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0CAD2EA8-E3C2-0246-9754-B4687B436C76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089" r:id="rId13"/>
    <pivotCache cacheId="1099" r:id="rId14"/>
    <pivotCache cacheId="1104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362" i="1" l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C10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<sst xmlns="http://schemas.openxmlformats.org/spreadsheetml/2006/main" count="70172" uniqueCount="3969">
  <si>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</si>
  <si>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</si>
  <si>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</si>
  <si>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</si>
  <si>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</si>
  <si>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</si>
  <si>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</si>
  <si>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</si>
  <si>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</si>
  <si>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</si>
  <si>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</si>
  <si>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</si>
  <si>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</si>
  <si>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</si>
  <si>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</si>
  <si>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</si>
  <si>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</si>
  <si>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</si>
  <si>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</si>
  <si>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</si>
  <si>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</si>
  <si>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</si>
  <si>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</si>
  <si>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</si>
  <si>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</si>
  <si>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</si>
  <si>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</si>
  <si>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</si>
  <si>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</si>
  <si>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</si>
  <si>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</si>
  <si>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</si>
  <si>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</si>
  <si>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</si>
  <si>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</si>
  <si>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</si>
  <si>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</si>
  <si>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</si>
  <si>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</si>
  <si>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</si>
  <si>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</si>
  <si>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</si>
  <si>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</si>
  <si>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</si>
  <si>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</si>
  <si>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</si>
  <si>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</si>
  <si>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</si>
  <si>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</si>
  <si>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</si>
  <si>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</si>
  <si>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</si>
  <si>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</si>
  <si>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</si>
  <si>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</si>
  <si>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</si>
  <si>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</si>
  <si>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</si>
  <si>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</si>
  <si>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</si>
  <si>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</si>
  <si>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</si>
  <si>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</si>
  <si>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</si>
  <si>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</si>
  <si>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</si>
  <si>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</si>
  <si>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</si>
  <si>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</si>
  <si>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</si>
  <si>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</si>
  <si>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</si>
  <si>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</si>
  <si>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</si>
  <si>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</si>
  <si>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</si>
  <si>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</si>
  <si>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</si>
  <si>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</si>
  <si>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</si>
  <si>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</si>
  <si>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</si>
  <si>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</si>
  <si>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</si>
  <si>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</si>
  <si>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</si>
  <si>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</si>
  <si>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</si>
  <si>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</si>
  <si>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</si>
  <si>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</si>
  <si>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</si>
  <si>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</si>
  <si>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</si>
  <si>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</si>
  <si>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</si>
  <si>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</si>
  <si>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</si>
  <si>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</si>
  <si>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</si>
  <si>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</si>
  <si>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</si>
  <si>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</si>
  <si>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</si>
  <si>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</si>
  <si>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</si>
  <si>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</si>
  <si>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</si>
  <si>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</si>
  <si>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</si>
  <si>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</si>
  <si>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</si>
  <si>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</si>
  <si>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</si>
  <si>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</si>
  <si>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</si>
  <si>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</si>
  <si>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</si>
  <si>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</si>
  <si>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</si>
  <si>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</si>
  <si>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</si>
  <si>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</si>
  <si>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</si>
  <si>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</si>
  <si>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</si>
  <si>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</si>
  <si>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</si>
  <si>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</si>
  <si>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</si>
  <si>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</si>
  <si>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</si>
  <si>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</si>
  <si>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</si>
  <si>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</si>
  <si>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</si>
  <si>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</si>
  <si>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</si>
  <si>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</si>
  <si>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</si>
  <si>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</si>
  <si>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</si>
  <si>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</si>
  <si>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</si>
  <si>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</si>
  <si>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</si>
  <si>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</si>
  <si>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</si>
  <si>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</si>
  <si>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</si>
  <si>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</si>
  <si>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</si>
  <si>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</si>
  <si>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</si>
  <si>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</si>
  <si>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</si>
  <si>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</si>
  <si>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</si>
  <si>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</si>
  <si>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</si>
  <si>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</si>
  <si>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</si>
  <si>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</si>
  <si>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</si>
  <si>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</si>
  <si>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</si>
  <si>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</si>
  <si>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</si>
  <si>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</si>
  <si>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</si>
  <si>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</si>
  <si>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</si>
  <si>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</si>
  <si>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</si>
  <si>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</si>
  <si>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</si>
  <si>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</si>
  <si>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</si>
  <si>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</si>
  <si>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</si>
  <si>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</si>
  <si>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</si>
  <si>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</si>
  <si>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</si>
  <si>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</si>
  <si>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</si>
  <si>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</si>
  <si>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</si>
  <si>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</si>
  <si>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</si>
  <si>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</si>
  <si>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</si>
  <si>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</si>
  <si>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</si>
  <si>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</si>
  <si>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</si>
  <si>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</si>
  <si>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</si>
  <si>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</si>
  <si>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</si>
  <si>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</si>
  <si>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</si>
  <si>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</si>
  <si>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</si>
  <si>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</si>
  <si>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</si>
  <si>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</si>
  <si>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</si>
  <si>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</si>
  <si>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</si>
  <si>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</si>
  <si>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</si>
  <si>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</si>
  <si>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</si>
  <si>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</si>
  <si>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</si>
  <si>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</si>
  <si>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</si>
  <si>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</si>
  <si>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</si>
  <si>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</si>
  <si>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</si>
  <si>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</si>
  <si>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</si>
  <si>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</si>
  <si>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</si>
  <si>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</si>
  <si>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</si>
  <si>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</si>
  <si>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</si>
  <si>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</si>
  <si>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</si>
  <si>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</si>
  <si>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</si>
  <si>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</si>
  <si>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</si>
  <si>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</si>
  <si>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</si>
  <si>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</si>
  <si>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</si>
  <si>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</si>
  <si>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</si>
  <si>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</si>
  <si>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</si>
  <si>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</si>
  <si>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</si>
  <si>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</si>
  <si>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</si>
  <si>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</si>
  <si>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</si>
  <si>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</si>
  <si>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</si>
  <si>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</si>
  <si>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</si>
  <si>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</si>
  <si>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</si>
  <si>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</si>
  <si>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</si>
  <si>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</si>
  <si>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</si>
  <si>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</si>
  <si>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</si>
  <si>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</si>
  <si>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</si>
  <si>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</si>
  <si>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</si>
  <si>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</si>
  <si>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</si>
  <si>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</si>
  <si>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</si>
  <si>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</si>
  <si>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</si>
  <si>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</si>
  <si>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</si>
  <si>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</si>
  <si>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</si>
  <si>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</si>
  <si>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</si>
  <si>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</si>
  <si>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</si>
  <si>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</si>
  <si>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</si>
  <si>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</si>
  <si>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</si>
  <si>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</si>
  <si>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</si>
  <si>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</si>
  <si>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</si>
  <si>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</si>
  <si>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</si>
  <si>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</si>
  <si>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</si>
  <si>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</si>
  <si>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</si>
  <si>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</si>
  <si>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</si>
  <si>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</si>
  <si>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</si>
  <si>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</si>
  <si>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</si>
  <si>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</si>
  <si>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</si>
  <si>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</si>
  <si>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</si>
  <si>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</si>
  <si>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</si>
  <si>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</si>
  <si>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</si>
  <si>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</si>
  <si>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</si>
  <si>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</si>
  <si>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</si>
  <si>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</si>
  <si>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</si>
  <si>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</si>
  <si>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</si>
  <si>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</si>
  <si>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</si>
  <si>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</si>
  <si>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</si>
  <si>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</si>
  <si>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</si>
  <si>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</si>
  <si>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</si>
  <si>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</si>
  <si>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</si>
  <si>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</si>
  <si>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</si>
  <si>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</si>
  <si>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</si>
  <si>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</si>
  <si>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</si>
  <si>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</si>
  <si>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</si>
  <si>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</si>
  <si>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</si>
  <si>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</si>
  <si>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</si>
  <si>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</si>
  <si>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</si>
  <si>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</si>
  <si>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</si>
  <si>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</si>
  <si>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</si>
  <si>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</si>
  <si>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</si>
  <si>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</si>
  <si>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</si>
  <si>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</si>
  <si>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</si>
  <si>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</si>
  <si>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</si>
  <si>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</si>
  <si>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</si>
  <si>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</si>
  <si>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</si>
  <si>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</si>
  <si>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</si>
  <si>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</si>
  <si>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</si>
  <si>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</si>
  <si>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</si>
  <si>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</si>
  <si>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</si>
  <si>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</si>
  <si>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</si>
  <si>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</si>
  <si>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</si>
  <si>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</si>
  <si>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</si>
  <si>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</si>
  <si>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</si>
  <si>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</si>
  <si>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</si>
  <si>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</si>
  <si>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</si>
  <si>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</si>
  <si>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</si>
  <si>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</si>
  <si>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</si>
  <si>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</si>
  <si>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</si>
  <si>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</si>
  <si>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</si>
  <si>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</si>
  <si>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</si>
  <si>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</si>
  <si>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</si>
  <si>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</si>
  <si>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</si>
  <si>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</si>
  <si>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</si>
  <si>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</si>
  <si>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</si>
  <si>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</si>
  <si>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</si>
  <si>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</si>
  <si>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</si>
  <si>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</si>
  <si>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</si>
  <si>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</si>
  <si>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</si>
  <si>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</si>
  <si>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</si>
  <si>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</si>
  <si>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</si>
  <si>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</si>
  <si>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</si>
  <si>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</si>
  <si>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</si>
  <si>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</si>
  <si>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</si>
  <si>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</si>
  <si>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</si>
  <si>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</si>
  <si>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</si>
  <si>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</si>
  <si>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</si>
  <si>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</si>
  <si>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</si>
  <si>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</si>
  <si>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</si>
  <si>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</si>
  <si>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</si>
  <si>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</si>
  <si>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</si>
  <si>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</si>
  <si>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</si>
  <si>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</si>
  <si>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</si>
  <si>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</si>
  <si>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</si>
  <si>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</si>
  <si>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</si>
  <si>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</si>
  <si>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</si>
  <si>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</si>
  <si>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</si>
  <si>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</si>
  <si>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</si>
  <si>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</si>
  <si>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</si>
  <si>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</si>
  <si>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</si>
  <si>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</si>
  <si>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</si>
  <si>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</si>
  <si>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</si>
  <si>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</si>
  <si>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</si>
  <si>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</si>
  <si>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</si>
  <si>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</si>
  <si>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</si>
  <si>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</si>
  <si>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</si>
  <si>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</si>
  <si>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</si>
  <si>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</si>
  <si>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</si>
  <si>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</si>
  <si>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</si>
  <si>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</si>
  <si>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</si>
  <si>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</si>
  <si>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</si>
  <si>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</si>
  <si>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</si>
  <si>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</si>
  <si>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</si>
  <si>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</si>
  <si>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</si>
  <si>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</si>
  <si>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</si>
  <si>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</si>
  <si>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</si>
  <si>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</si>
  <si>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</si>
  <si>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</si>
  <si>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</si>
  <si>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</si>
  <si>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</si>
  <si>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</si>
  <si>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</si>
  <si>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</si>
  <si>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</si>
  <si>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</si>
  <si>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</si>
  <si>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</si>
  <si>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</si>
  <si>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</si>
  <si>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</si>
  <si>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</si>
  <si>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</si>
  <si>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</si>
  <si>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</si>
  <si>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</si>
  <si>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</si>
  <si>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</si>
  <si>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</si>
  <si>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</si>
  <si>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</si>
  <si>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</si>
  <si>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</si>
  <si>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</si>
  <si>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</si>
  <si>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</si>
  <si>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</si>
  <si>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</si>
  <si>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</si>
  <si>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</si>
  <si>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</si>
  <si>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</si>
  <si>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</si>
  <si>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</si>
  <si>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</si>
  <si>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</si>
  <si>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</si>
  <si>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</si>
  <si>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</si>
  <si>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</si>
  <si>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</si>
  <si>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</si>
  <si>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</si>
  <si>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</si>
  <si>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</si>
  <si>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</si>
  <si>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</si>
  <si>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</si>
  <si>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</si>
  <si>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</si>
  <si>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</si>
  <si>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</si>
  <si>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</si>
  <si>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</si>
  <si>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</si>
  <si>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</si>
  <si>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</si>
  <si>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</si>
  <si>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</si>
  <si>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</si>
  <si>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</si>
  <si>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</si>
  <si>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</si>
  <si>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</si>
  <si>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</si>
  <si>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</si>
  <si>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</si>
  <si>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</si>
  <si>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</si>
  <si>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</si>
  <si>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</si>
  <si>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</si>
  <si>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</si>
  <si>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</si>
  <si>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</si>
  <si>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</si>
  <si>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</si>
  <si>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</si>
  <si>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</si>
  <si>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</si>
  <si>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</si>
  <si>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</si>
  <si>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</si>
  <si>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</si>
  <si>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</si>
  <si>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</si>
  <si>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</si>
  <si>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</si>
  <si>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</si>
  <si>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</si>
  <si>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</si>
  <si>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</si>
  <si>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</si>
  <si>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</si>
  <si>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</si>
  <si>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</si>
  <si>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</si>
  <si>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</si>
  <si>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</si>
  <si>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</si>
  <si>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</si>
  <si>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</si>
  <si>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</si>
  <si>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</si>
  <si>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</si>
  <si>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</si>
  <si>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</si>
  <si>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</si>
  <si>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</si>
  <si>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</si>
  <si>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</si>
  <si>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</si>
  <si>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</si>
  <si>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</si>
  <si>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</si>
  <si>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</si>
  <si>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</si>
  <si>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</si>
  <si>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</si>
  <si>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</si>
  <si>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</si>
  <si>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</si>
  <si>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</si>
  <si>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</si>
  <si>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</si>
  <si>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</si>
  <si>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</si>
  <si>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</si>
  <si>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</si>
  <si>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</si>
  <si>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</si>
  <si>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</si>
  <si>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</si>
  <si>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</si>
  <si>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</si>
  <si>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</si>
  <si>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</si>
  <si>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</si>
  <si>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</si>
  <si>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</si>
  <si>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</si>
  <si>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</si>
  <si>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</si>
  <si>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</si>
  <si>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</si>
  <si>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</si>
  <si>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</si>
  <si>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</si>
  <si>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</si>
  <si>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</si>
  <si>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</si>
  <si>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</si>
  <si>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</si>
  <si>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</si>
  <si>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</si>
  <si>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</si>
  <si>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</si>
  <si>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</si>
  <si>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</si>
  <si>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</si>
  <si>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</si>
  <si>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</si>
  <si>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</si>
  <si>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</si>
  <si>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</si>
  <si>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</si>
  <si>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</si>
  <si>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</si>
  <si>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</si>
  <si>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</si>
  <si>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</si>
  <si>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</si>
  <si>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</si>
  <si>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</si>
  <si>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</si>
  <si>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</si>
  <si>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</si>
  <si>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</si>
  <si>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</si>
  <si>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</si>
  <si>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</si>
  <si>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</si>
  <si>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</si>
  <si>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</si>
  <si>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</si>
  <si>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</si>
  <si>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</si>
  <si>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</si>
  <si>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</si>
  <si>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</si>
  <si>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</si>
  <si>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</si>
  <si>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</si>
  <si>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</si>
  <si>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</si>
  <si>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</si>
  <si>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</si>
  <si>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</si>
  <si>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</si>
  <si>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</si>
  <si>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</si>
  <si>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</si>
  <si>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</si>
  <si>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</si>
  <si>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</si>
  <si>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</si>
  <si>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</si>
  <si>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</si>
  <si>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</si>
  <si>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</si>
  <si>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</si>
  <si>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</si>
  <si>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</si>
  <si>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</si>
  <si>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</si>
  <si>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</si>
  <si>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</si>
  <si>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</si>
  <si>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</si>
  <si>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</si>
  <si>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</si>
  <si>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</si>
  <si>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</si>
  <si>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</si>
  <si>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</si>
  <si>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</si>
  <si>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</si>
  <si>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</si>
  <si>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</si>
  <si>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</si>
  <si>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</si>
  <si>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</si>
  <si>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</si>
  <si>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</si>
  <si>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</si>
  <si>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</si>
  <si>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</si>
  <si>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</si>
  <si>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</si>
  <si>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</si>
  <si>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</si>
  <si>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</si>
  <si>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</si>
  <si>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</si>
  <si>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</si>
  <si>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</si>
  <si>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</si>
  <si>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</si>
  <si>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</si>
  <si>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</si>
  <si>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</si>
  <si>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</si>
  <si>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</si>
  <si>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</si>
  <si>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</si>
  <si>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</si>
  <si>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</si>
  <si>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</si>
  <si>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</si>
  <si>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</si>
  <si>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</si>
  <si>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</si>
  <si>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</si>
  <si>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</si>
  <si>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</si>
  <si>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</si>
  <si>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</si>
  <si>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</si>
  <si>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</si>
  <si>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</si>
  <si>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</si>
  <si>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</si>
  <si>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</si>
  <si>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</si>
  <si>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</si>
  <si>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</si>
  <si>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</si>
  <si>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</si>
  <si>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</si>
  <si>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</si>
  <si>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</si>
  <si>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</si>
  <si>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</si>
  <si>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</si>
  <si>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</si>
  <si>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</si>
  <si>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</si>
  <si>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</si>
  <si>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</si>
  <si>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</si>
  <si>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</si>
  <si>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</si>
  <si>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</si>
  <si>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</si>
  <si>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</si>
  <si>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</si>
  <si>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</si>
  <si>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</si>
  <si>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</si>
  <si>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</si>
  <si>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</si>
  <si>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</si>
  <si>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</si>
  <si>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</si>
  <si>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</si>
  <si>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</si>
  <si>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</si>
  <si>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</si>
  <si>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</si>
  <si>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</si>
  <si>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</si>
  <si>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</si>
  <si>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</si>
  <si>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</si>
  <si>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</si>
  <si>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</si>
  <si>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</si>
  <si>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</si>
  <si>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</si>
  <si>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</si>
  <si>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</si>
  <si>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</si>
  <si>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</si>
  <si>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</si>
  <si>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</si>
  <si>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</si>
  <si>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</si>
  <si>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</si>
  <si>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</si>
  <si>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</si>
  <si>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</si>
  <si>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</si>
  <si>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</si>
  <si>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</si>
  <si>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</si>
  <si>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</si>
  <si>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</si>
  <si>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</si>
  <si>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</si>
  <si>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</si>
  <si>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</si>
  <si>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</si>
  <si>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</si>
  <si>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</si>
  <si>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</si>
  <si>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</si>
  <si>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</si>
  <si>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</si>
  <si>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</si>
  <si>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</si>
  <si>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</si>
  <si>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</si>
  <si>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</si>
  <si>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</si>
  <si>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</si>
  <si>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</si>
  <si>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</si>
  <si>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</si>
  <si>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</si>
  <si>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</si>
  <si>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</si>
  <si>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</si>
  <si>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</si>
  <si>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</si>
  <si>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</si>
  <si>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</si>
  <si>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</si>
  <si>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</si>
  <si>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</si>
  <si>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</si>
  <si>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</si>
  <si>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</si>
  <si>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</si>
  <si>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</si>
  <si>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</si>
  <si>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</si>
  <si>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</si>
  <si>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</si>
  <si>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</si>
  <si>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</si>
  <si>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</si>
  <si>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</si>
  <si>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</si>
  <si>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</si>
  <si>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</si>
  <si>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</si>
  <si>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</si>
  <si>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</si>
  <si>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</si>
  <si>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</si>
  <si>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</si>
  <si>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</si>
  <si>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</si>
  <si>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</si>
  <si>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</si>
  <si>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</si>
  <si>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</si>
  <si>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</si>
  <si>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</si>
  <si>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</si>
  <si>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</si>
  <si>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</si>
  <si>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</si>
  <si>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</si>
  <si>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</si>
  <si>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</si>
  <si>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</si>
  <si>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</si>
  <si>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</si>
  <si>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</si>
  <si>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</si>
  <si>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</si>
  <si>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</si>
  <si>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</si>
  <si>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</si>
  <si>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</si>
  <si>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</si>
  <si>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</si>
  <si>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</si>
  <si>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</si>
  <si>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</si>
  <si>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</si>
  <si>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</si>
  <si>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</si>
  <si>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</si>
  <si>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</si>
  <si>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</si>
  <si>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</si>
  <si>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</si>
  <si>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</si>
  <si>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</si>
  <si>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</si>
  <si>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</si>
  <si>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</si>
  <si>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</si>
  <si>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</si>
  <si>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</si>
  <si>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</si>
  <si>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</si>
  <si>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</si>
  <si>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</si>
  <si>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</si>
  <si>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</si>
  <si>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</si>
  <si>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</si>
  <si>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</si>
  <si>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</si>
  <si>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</si>
  <si>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</si>
  <si>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</si>
  <si>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</si>
  <si>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</si>
  <si>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</si>
  <si>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</si>
  <si>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</si>
  <si>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</si>
  <si>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</si>
  <si>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</si>
  <si>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</si>
  <si>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</si>
  <si>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</si>
  <si>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</si>
  <si>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</si>
  <si>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</si>
  <si>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</si>
  <si>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</si>
  <si>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</si>
  <si>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</si>
  <si>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</si>
  <si>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</si>
  <si>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</si>
  <si>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</si>
  <si>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</si>
  <si>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</si>
  <si>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</si>
  <si>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</si>
  <si>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</si>
  <si>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</si>
  <si>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</si>
  <si>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</si>
  <si>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</si>
  <si>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</si>
  <si>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</si>
  <si>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</si>
  <si>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</si>
  <si>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</si>
  <si>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</si>
  <si>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</si>
  <si>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</si>
  <si>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</si>
  <si>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</si>
  <si>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</si>
  <si>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</si>
  <si>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</si>
  <si>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</si>
  <si>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</si>
  <si>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</si>
  <si>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</si>
  <si>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</si>
  <si>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</si>
  <si>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</si>
  <si>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</si>
  <si>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</si>
  <si>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</si>
  <si>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</si>
  <si>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</si>
  <si>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</si>
  <si>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</si>
  <si>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</si>
  <si>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</si>
  <si>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</si>
  <si>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</si>
  <si>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</si>
  <si>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</si>
  <si>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</si>
  <si>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</si>
  <si>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</si>
  <si>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</si>
  <si>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</si>
  <si>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</si>
  <si>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</si>
  <si>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</si>
  <si>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</si>
  <si>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</si>
  <si>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</si>
  <si>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</si>
  <si>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</si>
  <si>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</si>
  <si>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</si>
  <si>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</si>
  <si>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</si>
  <si>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</si>
  <si>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</si>
  <si>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</si>
  <si>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</si>
  <si>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</si>
  <si>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</si>
  <si>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</si>
  <si>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</si>
  <si>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</si>
  <si>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</si>
  <si>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</si>
  <si>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</si>
  <si>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</si>
  <si>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</si>
  <si>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</si>
  <si>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</si>
  <si>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</si>
  <si>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</si>
  <si>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</si>
  <si>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</si>
  <si>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</si>
  <si>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</si>
  <si>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</si>
  <si>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</si>
  <si>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</si>
  <si>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</si>
  <si>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</si>
  <si>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</si>
  <si>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</si>
  <si>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</si>
  <si>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</si>
  <si>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</si>
  <si>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</si>
  <si>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</si>
  <si>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</si>
  <si>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</si>
  <si>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</si>
  <si>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</si>
  <si>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</si>
  <si>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</si>
  <si>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</si>
  <si>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</si>
  <si>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</si>
  <si>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</si>
  <si>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</si>
  <si>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</si>
  <si>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</si>
  <si>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</si>
  <si>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</si>
  <si>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</si>
  <si>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</si>
  <si>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</si>
  <si>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</si>
  <si>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</si>
  <si>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</si>
  <si>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</si>
  <si>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</si>
  <si>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</si>
  <si>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</si>
  <si>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</si>
  <si>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</si>
  <si>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</si>
  <si>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</si>
  <si>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</si>
  <si>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</si>
  <si>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</si>
  <si>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</si>
  <si>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</si>
  <si>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</si>
  <si>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</si>
  <si>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</si>
  <si>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</si>
  <si>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</si>
  <si>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</si>
  <si>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</si>
  <si>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</si>
  <si>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</si>
  <si>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</si>
  <si>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</si>
  <si>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</si>
  <si>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</si>
  <si>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</si>
  <si>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</si>
  <si>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</si>
  <si>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</si>
  <si>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</si>
  <si>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</si>
  <si>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</si>
  <si>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</si>
  <si>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</si>
  <si>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</si>
  <si>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</si>
  <si>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</si>
  <si>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</si>
  <si>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</si>
  <si>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</si>
  <si>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</si>
  <si>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</si>
  <si>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</si>
  <si>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</si>
  <si>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</si>
  <si>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</si>
  <si>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</si>
  <si>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</si>
  <si>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</si>
  <si>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</si>
  <si>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</si>
  <si>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</si>
  <si>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</si>
  <si>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</si>
  <si>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</si>
  <si>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</si>
  <si>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</si>
  <si>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</si>
  <si>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</si>
  <si>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</si>
  <si>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</si>
  <si>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</si>
  <si>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</si>
  <si>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</si>
  <si>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</si>
  <si>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</si>
  <si>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</si>
  <si>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</si>
  <si>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</si>
  <si>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</si>
  <si>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</si>
  <si>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</si>
  <si>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</si>
  <si>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</si>
  <si>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</si>
  <si>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</si>
  <si>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</si>
  <si>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</si>
  <si>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</si>
  <si>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</si>
  <si>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</si>
  <si>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</si>
  <si>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</si>
  <si>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</si>
  <si>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</si>
  <si>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</si>
  <si>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</si>
  <si>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</si>
  <si>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</si>
  <si>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</si>
  <si>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</si>
  <si>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</si>
  <si>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</si>
  <si>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</si>
  <si>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</si>
  <si>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</si>
  <si>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</si>
  <si>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</si>
  <si>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</si>
  <si>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</si>
  <si>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</si>
  <si>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</si>
  <si>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</si>
  <si>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</si>
  <si>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</si>
  <si>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</si>
  <si>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</si>
  <si>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</si>
  <si>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</si>
  <si>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</si>
  <si>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</si>
  <si>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</si>
  <si>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</si>
  <si>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</si>
  <si>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</si>
  <si>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</si>
  <si>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</si>
  <si>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</si>
  <si>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</si>
  <si>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</si>
  <si>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</si>
  <si>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</si>
  <si>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</si>
  <si>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</si>
  <si>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</si>
  <si>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</si>
  <si>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</si>
  <si>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</si>
  <si>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</si>
  <si>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</si>
  <si>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</si>
  <si>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</si>
  <si>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</si>
  <si>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</si>
  <si>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</si>
  <si>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</si>
  <si>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</si>
  <si>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</si>
  <si>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</si>
  <si>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</si>
  <si>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</si>
  <si>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</si>
  <si>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</si>
  <si>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</si>
  <si>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</si>
  <si>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</si>
  <si>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</si>
  <si>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</si>
  <si>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</si>
  <si>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</si>
  <si>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</si>
  <si>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</si>
  <si>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</si>
  <si>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</si>
  <si>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</si>
  <si>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</si>
  <si>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</si>
  <si>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</si>
  <si>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</si>
  <si>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</si>
  <si>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</si>
  <si>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</si>
  <si>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</si>
  <si>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</si>
  <si>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</si>
  <si>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</si>
  <si>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</si>
  <si>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</si>
  <si>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</si>
  <si>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</si>
  <si>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</si>
  <si>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</si>
  <si>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</si>
  <si>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</si>
  <si>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</si>
  <si>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</si>
  <si>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</si>
  <si>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</si>
  <si>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</si>
  <si>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</si>
  <si>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</si>
  <si>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</si>
  <si>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</si>
  <si>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</si>
  <si>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</si>
  <si>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</si>
  <si>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</si>
  <si>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</si>
  <si>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</si>
  <si>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</si>
  <si>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</si>
  <si>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</si>
  <si>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</si>
  <si>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</si>
  <si>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</si>
  <si>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</si>
  <si>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</si>
  <si>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</si>
  <si>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</si>
  <si>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</si>
  <si>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</si>
  <si>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</si>
  <si>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</si>
  <si>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</si>
  <si>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</si>
  <si>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</si>
  <si>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</si>
  <si>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</si>
  <si>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</si>
  <si>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</si>
  <si>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</si>
  <si>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</si>
  <si>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</si>
  <si>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</si>
  <si>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</si>
  <si>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</si>
  <si>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</si>
  <si>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</si>
  <si>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</si>
  <si>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</si>
  <si>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</si>
  <si>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</si>
  <si>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</si>
  <si>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</si>
  <si>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</si>
  <si>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</si>
  <si>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</si>
  <si>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</si>
  <si>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</si>
  <si>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</si>
  <si>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</si>
  <si>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</si>
  <si>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</si>
  <si>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</si>
  <si>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</si>
  <si>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</si>
  <si>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</si>
  <si>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</si>
  <si>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</si>
  <si>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</si>
  <si>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</si>
  <si>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</si>
  <si>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</si>
  <si>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</si>
  <si>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</si>
  <si>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</si>
  <si>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</si>
  <si>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</si>
  <si>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</si>
  <si>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</si>
  <si>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</si>
  <si>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</si>
  <si>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</si>
  <si>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</si>
  <si>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</si>
  <si>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</si>
  <si>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</si>
  <si>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</si>
  <si>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</si>
  <si>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</si>
  <si>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</si>
  <si>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</si>
  <si>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</si>
  <si>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</si>
  <si>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</si>
  <si>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</si>
  <si>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</si>
  <si>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</si>
  <si>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</si>
  <si>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</si>
  <si>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</si>
  <si>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</si>
  <si>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</si>
  <si>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</si>
  <si>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</si>
  <si>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</si>
  <si>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</si>
  <si>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</si>
  <si>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</si>
  <si>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</si>
  <si>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</si>
  <si>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</si>
  <si>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</si>
  <si>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</si>
  <si>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</si>
  <si>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</si>
  <si>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</si>
  <si>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</si>
  <si>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</si>
  <si>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</si>
  <si>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</si>
  <si>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</si>
  <si>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</si>
  <si>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</si>
  <si>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</si>
  <si>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</si>
  <si>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</si>
  <si>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</si>
  <si>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</si>
  <si>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</si>
  <si>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</si>
  <si>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</si>
  <si>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</si>
  <si>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</si>
  <si>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</si>
  <si>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</si>
  <si>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</si>
  <si>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</si>
  <si>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</si>
  <si>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</si>
  <si>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</si>
  <si>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</si>
  <si>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</si>
  <si>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</si>
  <si>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</si>
  <si>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</si>
  <si>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</si>
  <si>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</si>
  <si>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</si>
  <si>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</si>
  <si>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</si>
  <si>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</si>
  <si>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</si>
  <si>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</si>
  <si>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</si>
  <si>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</si>
  <si>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</si>
  <si>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</si>
  <si>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</si>
  <si>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</si>
  <si>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</si>
  <si>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</si>
  <si>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</si>
  <si>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</si>
  <si>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</si>
  <si>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</si>
  <si>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</si>
  <si>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</si>
  <si>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</si>
  <si>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</si>
  <si>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</si>
  <si>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</si>
  <si>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</si>
  <si>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</si>
  <si>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</si>
  <si>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</si>
  <si>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</si>
  <si>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</si>
  <si>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</si>
  <si>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</si>
  <si>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</si>
  <si>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</si>
  <si>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</si>
  <si>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</si>
  <si>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</si>
  <si>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</si>
  <si>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</si>
  <si>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</si>
  <si>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</si>
  <si>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</si>
  <si>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</si>
  <si>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</si>
  <si>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</si>
  <si>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</si>
  <si>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</si>
  <si>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</si>
  <si>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</si>
  <si>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</si>
  <si>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</si>
  <si>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</si>
  <si>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</si>
  <si>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</si>
  <si>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</si>
  <si>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</si>
  <si>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</si>
  <si>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</si>
  <si>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</si>
  <si>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</si>
  <si>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</si>
  <si>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</si>
  <si>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</si>
  <si>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</si>
  <si>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</si>
  <si>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</si>
  <si>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</si>
  <si>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</si>
  <si>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</si>
  <si>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</si>
  <si>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</si>
  <si>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</si>
  <si>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</si>
  <si>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</si>
  <si>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</si>
  <si>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</si>
  <si>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</si>
  <si>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</si>
  <si>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</si>
  <si>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</si>
  <si>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</si>
  <si>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</si>
  <si>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</si>
  <si>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</si>
  <si>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</si>
  <si>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</si>
  <si>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</si>
  <si>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</si>
  <si>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</si>
  <si>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</si>
  <si>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</si>
  <si>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</si>
  <si>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</si>
  <si>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</si>
  <si>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</si>
  <si>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</si>
  <si>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</si>
  <si>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</si>
  <si>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</si>
  <si>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</si>
  <si>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</si>
  <si>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</si>
  <si>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</si>
  <si>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</si>
  <si>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</si>
  <si>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</si>
  <si>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</si>
  <si>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</si>
  <si>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</si>
  <si>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</si>
  <si>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</si>
  <si>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</si>
  <si>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</si>
  <si>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</si>
  <si>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</si>
  <si>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</si>
  <si>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</si>
  <si>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</si>
  <si>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</si>
  <si>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</si>
  <si>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</si>
  <si>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</si>
  <si>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</si>
  <si>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</si>
  <si>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</si>
  <si>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</si>
  <si>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</si>
  <si>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</si>
  <si>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</si>
  <si>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</si>
  <si>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</si>
  <si>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</si>
  <si>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</si>
  <si>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</si>
  <si>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</si>
  <si>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</si>
  <si>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</si>
  <si>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</si>
  <si>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</si>
  <si>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</si>
  <si>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</si>
  <si>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</si>
  <si>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</si>
  <si>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</si>
  <si>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</si>
  <si>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</si>
  <si>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</si>
  <si>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</si>
  <si>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</si>
  <si>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</si>
  <si>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</si>
  <si>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</si>
  <si>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</si>
  <si>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</si>
  <si>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</si>
  <si>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</si>
  <si>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</si>
  <si>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</si>
  <si>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</si>
  <si>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</si>
  <si>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</si>
  <si>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</si>
  <si>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</si>
  <si>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</si>
  <si>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</si>
  <si>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</si>
  <si>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</si>
  <si>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</si>
  <si>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</si>
  <si>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</si>
  <si>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</si>
  <si>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</si>
  <si>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</si>
  <si>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</si>
  <si>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</si>
  <si>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</si>
  <si>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</si>
  <si>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</si>
  <si>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</si>
  <si>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</si>
  <si>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</si>
  <si>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</si>
  <si>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</si>
  <si>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</si>
  <si>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</si>
  <si>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</si>
  <si>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</si>
  <si>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</si>
  <si>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</si>
  <si>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</si>
  <si>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</si>
  <si>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</si>
  <si>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</si>
  <si>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</si>
  <si>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</si>
  <si>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</si>
  <si>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</si>
  <si>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</si>
  <si>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</si>
  <si>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</si>
  <si>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</si>
  <si>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</si>
  <si>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</si>
  <si>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</si>
  <si>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</si>
  <si>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</si>
  <si>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</si>
  <si>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</si>
  <si>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</si>
  <si>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</si>
  <si>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</si>
  <si>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</si>
  <si>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</si>
  <si>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</si>
  <si>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</si>
  <si>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</si>
  <si>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</si>
  <si>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</si>
  <si>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</si>
  <si>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</si>
  <si>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</si>
  <si>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</si>
  <si>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</si>
  <si>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</si>
  <si>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</si>
  <si>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</si>
  <si>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</si>
  <si>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</si>
  <si>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</si>
  <si>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</si>
  <si>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</si>
  <si>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</si>
  <si>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</si>
  <si>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</si>
  <si>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</si>
  <si>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</si>
  <si>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</si>
  <si>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</si>
  <si>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</si>
  <si>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</si>
  <si>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</si>
  <si>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</si>
  <si>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</si>
  <si>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</si>
  <si>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</si>
  <si>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</si>
  <si>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</si>
  <si>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</si>
  <si>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</si>
  <si>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</si>
  <si>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</si>
  <si>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</si>
  <si>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</si>
  <si>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</si>
  <si>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</si>
  <si>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</si>
  <si>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</si>
  <si>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</si>
  <si>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</si>
  <si>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</si>
  <si>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</si>
  <si>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</si>
  <si>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</si>
  <si>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</si>
  <si>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</si>
  <si>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</si>
  <si>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</si>
  <si>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</si>
  <si>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</si>
  <si>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</si>
  <si>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</si>
  <si>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</si>
  <si>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</si>
  <si>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</si>
  <si>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</si>
  <si>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</si>
  <si>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</si>
  <si>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</si>
  <si>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</si>
  <si>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</si>
  <si>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</si>
  <si>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</si>
  <si>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</si>
  <si>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</si>
  <si>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</si>
  <si>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</si>
  <si>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</si>
  <si>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</si>
  <si>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</si>
  <si>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</si>
  <si>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</si>
  <si>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</si>
  <si>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</si>
  <si>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</si>
  <si>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</si>
  <si>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</si>
  <si>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</si>
  <si>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</si>
  <si>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</si>
  <si>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</si>
  <si>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</si>
  <si>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</si>
  <si>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</si>
  <si>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</si>
  <si>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</si>
  <si>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</si>
  <si>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</si>
  <si>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</si>
  <si>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</si>
  <si>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</si>
  <si>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</si>
  <si>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</si>
  <si>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</si>
  <si>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</si>
  <si>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</si>
  <si>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</si>
  <si>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</si>
  <si>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</si>
  <si>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</si>
  <si>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</si>
  <si>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</si>
  <si>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</si>
  <si>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</si>
  <si>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</si>
  <si>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</si>
  <si>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</si>
  <si>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</si>
  <si>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</si>
  <si>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</si>
  <si>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</si>
  <si>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</si>
  <si>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</si>
  <si>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</si>
  <si>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</si>
  <si>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</si>
  <si>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</si>
  <si>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</si>
  <si>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</si>
  <si>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</si>
  <si>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</si>
  <si>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</si>
  <si>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</si>
  <si>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</si>
  <si>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</si>
  <si>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</si>
  <si>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</si>
  <si>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</si>
  <si>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</si>
  <si>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</si>
  <si>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</si>
  <si>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</si>
  <si>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</si>
  <si>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</si>
  <si>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</si>
  <si>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</si>
  <si>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</si>
  <si>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</si>
  <si>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</si>
  <si>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</si>
  <si>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</si>
  <si>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</si>
  <si>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</si>
  <si>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</si>
  <si>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</si>
  <si>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</si>
  <si>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</si>
  <si>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</si>
  <si>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</si>
  <si>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</si>
  <si>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</si>
  <si>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</si>
  <si>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</si>
  <si>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</si>
  <si>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</si>
  <si>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</si>
  <si>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</si>
  <si>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</si>
  <si>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</si>
  <si>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</si>
  <si>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</si>
  <si>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</si>
  <si>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</si>
  <si>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</si>
  <si>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</si>
  <si>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</si>
  <si>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</si>
  <si>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</si>
  <si>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</si>
  <si>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</si>
  <si>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</si>
  <si>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</si>
  <si>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</si>
  <si>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</si>
  <si>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</si>
  <si>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</si>
  <si>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</si>
  <si>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</si>
  <si>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</si>
  <si>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</si>
  <si>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</si>
  <si>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</si>
  <si>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</si>
  <si>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</si>
  <si>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</si>
  <si>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</si>
  <si>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</si>
  <si>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</si>
  <si>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</si>
  <si>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</si>
  <si>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</si>
  <si>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</si>
  <si>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</si>
  <si>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</si>
  <si>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</si>
  <si>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</si>
  <si>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</si>
  <si>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</si>
  <si>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</si>
  <si>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</si>
  <si>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</si>
  <si>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</si>
  <si>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</si>
  <si>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</si>
  <si>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</si>
  <si>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</si>
  <si>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</si>
  <si>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</si>
  <si>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</si>
  <si>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</si>
  <si>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</si>
  <si>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</si>
  <si>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</si>
  <si>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</si>
  <si>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</si>
  <si>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</si>
  <si>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</si>
  <si>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</si>
  <si>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</si>
  <si>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</si>
  <si>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</si>
  <si>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</si>
  <si>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</si>
  <si>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</si>
  <si>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</si>
  <si>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</si>
  <si>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</si>
  <si>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</si>
  <si>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</si>
  <si>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</si>
  <si>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</si>
  <si>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</si>
  <si>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</si>
  <si>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</si>
  <si>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</si>
  <si>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</si>
  <si>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</si>
  <si>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</si>
  <si>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</si>
  <si>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</si>
  <si>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</si>
  <si>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</si>
  <si>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</si>
  <si>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</si>
  <si>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</si>
  <si>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</si>
  <si>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</si>
  <si>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</si>
  <si>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</si>
  <si>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</si>
  <si>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</si>
  <si>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</si>
  <si>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</si>
  <si>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</si>
  <si>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</si>
  <si>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</si>
  <si>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</si>
  <si>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</si>
  <si>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</si>
  <si>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</si>
  <si>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</si>
  <si>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</si>
  <si>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</si>
  <si>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</si>
  <si>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</si>
  <si>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</si>
  <si>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</si>
  <si>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</si>
  <si>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</si>
  <si>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</si>
  <si>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</si>
  <si>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</si>
  <si>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</si>
  <si>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</si>
  <si>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</si>
  <si>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</si>
  <si>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</si>
  <si>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</si>
  <si>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</si>
  <si>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</si>
  <si>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</si>
  <si>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</si>
  <si>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</si>
  <si>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</si>
  <si>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</si>
  <si>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</si>
  <si>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</si>
  <si>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</si>
  <si>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</si>
  <si>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</si>
  <si>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</si>
  <si>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</si>
  <si>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</si>
  <si>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</si>
  <si>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</si>
  <si>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</si>
  <si>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</si>
  <si>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</si>
  <si>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</si>
  <si>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</si>
  <si>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</si>
  <si>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</si>
  <si>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</si>
  <si>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</si>
  <si>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</si>
  <si>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</si>
  <si>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</si>
  <si>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</si>
  <si>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</si>
  <si>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</si>
  <si>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</si>
  <si>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</si>
  <si>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</si>
  <si>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</si>
  <si>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</si>
  <si>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</si>
  <si>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</si>
  <si>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</si>
  <si>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</si>
  <si>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</si>
  <si>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</si>
  <si>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</si>
  <si>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</si>
  <si>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</si>
  <si>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</si>
  <si>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</si>
  <si>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</si>
  <si>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</si>
  <si>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</si>
  <si>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</si>
  <si>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</si>
  <si>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</si>
  <si>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</si>
  <si>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</si>
  <si>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</si>
  <si>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</si>
  <si>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</si>
  <si>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</si>
  <si>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</si>
  <si>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</si>
  <si>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</si>
  <si>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</si>
  <si>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</si>
  <si>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</si>
  <si>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</si>
  <si>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</si>
  <si>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</si>
  <si>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</si>
  <si>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</si>
  <si>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</si>
  <si>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</si>
  <si>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</si>
  <si>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</si>
  <si>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</si>
  <si>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</si>
  <si>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</si>
  <si>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</si>
  <si>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</si>
  <si>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</si>
  <si>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</si>
  <si>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</si>
  <si>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</si>
  <si>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</si>
  <si>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</si>
  <si>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</si>
  <si>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</si>
  <si>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</si>
  <si>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</si>
  <si>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</si>
  <si>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</si>
  <si>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</si>
  <si>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</si>
  <si>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</si>
  <si>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</si>
  <si>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</si>
  <si>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</si>
  <si>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</si>
  <si>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</si>
  <si>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</si>
  <si>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</si>
  <si>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</si>
  <si>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</si>
  <si>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</si>
  <si>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</si>
  <si>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</si>
  <si>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</si>
  <si>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</si>
  <si>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</si>
  <si>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</si>
  <si>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</si>
  <si>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</si>
  <si>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</si>
  <si>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</si>
  <si>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</si>
  <si>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</si>
  <si>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</si>
  <si>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</si>
  <si>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</si>
  <si>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</si>
  <si>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</si>
  <si>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</si>
  <si>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</si>
  <si>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</si>
  <si>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</si>
  <si>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</si>
  <si>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</si>
  <si>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</si>
  <si>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</si>
  <si>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</si>
  <si>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</si>
  <si>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</si>
  <si>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</si>
  <si>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</si>
  <si>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</si>
  <si>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</si>
  <si>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</si>
  <si>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</si>
  <si>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</si>
  <si>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</si>
  <si>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</si>
  <si>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</si>
  <si>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</si>
  <si>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</si>
  <si>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</si>
  <si>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</si>
  <si>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</si>
  <si>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</si>
  <si>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</si>
  <si>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</si>
  <si>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</si>
  <si>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</si>
  <si>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</si>
  <si>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</si>
  <si>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</si>
  <si>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</si>
  <si>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</si>
  <si>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</si>
  <si>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</si>
  <si>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</si>
  <si>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</si>
  <si>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</si>
  <si>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</si>
  <si>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</si>
  <si>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</si>
  <si>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</si>
  <si>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</si>
  <si>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</si>
  <si>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</si>
  <si>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</si>
  <si>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</si>
  <si>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</si>
  <si>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</si>
  <si>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</si>
  <si>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</si>
  <si>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</si>
  <si>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</si>
  <si>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</si>
  <si>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</si>
  <si>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</si>
  <si>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</si>
  <si>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</si>
  <si>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</si>
  <si>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</si>
  <si>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</si>
  <si>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</si>
  <si>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</si>
  <si>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</si>
  <si>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</si>
  <si>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</si>
  <si>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</si>
  <si>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</si>
  <si>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</si>
  <si>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</si>
  <si>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</si>
  <si>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</si>
  <si>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</si>
  <si>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</si>
  <si>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</si>
  <si>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</si>
  <si>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</si>
  <si>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</si>
  <si>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</si>
  <si>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</si>
  <si>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</si>
  <si>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</si>
  <si>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</si>
  <si>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</si>
  <si>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</si>
  <si>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</si>
  <si>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</si>
  <si>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</si>
  <si>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</si>
  <si>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</si>
  <si>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</si>
  <si>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</si>
  <si>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</si>
  <si>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</si>
  <si>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</si>
  <si>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</si>
  <si>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</si>
  <si>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</si>
  <si>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</si>
  <si>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</si>
  <si>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</si>
  <si>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</si>
  <si>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</si>
  <si>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</si>
  <si>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</si>
  <si>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</si>
  <si>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</si>
  <si>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</si>
  <si>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</si>
  <si>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</si>
  <si>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</si>
  <si>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</si>
  <si>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</si>
  <si>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</si>
  <si>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</si>
  <si>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</si>
  <si>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</si>
  <si>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</si>
  <si>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</si>
  <si>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</si>
  <si>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</si>
  <si>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</si>
  <si>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</si>
  <si>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</si>
  <si>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</si>
  <si>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</si>
  <si>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</si>
  <si>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</si>
  <si>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</si>
  <si>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</si>
  <si>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</si>
  <si>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</si>
  <si>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</si>
  <si>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</si>
  <si>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</si>
  <si>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</si>
  <si>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</si>
  <si>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</si>
  <si>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</si>
  <si>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</si>
  <si>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</si>
  <si>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</si>
  <si>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</si>
  <si>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</si>
  <si>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</si>
  <si>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</si>
  <si>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</si>
  <si>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</si>
  <si>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</si>
  <si>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</si>
  <si>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</si>
  <si>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</si>
  <si>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</si>
  <si>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</si>
  <si>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</si>
  <si>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</si>
  <si>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</si>
  <si>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</si>
  <si>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</si>
  <si>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</si>
  <si>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</si>
  <si>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</si>
  <si>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</si>
  <si>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</si>
  <si>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</si>
  <si>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</si>
  <si>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</si>
  <si>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</si>
  <si>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</si>
  <si>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</si>
  <si>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</si>
  <si>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</si>
  <si>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</si>
  <si>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</si>
  <si>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</si>
  <si>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</si>
  <si>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</si>
  <si>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</si>
  <si>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</si>
  <si>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</si>
  <si>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</si>
  <si>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</si>
  <si>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</si>
  <si>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</si>
  <si>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</si>
  <si>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</si>
  <si>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</si>
  <si>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</si>
  <si>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</si>
  <si>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</si>
  <si>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</si>
  <si>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</si>
  <si>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</si>
  <si>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</si>
  <si>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</si>
  <si>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</si>
  <si>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</si>
  <si>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</si>
  <si>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</si>
  <si>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</si>
  <si>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</si>
  <si>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</si>
  <si>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</si>
  <si>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</si>
  <si>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</si>
  <si>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</si>
  <si>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</si>
  <si>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</si>
  <si>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</si>
  <si>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</si>
  <si>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</si>
  <si>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</si>
  <si>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</si>
  <si>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</si>
  <si>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</si>
  <si>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</si>
  <si>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</si>
  <si>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</si>
  <si>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</si>
  <si>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</si>
  <si>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</si>
  <si>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</si>
  <si>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</si>
  <si>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</si>
  <si>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</si>
  <si>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</si>
  <si>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</si>
  <si>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</si>
  <si>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</si>
  <si>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</si>
  <si>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</si>
  <si>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</si>
  <si>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</si>
  <si>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</si>
  <si>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</si>
  <si>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</si>
  <si>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</si>
  <si>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</si>
  <si>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</si>
  <si>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</si>
  <si>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</si>
  <si>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</si>
  <si>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</si>
  <si>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</si>
  <si>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</si>
  <si>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</si>
  <si>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</si>
  <si>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</si>
  <si>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</si>
  <si>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</si>
  <si>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</si>
  <si>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</si>
  <si>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</si>
  <si>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</si>
  <si>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</si>
  <si>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</si>
  <si>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</si>
  <si>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</si>
  <si>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</si>
  <si>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</si>
  <si>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</si>
  <si>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</si>
  <si>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</si>
  <si>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</si>
  <si>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</si>
  <si>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</si>
  <si>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</si>
  <si>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</si>
  <si>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</si>
  <si>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</si>
  <si>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</si>
  <si>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</si>
  <si>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</si>
  <si>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</si>
  <si>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</si>
  <si>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</si>
  <si>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</si>
  <si>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</si>
  <si>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</si>
  <si>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</si>
  <si>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</si>
  <si>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</si>
  <si>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</si>
  <si>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</si>
  <si>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</si>
  <si>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</si>
  <si>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</si>
  <si>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</si>
  <si>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</si>
  <si>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</si>
  <si>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</si>
  <si>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</si>
  <si>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</si>
  <si>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</si>
  <si>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</si>
  <si>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</si>
  <si>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</si>
  <si>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</si>
  <si>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</si>
  <si>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</si>
  <si>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</si>
  <si>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</si>
  <si>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</si>
  <si>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</si>
  <si>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</si>
  <si>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</si>
  <si>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</si>
  <si>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</si>
  <si>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</si>
  <si>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</si>
  <si>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</si>
  <si>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</si>
  <si>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</si>
  <si>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</si>
  <si>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</si>
  <si>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</si>
  <si>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</si>
  <si>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</si>
  <si>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</si>
  <si>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</si>
  <si>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</si>
  <si>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</si>
  <si>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</si>
  <si>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</si>
  <si>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</si>
  <si>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</si>
  <si>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</si>
  <si>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</si>
  <si>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</si>
  <si>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</si>
  <si>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</si>
  <si>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</si>
  <si>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</si>
  <si>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</si>
  <si>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</si>
  <si>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</si>
  <si>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</si>
  <si>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</si>
  <si>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</si>
  <si>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</si>
  <si>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</si>
  <si>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</si>
  <si>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</si>
  <si>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</si>
  <si>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</si>
  <si>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</si>
  <si>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</si>
  <si>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</si>
  <si>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</si>
  <si>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</si>
  <si>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</si>
  <si>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</si>
  <si>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</si>
  <si>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</si>
  <si>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</si>
  <si>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</si>
  <si>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</si>
  <si>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</si>
  <si>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</si>
  <si>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</si>
  <si>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</si>
  <si>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</si>
  <si>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</si>
  <si>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</si>
  <si>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</si>
  <si>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</si>
  <si>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</si>
  <si>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</si>
  <si>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</si>
  <si>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</si>
  <si>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</si>
  <si>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</si>
  <si>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</si>
  <si>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</si>
  <si>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</si>
  <si>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</si>
  <si>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</si>
  <si>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</si>
  <si>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</si>
  <si>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</si>
  <si>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</si>
  <si>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</si>
  <si>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</si>
  <si>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</si>
  <si>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</si>
  <si>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</si>
  <si>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</si>
  <si>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</si>
  <si>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</si>
  <si>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</si>
  <si>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</si>
  <si>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</si>
  <si>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</si>
  <si>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</si>
  <si>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</si>
  <si>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</si>
  <si>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</si>
  <si>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</si>
  <si>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</si>
  <si>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</si>
  <si>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</si>
  <si>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</si>
  <si>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</si>
  <si>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</si>
  <si>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</si>
  <si>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</si>
  <si>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</si>
  <si>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</si>
  <si>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</si>
  <si>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</si>
  <si>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</si>
  <si>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</si>
  <si>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</si>
  <si>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</si>
  <si>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</si>
  <si>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</si>
  <si>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</si>
  <si>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</si>
  <si>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</si>
  <si>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</si>
  <si>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</si>
  <si>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</si>
  <si>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</si>
  <si>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</si>
  <si>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</si>
  <si>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</si>
  <si>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</si>
  <si>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</si>
  <si>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</si>
  <si>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</si>
  <si>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</si>
  <si>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</si>
  <si>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</si>
  <si>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</si>
  <si>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</si>
  <si>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</si>
  <si>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</si>
  <si>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</si>
  <si>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</si>
  <si>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</si>
  <si>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</si>
  <si>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</si>
  <si>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</si>
  <si>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</si>
  <si>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</si>
  <si>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</si>
  <si>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</si>
  <si>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</si>
  <si>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</si>
  <si>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</si>
  <si>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</si>
  <si>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</si>
  <si>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</si>
  <si>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</si>
  <si>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</si>
  <si>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</si>
  <si>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</si>
  <si>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</si>
  <si>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</si>
  <si>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</si>
  <si>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</si>
  <si>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</si>
  <si>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</si>
  <si>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</si>
  <si>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</si>
  <si>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</si>
  <si>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</si>
  <si>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</si>
  <si>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</si>
  <si>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</si>
  <si>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</si>
  <si>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</si>
  <si>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</si>
  <si>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</si>
  <si>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</si>
  <si>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</si>
  <si>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</si>
  <si>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</si>
  <si>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</si>
  <si>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</si>
  <si>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</si>
  <si>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</si>
  <si>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</si>
  <si>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</si>
  <si>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</si>
  <si>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</si>
  <si>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</si>
  <si>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</si>
  <si>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</si>
  <si>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</si>
  <si>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</si>
  <si>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</si>
  <si>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</si>
  <si>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</si>
  <si>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</si>
  <si>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</si>
  <si>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</si>
  <si>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</si>
  <si>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</si>
  <si>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</si>
  <si>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</si>
  <si>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</si>
  <si>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</si>
  <si>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</si>
  <si>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</si>
  <si>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</si>
  <si>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</si>
  <si>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</si>
  <si>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</si>
  <si>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</si>
  <si>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</si>
  <si>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</si>
  <si>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</si>
  <si>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</si>
  <si>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</si>
  <si>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</si>
  <si>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</si>
  <si>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</si>
  <si>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</si>
  <si>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</si>
  <si>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</si>
  <si>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</si>
  <si>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</si>
  <si>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</si>
  <si>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</si>
  <si>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</si>
  <si>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</si>
  <si>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</si>
  <si>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</si>
  <si>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</si>
  <si>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</si>
  <si>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</si>
  <si>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</si>
  <si>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</si>
  <si>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</si>
  <si>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</si>
  <si>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</si>
  <si>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</si>
  <si>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</si>
  <si>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</si>
  <si>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</si>
  <si>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</si>
  <si>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</si>
  <si>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</si>
  <si>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</si>
  <si>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</si>
  <si>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</si>
  <si>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</si>
  <si>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</si>
  <si>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</si>
  <si>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</si>
  <si>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</si>
  <si>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</si>
  <si>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</si>
  <si>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</si>
  <si>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</si>
  <si>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</si>
  <si>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</si>
  <si>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</si>
  <si>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</si>
  <si>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</si>
  <si>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</si>
  <si>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</si>
  <si>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</si>
  <si>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</si>
  <si>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</si>
  <si>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</si>
  <si>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</si>
  <si>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</si>
  <si>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</si>
  <si>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</si>
  <si>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</si>
  <si>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</si>
  <si>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</si>
  <si>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</si>
  <si>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</si>
  <si>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</si>
  <si>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</si>
  <si>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</si>
  <si>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</si>
  <si>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</si>
  <si>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</si>
  <si>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</si>
  <si>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</si>
  <si>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</si>
  <si>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</si>
  <si>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</si>
  <si>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</si>
  <si>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</si>
  <si>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</si>
  <si>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</si>
  <si>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</si>
  <si>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</si>
  <si>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</si>
  <si>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</si>
  <si>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</si>
  <si>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</si>
  <si>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</si>
  <si>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</si>
  <si>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</si>
  <si>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</si>
  <si>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</si>
  <si>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</si>
  <si>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</si>
  <si>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</si>
  <si>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</si>
  <si>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</si>
  <si>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</si>
  <si>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</si>
  <si>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</si>
  <si>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</si>
  <si>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</si>
  <si>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</si>
  <si>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</si>
  <si>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</si>
  <si>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</si>
  <si>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</si>
  <si>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</si>
  <si>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</si>
  <si>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</si>
  <si>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</si>
  <si>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</si>
  <si>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</si>
  <si>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</si>
  <si>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</si>
  <si>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</si>
  <si>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</si>
  <si>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</si>
  <si>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</si>
  <si>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</si>
  <si>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</si>
  <si>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</si>
  <si>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</si>
  <si>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</si>
  <si>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</si>
  <si>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</si>
  <si>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</si>
  <si>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</si>
  <si>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</si>
  <si>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</si>
  <si>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</si>
  <si>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</si>
  <si>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</si>
  <si>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</si>
  <si>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</si>
  <si>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</si>
  <si>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</si>
  <si>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</si>
  <si>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</si>
  <si>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</si>
  <si>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</si>
  <si>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</si>
  <si>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</si>
  <si>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</si>
  <si>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</si>
  <si>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</si>
  <si>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</si>
  <si>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</si>
  <si>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</si>
  <si>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</si>
  <si>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</si>
  <si>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</si>
  <si>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</si>
  <si>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</si>
  <si>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</si>
  <si>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</si>
  <si>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</si>
  <si>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</si>
  <si>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</si>
  <si>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</si>
  <si>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</si>
  <si>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</si>
  <si>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</si>
  <si>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</si>
  <si>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</si>
  <si>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</si>
  <si>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</si>
  <si>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</si>
  <si>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</si>
  <si>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</si>
  <si>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</si>
  <si>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</si>
  <si>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</si>
  <si>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</si>
  <si>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</si>
  <si>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</si>
  <si>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</si>
  <si>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</si>
  <si>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</si>
  <si>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</si>
  <si>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</si>
  <si>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</si>
  <si>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</si>
  <si>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</si>
  <si>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</si>
  <si>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</si>
  <si>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</si>
  <si>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</si>
  <si>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</si>
  <si>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</si>
  <si>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</si>
  <si>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</si>
  <si>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</si>
  <si>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</si>
  <si>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</si>
  <si>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</si>
  <si>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</si>
  <si>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</si>
  <si>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</si>
  <si>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</si>
  <si>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</si>
  <si>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</si>
  <si>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</si>
  <si>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</si>
  <si>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</si>
  <si>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</si>
  <si>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</si>
  <si>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</si>
  <si>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</si>
  <si>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</si>
  <si>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</si>
  <si>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</si>
  <si>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</si>
  <si>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</si>
  <si>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</si>
  <si>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</si>
  <si>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</si>
  <si>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</si>
  <si>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</si>
  <si>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</si>
  <si>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</si>
  <si>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</si>
  <si>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</si>
  <si>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</si>
  <si>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</si>
  <si>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</si>
  <si>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</si>
  <si>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</si>
  <si>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</si>
  <si>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</si>
  <si>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</si>
  <si>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</si>
  <si>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</si>
  <si>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</si>
  <si>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</si>
  <si>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</si>
  <si>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</si>
  <si>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</si>
  <si>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</si>
  <si>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</si>
  <si>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</si>
  <si>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</si>
  <si>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</si>
  <si>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</si>
  <si>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</si>
  <si>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</si>
  <si>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</si>
  <si>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</si>
  <si>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</si>
  <si>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</si>
  <si>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</si>
  <si>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</si>
  <si>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</si>
  <si>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</si>
  <si>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</si>
  <si>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</si>
  <si>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</si>
  <si>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</si>
  <si>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</si>
  <si>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</si>
  <si>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</si>
  <si>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</si>
  <si>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</si>
  <si>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</si>
  <si>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</si>
  <si>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</si>
  <si>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</si>
  <si>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</si>
  <si>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</si>
  <si>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</si>
  <si>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</si>
  <si>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</si>
  <si>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</si>
  <si>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</si>
  <si>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</si>
  <si>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</si>
  <si>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</si>
  <si>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</si>
  <si>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</si>
  <si>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</si>
  <si>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</si>
  <si>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</si>
  <si>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</si>
  <si>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</si>
  <si>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</si>
  <si>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</si>
  <si>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</si>
  <si>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</si>
  <si>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</si>
  <si>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</si>
  <si>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</si>
  <si>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</si>
  <si>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</si>
  <si>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</si>
  <si>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</si>
  <si>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</si>
  <si>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</si>
  <si>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</si>
  <si>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</si>
  <si>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</si>
  <si>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</si>
  <si>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</si>
  <si>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</si>
  <si>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</si>
  <si>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</si>
  <si>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</si>
  <si>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</si>
  <si>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</si>
  <si>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</si>
  <si>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</si>
  <si>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</si>
  <si>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</si>
  <si>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</si>
  <si>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</si>
  <si>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</si>
  <si>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</si>
  <si>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</si>
  <si>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</si>
  <si>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</si>
  <si>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</si>
  <si>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</si>
  <si>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</si>
  <si>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</si>
  <si>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</si>
  <si>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</si>
  <si>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</si>
  <si>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</si>
  <si>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</si>
  <si>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</si>
  <si>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</si>
  <si>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</si>
  <si>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</si>
  <si>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</si>
  <si>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</si>
  <si>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</si>
  <si>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</si>
  <si>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</si>
  <si>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</si>
  <si>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</si>
  <si>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</si>
  <si>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</si>
  <si>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</si>
  <si>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</si>
  <si>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</si>
  <si>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</si>
  <si>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</si>
  <si>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</si>
  <si>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</si>
  <si>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</si>
  <si>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</si>
  <si>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</si>
  <si>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</si>
  <si>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</si>
  <si>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</si>
  <si>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</si>
  <si>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</si>
  <si>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</si>
  <si>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</si>
  <si>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</si>
  <si>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</si>
  <si>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</si>
  <si>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</si>
  <si>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</si>
  <si>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</si>
  <si>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</si>
  <si>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</si>
  <si>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</si>
  <si>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</si>
  <si>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</si>
  <si>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</si>
  <si>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</si>
  <si>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</si>
  <si>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</si>
  <si>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</si>
  <si>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</si>
  <si>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</si>
  <si>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</si>
  <si>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</si>
  <si>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</si>
  <si>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</si>
  <si>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</si>
  <si>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</si>
  <si>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</si>
  <si>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</si>
  <si>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</si>
  <si>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</si>
  <si>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</si>
  <si>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</si>
  <si>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</si>
  <si>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</si>
  <si>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</si>
  <si>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</si>
  <si>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</si>
  <si>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</si>
  <si>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</si>
  <si>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</si>
  <si>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</si>
  <si>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</si>
  <si>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</si>
  <si>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</si>
  <si>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</si>
  <si>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</si>
  <si>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</si>
  <si>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</si>
  <si>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</si>
  <si>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</si>
  <si>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</si>
  <si>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</si>
  <si>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</si>
  <si>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</si>
  <si>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</si>
  <si>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</si>
  <si>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</si>
  <si>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</si>
  <si>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</si>
  <si>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</si>
  <si>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</si>
  <si>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</si>
  <si>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</si>
  <si>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</si>
  <si>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</si>
  <si>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</si>
  <si>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</si>
  <si>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</si>
  <si>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</si>
  <si>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</si>
  <si>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</si>
  <si>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</si>
  <si>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</si>
  <si>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</si>
  <si>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</si>
  <si>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</si>
  <si>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</si>
  <si>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</si>
  <si>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</si>
  <si>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</si>
  <si>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</si>
  <si>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</si>
  <si>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</si>
  <si>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</si>
  <si>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</si>
  <si>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</si>
  <si>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</si>
  <si>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</si>
  <si>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</si>
  <si>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</si>
  <si>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</si>
  <si>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</si>
  <si>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</si>
  <si>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</si>
  <si>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</si>
  <si>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</si>
  <si>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</si>
  <si>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</si>
  <si>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</si>
  <si>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</si>
  <si>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</si>
  <si>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</si>
  <si>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</si>
  <si>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</si>
  <si>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</si>
  <si>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</si>
  <si>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</si>
  <si>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</si>
  <si>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</si>
  <si>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</si>
  <si>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</si>
  <si>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</si>
  <si>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</si>
  <si>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</si>
  <si>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</si>
  <si>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</si>
  <si>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</si>
  <si>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</si>
  <si>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</si>
  <si>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</si>
  <si>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</si>
  <si>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</si>
  <si>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</si>
  <si>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</si>
  <si>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</si>
  <si>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</si>
  <si>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</si>
  <si>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</si>
  <si>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</si>
  <si>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</si>
  <si>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</si>
  <si>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</si>
  <si>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</si>
  <si>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</si>
  <si>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</si>
  <si>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</si>
  <si>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</si>
  <si>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</si>
  <si>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</si>
  <si>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</si>
  <si>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</si>
  <si>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</si>
  <si>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</si>
  <si>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</si>
  <si>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</si>
  <si>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</si>
  <si>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</si>
  <si>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</si>
  <si>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</si>
  <si>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</si>
  <si>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</si>
  <si>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</si>
  <si>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</si>
  <si>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</si>
  <si>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</si>
  <si>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</si>
  <si>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</si>
  <si>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</si>
  <si>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</si>
  <si>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</si>
  <si>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</si>
  <si>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</si>
  <si>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</si>
  <si>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</si>
  <si>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</si>
  <si>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</si>
  <si>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</si>
  <si>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</si>
  <si>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</si>
  <si>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</si>
  <si>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</si>
  <si>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</si>
  <si>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</si>
  <si>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</si>
  <si>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</si>
  <si>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</si>
  <si>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</si>
  <si>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</si>
  <si>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</si>
  <si>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</si>
  <si>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</si>
  <si>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</si>
  <si>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</si>
  <si>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</si>
  <si>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</si>
  <si>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</si>
  <si>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</si>
  <si>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</si>
  <si>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</si>
  <si>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</si>
  <si>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</si>
  <si>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</si>
  <si>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</si>
  <si>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</si>
  <si>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</si>
  <si>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</si>
  <si>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</si>
  <si>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</si>
  <si>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</si>
  <si>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</si>
  <si>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</si>
  <si>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</si>
  <si>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</si>
  <si>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</si>
  <si>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</si>
  <si>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</si>
  <si>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</si>
  <si>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</si>
  <si>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</si>
  <si>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</si>
  <si>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</si>
  <si>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</si>
  <si>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</si>
  <si>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</si>
  <si>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</si>
  <si>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</si>
  <si>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</si>
  <si>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</si>
  <si>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</si>
  <si>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</si>
  <si>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</si>
  <si>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</si>
  <si>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</si>
  <si>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</si>
  <si>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</si>
  <si>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</si>
  <si>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</si>
  <si>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</si>
  <si>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</si>
  <si>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</si>
  <si>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</si>
  <si>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</si>
  <si>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</si>
  <si>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</si>
  <si>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</si>
  <si>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</si>
  <si>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</si>
  <si>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</si>
  <si>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</si>
  <si>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</si>
  <si>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</si>
  <si>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</si>
  <si>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</si>
  <si>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</si>
  <si>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</si>
  <si>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</si>
  <si>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</si>
  <si>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</si>
  <si>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</si>
  <si>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</si>
  <si>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</si>
  <si>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</si>
  <si>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</si>
  <si>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</si>
  <si>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</si>
  <si>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</si>
  <si>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</si>
  <si>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</si>
  <si>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</si>
  <si>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</si>
  <si>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</si>
  <si>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</si>
  <si>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</si>
  <si>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</si>
  <si>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</si>
  <si>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</si>
  <si>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</si>
  <si>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</si>
  <si>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</si>
  <si>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</si>
  <si>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</si>
  <si>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</si>
  <si>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</si>
  <si>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</si>
  <si>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</si>
  <si>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</si>
  <si>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</si>
  <si>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</si>
  <si>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</si>
  <si>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</si>
  <si>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</si>
  <si>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</si>
  <si>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</si>
  <si>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</si>
  <si>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</si>
  <si>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</si>
  <si>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</si>
  <si>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</si>
  <si>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</si>
  <si>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</si>
  <si>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</si>
  <si>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</si>
  <si>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</si>
  <si>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</si>
  <si>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</si>
  <si>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</si>
  <si>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</si>
  <si>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</si>
  <si>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</si>
  <si>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</si>
  <si>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</si>
  <si>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</si>
  <si>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</si>
  <si>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</si>
  <si>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</si>
  <si>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</si>
  <si>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</si>
  <si>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</si>
  <si>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</si>
  <si>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</si>
  <si>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</si>
  <si>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</si>
  <si>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</si>
  <si>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</si>
  <si>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</si>
  <si>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</si>
  <si>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</si>
  <si>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</si>
  <si>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</si>
  <si>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</si>
  <si>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</si>
  <si>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</si>
  <si>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</si>
  <si>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</si>
  <si>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</si>
  <si>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</si>
  <si>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</si>
  <si>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</si>
  <si>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</si>
  <si>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</si>
  <si>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</si>
  <si>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</si>
  <si>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</si>
  <si>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</si>
  <si>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</si>
  <si>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</si>
  <si>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</si>
  <si>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</si>
  <si>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</si>
  <si>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</si>
  <si>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</si>
  <si>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</si>
  <si>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</si>
  <si>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</si>
  <si>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</si>
  <si>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</si>
  <si>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</si>
  <si>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</si>
  <si>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</si>
  <si>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</si>
  <si>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</si>
  <si>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</si>
  <si>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</si>
  <si>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</si>
  <si>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</si>
  <si>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</si>
  <si>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</si>
  <si>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</si>
  <si>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</si>
  <si>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</si>
  <si>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</si>
  <si>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</si>
  <si>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</si>
  <si>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</si>
  <si>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</si>
  <si>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</si>
  <si>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</si>
  <si>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</si>
  <si>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</si>
  <si>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</si>
  <si>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</si>
  <si>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</si>
  <si>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</si>
  <si>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</si>
  <si>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</si>
  <si>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</si>
  <si>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</si>
  <si>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</si>
  <si>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</si>
  <si>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</si>
  <si>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</si>
  <si>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</si>
  <si>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</si>
  <si>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</si>
  <si>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</si>
  <si>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</si>
  <si>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</si>
  <si>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</si>
  <si>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</si>
  <si>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</si>
  <si>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</si>
  <si>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</si>
  <si>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</si>
  <si>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</si>
  <si>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</si>
  <si>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</si>
  <si>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</si>
  <si>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</si>
  <si>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</si>
  <si>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</si>
  <si>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</si>
  <si>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</si>
  <si>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</si>
  <si>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</si>
  <si>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</si>
  <si>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</si>
  <si>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</si>
  <si>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</si>
  <si>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</si>
  <si>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</si>
  <si>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</si>
  <si>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</si>
  <si>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</si>
  <si>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</si>
  <si>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</si>
  <si>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</si>
  <si>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</si>
  <si>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</si>
  <si>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</si>
  <si>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</si>
  <si>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</si>
  <si>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</si>
  <si>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</si>
  <si>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</si>
  <si>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</si>
  <si>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</si>
  <si>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</si>
  <si>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</si>
  <si>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</si>
  <si>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</si>
  <si>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</si>
  <si>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</si>
  <si>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</si>
  <si>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</si>
  <si>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</si>
  <si>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</si>
  <si>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</si>
  <si>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</si>
  <si>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</si>
  <si>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</si>
  <si>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</si>
  <si>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</si>
  <si>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</si>
  <si>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</si>
  <si>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</si>
  <si>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</si>
  <si>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</si>
  <si>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</si>
  <si>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</si>
  <si>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</si>
  <si>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</si>
  <si>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</si>
  <si>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</si>
  <si>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</si>
  <si>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</si>
  <si>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</si>
  <si>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</si>
  <si>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</si>
  <si>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</si>
  <si>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</si>
  <si>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</si>
  <si>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</si>
  <si>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</si>
  <si>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</si>
  <si>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</si>
  <si>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</si>
  <si>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</si>
  <si>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</si>
  <si>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</si>
  <si>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</si>
  <si>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</si>
  <si>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</si>
  <si>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</si>
  <si>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</si>
  <si>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</si>
  <si>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</si>
  <si>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</si>
  <si>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</si>
  <si>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</si>
  <si>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</si>
  <si>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</si>
  <si>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</si>
  <si>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</si>
  <si>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</si>
  <si>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</si>
  <si>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</si>
  <si>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</si>
  <si>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</si>
  <si>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</si>
  <si>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</si>
  <si>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</si>
  <si>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</si>
  <si>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</si>
  <si>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</si>
  <si>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</si>
  <si>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</si>
  <si>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</si>
  <si>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</si>
  <si>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</si>
  <si>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</si>
  <si>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</si>
  <si>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</si>
  <si>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</si>
  <si>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</si>
  <si>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</si>
  <si>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</si>
  <si>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</si>
  <si>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</si>
  <si>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</si>
  <si>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</si>
  <si>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</si>
  <si>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</si>
  <si>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</si>
  <si>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</si>
  <si>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</si>
  <si>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</si>
  <si>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</si>
  <si>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</si>
  <si>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</si>
  <si>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</si>
  <si>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</si>
  <si>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</si>
  <si>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</si>
  <si>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</si>
  <si>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</si>
  <si>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</si>
  <si>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</si>
  <si>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</si>
  <si>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</si>
  <si>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</si>
  <si>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</si>
  <si>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</si>
  <si>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</si>
  <si>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</si>
  <si>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</si>
  <si>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</si>
  <si>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</si>
  <si>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</si>
  <si>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</si>
  <si>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</si>
  <si>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</si>
  <si>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</si>
  <si>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</si>
  <si>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</si>
  <si>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</si>
  <si>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</si>
  <si>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</si>
  <si>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</si>
  <si>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</si>
  <si>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</si>
  <si>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</si>
  <si>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</si>
  <si>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</si>
  <si>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</si>
  <si>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</si>
  <si>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</si>
  <si>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</si>
  <si>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</si>
  <si>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</si>
  <si>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</si>
  <si>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</si>
  <si>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</si>
  <si>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</si>
  <si>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</si>
  <si>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</si>
  <si>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</si>
  <si>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</si>
  <si>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</si>
  <si>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</si>
  <si>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</si>
  <si>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</si>
  <si>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</si>
  <si>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</si>
  <si>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</si>
  <si>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</si>
  <si>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</si>
  <si>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</si>
  <si>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</si>
  <si>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</si>
  <si>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</si>
  <si>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</si>
  <si>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</si>
  <si>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</si>
  <si>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</si>
  <si>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</si>
  <si>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</si>
  <si>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</si>
  <si>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</si>
  <si>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</si>
  <si>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</si>
  <si>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</si>
  <si>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</si>
  <si>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</si>
  <si>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</si>
  <si>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</si>
  <si>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</si>
  <si>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</si>
  <si>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</si>
  <si>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</si>
  <si>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</si>
  <si>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</si>
  <si>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</si>
  <si>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</si>
  <si>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</si>
  <si>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</si>
  <si>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</si>
  <si>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</si>
  <si>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</si>
  <si>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</si>
  <si>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</si>
  <si>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</si>
  <si>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</si>
  <si>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</si>
  <si>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</si>
  <si>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</si>
  <si>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</si>
  <si>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</si>
  <si>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</si>
  <si>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</si>
  <si>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</si>
  <si>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</si>
  <si>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</si>
  <si>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</si>
  <si>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</si>
  <si>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</si>
  <si>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</si>
  <si>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</si>
  <si>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</si>
  <si>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</si>
  <si>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</si>
  <si>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</si>
  <si>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</si>
  <si>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</si>
  <si>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</si>
  <si>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</si>
  <si>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</si>
  <si>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</si>
  <si>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</si>
  <si>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</si>
  <si>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</si>
  <si>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</si>
  <si>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</si>
  <si>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</si>
  <si>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</si>
  <si>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</si>
  <si>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</si>
  <si>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</si>
  <si>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</si>
  <si>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</si>
  <si>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</si>
  <si>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</si>
  <si>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</si>
  <si>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</si>
  <si>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</si>
  <si>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</si>
  <si>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</si>
  <si>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</si>
  <si>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</si>
  <si>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</si>
  <si>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</si>
  <si>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</si>
  <si>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</si>
  <si>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</si>
  <si>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</si>
  <si>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</si>
  <si>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</si>
  <si>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</si>
  <si>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</si>
  <si>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</si>
  <si>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</si>
  <si>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</si>
  <si>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</si>
  <si>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</si>
  <si>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</si>
  <si>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</si>
  <si>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</si>
  <si>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</si>
  <si>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</si>
  <si>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</si>
  <si>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</si>
  <si>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</si>
  <si>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</si>
  <si>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</si>
  <si>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</si>
  <si>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</si>
  <si>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</si>
  <si>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</si>
  <si>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</si>
  <si>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</si>
  <si>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</si>
  <si>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</si>
  <si>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</si>
  <si>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</si>
  <si>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</si>
  <si>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</si>
  <si>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</si>
  <si>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</si>
  <si>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</si>
  <si>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</si>
  <si>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</si>
  <si>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</si>
  <si>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</si>
  <si>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</si>
  <si>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</si>
  <si>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</si>
  <si>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</si>
  <si>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</si>
  <si>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</si>
  <si>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</si>
  <si>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</si>
  <si>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</si>
  <si>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</si>
  <si>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</si>
  <si>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</si>
  <si>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</si>
  <si>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</si>
  <si>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</si>
  <si>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</si>
  <si>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</si>
  <si>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</si>
  <si>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</si>
  <si>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</si>
  <si>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</si>
  <si>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</si>
  <si>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</si>
  <si>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</si>
  <si>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</si>
  <si>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</si>
  <si>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</si>
  <si>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</si>
  <si>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</si>
  <si>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</si>
  <si>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</si>
  <si>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</si>
  <si>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</si>
  <si>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</si>
  <si>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</si>
  <si>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</si>
  <si>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</si>
  <si>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</si>
  <si>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</si>
  <si>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</si>
  <si>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</si>
  <si>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</si>
  <si>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</si>
  <si>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</si>
  <si>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</si>
  <si>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</si>
  <si>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</si>
  <si>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</si>
  <si>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</si>
  <si>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</si>
  <si>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</si>
  <si>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</si>
  <si>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</si>
  <si>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</si>
  <si>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</si>
  <si>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</si>
  <si>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</si>
  <si>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</si>
  <si>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</si>
  <si>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</si>
  <si>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</si>
  <si>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</si>
  <si>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</si>
  <si>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</si>
  <si>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</si>
  <si>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</si>
  <si>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</si>
  <si>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</si>
  <si>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</si>
  <si>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</si>
  <si>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</si>
  <si>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</si>
  <si>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</si>
  <si>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</si>
  <si>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</si>
  <si>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</si>
  <si>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</si>
  <si>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</si>
  <si>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</si>
  <si>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</si>
  <si>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</si>
  <si>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</si>
  <si>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</si>
  <si>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</si>
  <si>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</si>
  <si>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</si>
  <si>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</si>
  <si>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</si>
  <si>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</si>
  <si>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</si>
  <si>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</si>
  <si>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</si>
  <si>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</si>
  <si>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</si>
  <si>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</si>
  <si>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</si>
  <si>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</si>
  <si>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</si>
  <si>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</si>
  <si>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</si>
  <si>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</si>
  <si>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</si>
  <si>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</si>
  <si>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</si>
  <si>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</si>
  <si>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</si>
  <si>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</si>
  <si>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</si>
  <si>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</si>
  <si>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</si>
  <si>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</si>
  <si>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</si>
  <si>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</si>
  <si>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</si>
  <si>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</si>
  <si>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</si>
  <si>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</si>
  <si>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</si>
  <si>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</si>
  <si>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</si>
  <si>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</si>
  <si>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</si>
  <si>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</si>
  <si>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</si>
  <si>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</si>
  <si>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</si>
  <si>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</si>
  <si>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</si>
  <si>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</si>
  <si>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</si>
  <si>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</si>
  <si>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</si>
  <si>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</si>
  <si>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</si>
  <si>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</si>
  <si>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</si>
  <si>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</si>
  <si>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</si>
  <si>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</si>
  <si>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</si>
  <si>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</si>
  <si>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</si>
  <si>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</si>
  <si>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</si>
  <si>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</si>
  <si>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</si>
  <si>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</si>
  <si>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</si>
  <si>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</si>
  <si>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</si>
  <si>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</si>
  <si>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</si>
  <si>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</si>
  <si>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</si>
  <si>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</si>
  <si>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</si>
  <si>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</si>
  <si>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</si>
  <si>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</si>
  <si>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</si>
  <si>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</si>
  <si>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</si>
  <si>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</si>
  <si>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</si>
  <si>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</si>
  <si>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</si>
  <si>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</si>
  <si>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</si>
  <si>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</si>
  <si>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</si>
  <si>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</si>
  <si>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</si>
  <si>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</si>
  <si>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</si>
  <si>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</si>
  <si>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</si>
  <si>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</si>
  <si>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</si>
  <si>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</si>
  <si>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</si>
  <si>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</si>
  <si>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</si>
  <si>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</si>
  <si>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</si>
  <si>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</si>
  <si>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</si>
  <si>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</si>
  <si>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</si>
  <si>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</si>
  <si>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</si>
  <si>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</si>
  <si>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</si>
  <si>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</si>
  <si>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</si>
  <si>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</si>
  <si>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</si>
  <si>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</si>
  <si>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</si>
  <si>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</si>
  <si>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</si>
  <si>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</si>
  <si>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</si>
  <si>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</si>
  <si>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</si>
  <si>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</si>
  <si>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</si>
  <si>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</si>
  <si>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</si>
  <si>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</si>
  <si>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</si>
  <si>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</si>
  <si>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</si>
  <si>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</si>
  <si>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</si>
  <si>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</si>
  <si>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</si>
  <si>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</si>
  <si>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</si>
  <si>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</si>
  <si>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</si>
  <si>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</si>
  <si>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</si>
  <si>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</si>
  <si>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</si>
  <si>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</si>
  <si>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</si>
  <si>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</si>
  <si>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</si>
  <si>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</si>
  <si>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</si>
  <si>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</si>
  <si>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</si>
  <si>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</si>
  <si>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</si>
  <si>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</si>
  <si>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</si>
  <si>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</si>
  <si>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</si>
  <si>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</si>
  <si>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</si>
  <si>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</si>
  <si>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</si>
  <si>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</si>
  <si>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</si>
  <si>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</si>
  <si>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</si>
  <si>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</si>
  <si>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</si>
  <si>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</si>
  <si>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</si>
  <si>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</si>
  <si>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</si>
  <si>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</si>
  <si>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</si>
  <si>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</si>
  <si>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</si>
  <si>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</si>
  <si>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</si>
  <si>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</si>
  <si>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</si>
  <si>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</si>
  <si>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</si>
  <si>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</si>
  <si>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</si>
  <si>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</si>
  <si>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</si>
  <si>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</si>
  <si>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</si>
  <si>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</si>
  <si>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</si>
  <si>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</si>
  <si>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</si>
  <si>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</si>
  <si>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</si>
  <si>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</si>
  <si>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</si>
  <si>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</si>
  <si>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</si>
  <si>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</si>
  <si>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</si>
  <si>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</si>
  <si>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</si>
  <si>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</si>
  <si>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</si>
  <si>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</si>
  <si>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</si>
  <si>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</si>
  <si>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</si>
  <si>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</si>
  <si>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</si>
  <si>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</si>
  <si>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</si>
  <si>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</si>
  <si>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</si>
  <si>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</si>
  <si>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</si>
  <si>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</si>
  <si>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</si>
  <si>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</si>
  <si>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</si>
  <si>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</si>
  <si>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</si>
  <si>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</si>
  <si>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</si>
  <si>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</si>
  <si>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</si>
  <si>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</si>
  <si>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</si>
  <si>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</si>
  <si>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</si>
  <si>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</si>
  <si>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</si>
  <si>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</si>
  <si>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</si>
  <si>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</si>
  <si>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</si>
  <si>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</si>
  <si>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</si>
  <si>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</si>
  <si>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</si>
  <si>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</si>
  <si>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</si>
  <si>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</si>
  <si>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</si>
  <si>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</si>
  <si>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</si>
  <si>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</si>
  <si>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</si>
  <si>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</si>
  <si>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</si>
  <si>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</si>
  <si>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</si>
  <si>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</si>
  <si>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</si>
  <si>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</si>
  <si>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</si>
  <si>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</si>
  <si>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</si>
  <si>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</si>
  <si>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</si>
  <si>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</si>
  <si>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</si>
  <si>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</si>
  <si>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</si>
  <si>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</si>
  <si>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</si>
  <si>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</si>
  <si>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</si>
  <si>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</si>
  <si>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</si>
  <si>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</si>
  <si>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</si>
  <si>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</si>
  <si>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</si>
  <si>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</si>
  <si>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</si>
  <si>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</si>
  <si>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</si>
  <si>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</si>
  <si>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</si>
  <si>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</si>
  <si>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</si>
  <si>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</si>
  <si>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</si>
  <si>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</si>
  <si>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</si>
  <si>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</si>
  <si>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</si>
  <si>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</si>
  <si>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</si>
  <si>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</si>
  <si>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</si>
  <si>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</si>
  <si>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Mig Tapa note 9s 29</t>
  </si>
  <si>
    <t>Mig Vidrio Ceramico 10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</si>
  <si>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</si>
  <si>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</si>
  <si>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</si>
  <si>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</si>
  <si>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</si>
  <si>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</si>
  <si>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</si>
  <si>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</si>
  <si>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</si>
  <si>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</si>
  <si>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Mig Recarga 6.5</t>
  </si>
  <si>
    <t>ml cja eco</t>
  </si>
  <si>
    <t>Mig Prstamo 100 ☞mirly</t>
  </si>
  <si>
    <t>Costo 290</t>
  </si>
  <si>
    <t>Redmi 8A</t>
  </si>
  <si>
    <t>sili y v 5d note 8</t>
  </si>
  <si>
    <t>ensalada fruits</t>
  </si>
  <si>
    <t>1 a 1 Sencillo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</si>
</sst>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8.887691319447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8.887692129632" createdVersion="8" refreshedVersion="8" minRefreshableVersion="3" recordCount="13361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337"/>
    </cacheField>
    <cacheField name="Date" numFmtId="16">
      <sharedItems containsSemiMixedTypes="0" containsNonDate="0" containsDate="1" containsString="0" minDate="2022-03-16T00:00:00" maxDate="2023-08-21T00:00:00" count="45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m u="1"/>
        <s v="Yaxun" u="1"/>
        <s v="Zona in" u="1"/>
        <s v="Duque Cell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5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5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8.887702662039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61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77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8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8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69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69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69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69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0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77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77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6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7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5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5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4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4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8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8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8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6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6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6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6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6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6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6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199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0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07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08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09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10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11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12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13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14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15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16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16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16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1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16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17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18"/>
    <x v="446"/>
    <x v="1"/>
    <x v="8"/>
    <n v="1"/>
    <x v="33"/>
    <x v="140"/>
    <x v="2637"/>
    <m/>
    <m/>
    <m/>
    <m/>
    <n v="0"/>
    <n v="20000"/>
    <n v="20000"/>
    <n v="-1"/>
    <n v="17"/>
    <x v="3"/>
    <x v="1"/>
  </r>
  <r>
    <n v="13219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20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21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22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4"/>
    <x v="447"/>
    <x v="1"/>
    <x v="8"/>
    <n v="1"/>
    <x v="27"/>
    <x v="46"/>
    <x v="2638"/>
    <m/>
    <m/>
    <m/>
    <m/>
    <n v="1100"/>
    <n v="10000"/>
    <n v="8900"/>
    <n v="-1"/>
    <n v="18"/>
    <x v="3"/>
    <x v="1"/>
  </r>
  <r>
    <n v="13225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26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27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28"/>
    <x v="447"/>
    <x v="1"/>
    <x v="8"/>
    <n v="1"/>
    <x v="158"/>
    <x v="6"/>
    <x v="2617"/>
    <m/>
    <m/>
    <m/>
    <m/>
    <n v="5000"/>
    <n v="12500"/>
    <n v="7500"/>
    <n v="-1"/>
    <n v="18"/>
    <x v="3"/>
    <x v="1"/>
  </r>
  <r>
    <n v="13229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0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31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2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33"/>
    <x v="447"/>
    <x v="1"/>
    <x v="8"/>
    <n v="1"/>
    <x v="247"/>
    <x v="28"/>
    <x v="2639"/>
    <m/>
    <m/>
    <m/>
    <m/>
    <n v="5000"/>
    <n v="20000"/>
    <n v="15000"/>
    <n v="-1"/>
    <n v="18"/>
    <x v="3"/>
    <x v="1"/>
  </r>
  <r>
    <n v="13234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35"/>
    <x v="447"/>
    <x v="1"/>
    <x v="8"/>
    <n v="1"/>
    <x v="33"/>
    <x v="110"/>
    <x v="2640"/>
    <m/>
    <m/>
    <m/>
    <m/>
    <n v="0"/>
    <n v="20000"/>
    <n v="20000"/>
    <n v="-1"/>
    <n v="18"/>
    <x v="3"/>
    <x v="1"/>
  </r>
  <r>
    <n v="13236"/>
    <x v="447"/>
    <x v="1"/>
    <x v="8"/>
    <n v="1"/>
    <x v="33"/>
    <x v="6"/>
    <x v="2641"/>
    <m/>
    <m/>
    <m/>
    <m/>
    <n v="0"/>
    <n v="4000"/>
    <n v="4000"/>
    <n v="-1"/>
    <n v="18"/>
    <x v="3"/>
    <x v="1"/>
  </r>
  <r>
    <n v="13237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38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39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40"/>
    <x v="447"/>
    <x v="1"/>
    <x v="8"/>
    <n v="1"/>
    <x v="4"/>
    <x v="6"/>
    <x v="2544"/>
    <m/>
    <m/>
    <m/>
    <m/>
    <n v="30000"/>
    <n v="65000"/>
    <n v="35000"/>
    <n v="-1"/>
    <n v="18"/>
    <x v="3"/>
    <x v="1"/>
  </r>
  <r>
    <n v="13241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42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43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5"/>
    <x v="447"/>
    <x v="1"/>
    <x v="8"/>
    <n v="1"/>
    <x v="33"/>
    <x v="1"/>
    <x v="2642"/>
    <m/>
    <m/>
    <m/>
    <m/>
    <n v="0"/>
    <n v="5000"/>
    <n v="5000"/>
    <n v="-1"/>
    <n v="18"/>
    <x v="3"/>
    <x v="1"/>
  </r>
  <r>
    <n v="13246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47"/>
    <x v="447"/>
    <x v="1"/>
    <x v="36"/>
    <n v="1"/>
    <x v="182"/>
    <x v="6"/>
    <x v="2643"/>
    <m/>
    <m/>
    <m/>
    <m/>
    <n v="6000"/>
    <n v="10000"/>
    <n v="4000"/>
    <n v="-1"/>
    <n v="18"/>
    <x v="3"/>
    <x v="1"/>
  </r>
  <r>
    <n v="13248"/>
    <x v="448"/>
    <x v="1"/>
    <x v="8"/>
    <n v="1"/>
    <x v="21"/>
    <x v="23"/>
    <x v="97"/>
    <m/>
    <m/>
    <m/>
    <m/>
    <n v="34000"/>
    <n v="65000"/>
    <n v="31000"/>
    <n v="-1"/>
    <n v="19"/>
    <x v="3"/>
    <x v="1"/>
  </r>
  <r>
    <n v="13249"/>
    <x v="448"/>
    <x v="1"/>
    <x v="8"/>
    <n v="1"/>
    <x v="37"/>
    <x v="32"/>
    <x v="300"/>
    <m/>
    <m/>
    <m/>
    <m/>
    <n v="800"/>
    <n v="4000"/>
    <n v="3200"/>
    <n v="-1"/>
    <n v="19"/>
    <x v="3"/>
    <x v="1"/>
  </r>
  <r>
    <n v="13250"/>
    <x v="448"/>
    <x v="1"/>
    <x v="8"/>
    <n v="1"/>
    <x v="55"/>
    <x v="4"/>
    <x v="1486"/>
    <m/>
    <m/>
    <m/>
    <m/>
    <n v="5000"/>
    <n v="18000"/>
    <n v="13000"/>
    <n v="-1"/>
    <n v="19"/>
    <x v="3"/>
    <x v="1"/>
  </r>
  <r>
    <n v="13251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2"/>
    <x v="448"/>
    <x v="1"/>
    <x v="8"/>
    <n v="1"/>
    <x v="29"/>
    <x v="32"/>
    <x v="201"/>
    <m/>
    <m/>
    <m/>
    <m/>
    <n v="1401"/>
    <n v="1500"/>
    <n v="99"/>
    <n v="-1"/>
    <n v="19"/>
    <x v="3"/>
    <x v="1"/>
  </r>
  <r>
    <n v="13253"/>
    <x v="448"/>
    <x v="1"/>
    <x v="8"/>
    <n v="1"/>
    <x v="218"/>
    <x v="195"/>
    <x v="1842"/>
    <m/>
    <m/>
    <m/>
    <m/>
    <n v="16000"/>
    <n v="37000"/>
    <n v="21000"/>
    <n v="-1"/>
    <n v="19"/>
    <x v="3"/>
    <x v="1"/>
  </r>
  <r>
    <n v="13254"/>
    <x v="448"/>
    <x v="1"/>
    <x v="8"/>
    <n v="1"/>
    <x v="11"/>
    <x v="134"/>
    <x v="1823"/>
    <m/>
    <m/>
    <m/>
    <m/>
    <n v="235000"/>
    <n v="350000"/>
    <n v="115000"/>
    <n v="-1"/>
    <n v="19"/>
    <x v="3"/>
    <x v="1"/>
  </r>
  <r>
    <n v="13255"/>
    <x v="448"/>
    <x v="1"/>
    <x v="8"/>
    <n v="1"/>
    <x v="78"/>
    <x v="12"/>
    <x v="539"/>
    <m/>
    <m/>
    <m/>
    <m/>
    <n v="1000"/>
    <n v="4000"/>
    <n v="3000"/>
    <n v="-1"/>
    <n v="19"/>
    <x v="3"/>
    <x v="1"/>
  </r>
  <r>
    <n v="13256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7"/>
    <x v="448"/>
    <x v="1"/>
    <x v="8"/>
    <n v="1"/>
    <x v="29"/>
    <x v="32"/>
    <x v="201"/>
    <m/>
    <m/>
    <m/>
    <m/>
    <n v="3270"/>
    <n v="6500"/>
    <n v="3230"/>
    <n v="-1"/>
    <n v="19"/>
    <x v="3"/>
    <x v="1"/>
  </r>
  <r>
    <n v="13258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9"/>
    <x v="448"/>
    <x v="1"/>
    <x v="8"/>
    <n v="1"/>
    <x v="27"/>
    <x v="2"/>
    <x v="143"/>
    <m/>
    <m/>
    <m/>
    <m/>
    <n v="1100"/>
    <n v="10000"/>
    <n v="8900"/>
    <n v="-1"/>
    <n v="19"/>
    <x v="3"/>
    <x v="1"/>
  </r>
  <r>
    <n v="13260"/>
    <x v="448"/>
    <x v="1"/>
    <x v="8"/>
    <n v="1"/>
    <x v="26"/>
    <x v="2"/>
    <x v="143"/>
    <m/>
    <s v="Negro"/>
    <m/>
    <m/>
    <n v="8000"/>
    <n v="20000"/>
    <n v="12000"/>
    <n v="-1"/>
    <n v="19"/>
    <x v="3"/>
    <x v="1"/>
  </r>
  <r>
    <n v="13261"/>
    <x v="448"/>
    <x v="1"/>
    <x v="8"/>
    <n v="1"/>
    <x v="27"/>
    <x v="2"/>
    <x v="165"/>
    <m/>
    <m/>
    <m/>
    <m/>
    <n v="1100"/>
    <n v="10000"/>
    <n v="8900"/>
    <n v="-1"/>
    <n v="19"/>
    <x v="3"/>
    <x v="1"/>
  </r>
  <r>
    <n v="13262"/>
    <x v="448"/>
    <x v="1"/>
    <x v="8"/>
    <n v="1"/>
    <x v="81"/>
    <x v="2"/>
    <x v="165"/>
    <m/>
    <m/>
    <m/>
    <m/>
    <n v="3500"/>
    <n v="10000"/>
    <n v="6500"/>
    <n v="-1"/>
    <n v="19"/>
    <x v="3"/>
    <x v="1"/>
  </r>
  <r>
    <n v="13263"/>
    <x v="448"/>
    <x v="1"/>
    <x v="8"/>
    <n v="1"/>
    <x v="27"/>
    <x v="28"/>
    <x v="149"/>
    <m/>
    <m/>
    <m/>
    <m/>
    <n v="1100"/>
    <n v="10000"/>
    <n v="8900"/>
    <n v="-1"/>
    <n v="19"/>
    <x v="3"/>
    <x v="1"/>
  </r>
  <r>
    <n v="13264"/>
    <x v="448"/>
    <x v="1"/>
    <x v="8"/>
    <n v="1"/>
    <x v="29"/>
    <x v="32"/>
    <x v="201"/>
    <m/>
    <m/>
    <m/>
    <m/>
    <n v="7008"/>
    <n v="7500"/>
    <n v="492"/>
    <n v="-1"/>
    <n v="19"/>
    <x v="3"/>
    <x v="1"/>
  </r>
  <r>
    <n v="13265"/>
    <x v="448"/>
    <x v="1"/>
    <x v="8"/>
    <n v="1"/>
    <x v="29"/>
    <x v="32"/>
    <x v="201"/>
    <m/>
    <m/>
    <m/>
    <m/>
    <n v="6074"/>
    <n v="6500"/>
    <n v="426"/>
    <n v="-1"/>
    <n v="19"/>
    <x v="3"/>
    <x v="1"/>
  </r>
  <r>
    <n v="13266"/>
    <x v="445"/>
    <x v="0"/>
    <x v="77"/>
    <n v="1"/>
    <x v="234"/>
    <x v="28"/>
    <x v="237"/>
    <m/>
    <s v="Negro"/>
    <m/>
    <s v="Costo 290"/>
    <n v="0"/>
    <n v="350000"/>
    <n v="0"/>
    <n v="1"/>
    <n v="16"/>
    <x v="3"/>
    <x v="1"/>
  </r>
  <r>
    <n v="13267"/>
    <x v="445"/>
    <x v="0"/>
    <x v="193"/>
    <n v="1"/>
    <x v="84"/>
    <x v="2"/>
    <x v="167"/>
    <m/>
    <m/>
    <m/>
    <m/>
    <n v="60000"/>
    <n v="120000"/>
    <n v="-60000"/>
    <n v="1"/>
    <n v="16"/>
    <x v="3"/>
    <x v="1"/>
  </r>
  <r>
    <n v="13268"/>
    <x v="445"/>
    <x v="0"/>
    <x v="193"/>
    <n v="1"/>
    <x v="103"/>
    <x v="2"/>
    <x v="167"/>
    <m/>
    <m/>
    <m/>
    <m/>
    <n v="10000"/>
    <n v="20000"/>
    <n v="-10000"/>
    <n v="1"/>
    <n v="16"/>
    <x v="3"/>
    <x v="1"/>
  </r>
  <r>
    <n v="13269"/>
    <x v="445"/>
    <x v="0"/>
    <x v="193"/>
    <n v="1"/>
    <x v="95"/>
    <x v="28"/>
    <x v="644"/>
    <m/>
    <m/>
    <m/>
    <m/>
    <n v="15000"/>
    <n v="35000"/>
    <n v="-15000"/>
    <n v="1"/>
    <n v="16"/>
    <x v="3"/>
    <x v="1"/>
  </r>
  <r>
    <n v="13270"/>
    <x v="445"/>
    <x v="0"/>
    <x v="51"/>
    <n v="5"/>
    <x v="26"/>
    <x v="48"/>
    <x v="741"/>
    <m/>
    <m/>
    <m/>
    <m/>
    <n v="7000"/>
    <n v="20000"/>
    <n v="-35000"/>
    <n v="5"/>
    <n v="16"/>
    <x v="3"/>
    <x v="1"/>
  </r>
  <r>
    <n v="13271"/>
    <x v="445"/>
    <x v="0"/>
    <x v="51"/>
    <n v="1"/>
    <x v="26"/>
    <x v="2"/>
    <x v="1224"/>
    <m/>
    <m/>
    <m/>
    <m/>
    <n v="9000"/>
    <n v="20000"/>
    <n v="-9000"/>
    <n v="1"/>
    <n v="16"/>
    <x v="3"/>
    <x v="1"/>
  </r>
  <r>
    <n v="13272"/>
    <x v="445"/>
    <x v="0"/>
    <x v="51"/>
    <n v="2"/>
    <x v="26"/>
    <x v="1"/>
    <x v="2222"/>
    <m/>
    <m/>
    <m/>
    <m/>
    <n v="10000"/>
    <n v="20000"/>
    <n v="-20000"/>
    <n v="2"/>
    <n v="16"/>
    <x v="3"/>
    <x v="1"/>
  </r>
  <r>
    <n v="13273"/>
    <x v="445"/>
    <x v="0"/>
    <x v="51"/>
    <n v="4"/>
    <x v="295"/>
    <x v="2"/>
    <x v="171"/>
    <m/>
    <m/>
    <m/>
    <m/>
    <n v="5000"/>
    <n v="10000"/>
    <n v="-20000"/>
    <n v="4"/>
    <n v="16"/>
    <x v="3"/>
    <x v="1"/>
  </r>
  <r>
    <n v="13274"/>
    <x v="445"/>
    <x v="0"/>
    <x v="176"/>
    <n v="1"/>
    <x v="22"/>
    <x v="26"/>
    <x v="1178"/>
    <m/>
    <m/>
    <m/>
    <m/>
    <n v="37000"/>
    <n v="69000"/>
    <n v="-37000"/>
    <n v="1"/>
    <n v="16"/>
    <x v="3"/>
    <x v="1"/>
  </r>
  <r>
    <n v="13275"/>
    <x v="445"/>
    <x v="0"/>
    <x v="176"/>
    <n v="1"/>
    <x v="22"/>
    <x v="26"/>
    <x v="498"/>
    <m/>
    <m/>
    <m/>
    <m/>
    <n v="23000"/>
    <n v="49000"/>
    <n v="-23000"/>
    <n v="1"/>
    <n v="16"/>
    <x v="3"/>
    <x v="1"/>
  </r>
  <r>
    <n v="13276"/>
    <x v="445"/>
    <x v="0"/>
    <x v="176"/>
    <n v="1"/>
    <x v="22"/>
    <x v="6"/>
    <x v="498"/>
    <m/>
    <m/>
    <m/>
    <m/>
    <n v="25000"/>
    <n v="49000"/>
    <n v="-25000"/>
    <n v="1"/>
    <n v="16"/>
    <x v="3"/>
    <x v="1"/>
  </r>
  <r>
    <n v="13277"/>
    <x v="445"/>
    <x v="0"/>
    <x v="176"/>
    <n v="1"/>
    <x v="22"/>
    <x v="25"/>
    <x v="2644"/>
    <m/>
    <m/>
    <m/>
    <m/>
    <n v="55000"/>
    <n v="89000"/>
    <n v="-55000"/>
    <n v="1"/>
    <n v="16"/>
    <x v="3"/>
    <x v="1"/>
  </r>
  <r>
    <n v="13278"/>
    <x v="445"/>
    <x v="0"/>
    <x v="176"/>
    <n v="2"/>
    <x v="22"/>
    <x v="6"/>
    <x v="205"/>
    <m/>
    <m/>
    <m/>
    <m/>
    <n v="28000"/>
    <n v="55000"/>
    <n v="-56000"/>
    <n v="2"/>
    <n v="16"/>
    <x v="3"/>
    <x v="1"/>
  </r>
  <r>
    <n v="13279"/>
    <x v="445"/>
    <x v="0"/>
    <x v="176"/>
    <n v="1"/>
    <x v="1"/>
    <x v="4"/>
    <x v="215"/>
    <m/>
    <s v="blanco"/>
    <m/>
    <m/>
    <n v="16000"/>
    <n v="35000"/>
    <n v="-16000"/>
    <n v="1"/>
    <n v="16"/>
    <x v="3"/>
    <x v="1"/>
  </r>
  <r>
    <n v="13280"/>
    <x v="445"/>
    <x v="0"/>
    <x v="176"/>
    <n v="1"/>
    <x v="1"/>
    <x v="4"/>
    <x v="215"/>
    <m/>
    <s v="AzulClaro"/>
    <m/>
    <m/>
    <n v="16000"/>
    <n v="35000"/>
    <n v="-16000"/>
    <n v="1"/>
    <n v="16"/>
    <x v="3"/>
    <x v="1"/>
  </r>
  <r>
    <n v="13281"/>
    <x v="445"/>
    <x v="0"/>
    <x v="176"/>
    <n v="2"/>
    <x v="6"/>
    <x v="23"/>
    <x v="473"/>
    <m/>
    <m/>
    <m/>
    <m/>
    <n v="16000"/>
    <n v="34000"/>
    <n v="-32000"/>
    <n v="2"/>
    <n v="16"/>
    <x v="3"/>
    <x v="1"/>
  </r>
  <r>
    <n v="13282"/>
    <x v="445"/>
    <x v="0"/>
    <x v="72"/>
    <n v="1"/>
    <x v="4"/>
    <x v="6"/>
    <x v="804"/>
    <m/>
    <m/>
    <m/>
    <m/>
    <n v="44000"/>
    <n v="80000"/>
    <n v="-44000"/>
    <n v="1"/>
    <n v="16"/>
    <x v="3"/>
    <x v="1"/>
  </r>
  <r>
    <n v="13283"/>
    <x v="445"/>
    <x v="0"/>
    <x v="72"/>
    <n v="1"/>
    <x v="11"/>
    <x v="222"/>
    <x v="2645"/>
    <m/>
    <m/>
    <m/>
    <m/>
    <n v="45000"/>
    <n v="99000"/>
    <n v="-45000"/>
    <n v="1"/>
    <n v="16"/>
    <x v="3"/>
    <x v="1"/>
  </r>
  <r>
    <n v="13284"/>
    <x v="445"/>
    <x v="0"/>
    <x v="72"/>
    <n v="2"/>
    <x v="122"/>
    <x v="6"/>
    <x v="2646"/>
    <m/>
    <m/>
    <m/>
    <m/>
    <n v="11000"/>
    <n v="22000"/>
    <n v="-22000"/>
    <n v="2"/>
    <n v="16"/>
    <x v="3"/>
    <x v="1"/>
  </r>
  <r>
    <n v="13285"/>
    <x v="446"/>
    <x v="0"/>
    <x v="64"/>
    <n v="1"/>
    <x v="84"/>
    <x v="1"/>
    <x v="177"/>
    <m/>
    <m/>
    <m/>
    <m/>
    <n v="50000"/>
    <n v="115000"/>
    <n v="-50000"/>
    <n v="1"/>
    <n v="17"/>
    <x v="3"/>
    <x v="1"/>
  </r>
  <r>
    <n v="13286"/>
    <x v="446"/>
    <x v="0"/>
    <x v="64"/>
    <n v="1"/>
    <x v="95"/>
    <x v="28"/>
    <x v="644"/>
    <m/>
    <m/>
    <m/>
    <m/>
    <n v="14000"/>
    <n v="35000"/>
    <n v="-14000"/>
    <n v="1"/>
    <n v="17"/>
    <x v="3"/>
    <x v="1"/>
  </r>
  <r>
    <n v="13287"/>
    <x v="446"/>
    <x v="0"/>
    <x v="64"/>
    <n v="1"/>
    <x v="118"/>
    <x v="29"/>
    <x v="964"/>
    <m/>
    <m/>
    <m/>
    <m/>
    <n v="13000"/>
    <n v="30000"/>
    <n v="-13000"/>
    <n v="1"/>
    <n v="17"/>
    <x v="3"/>
    <x v="1"/>
  </r>
  <r>
    <n v="13288"/>
    <x v="446"/>
    <x v="0"/>
    <x v="64"/>
    <n v="1"/>
    <x v="262"/>
    <x v="2"/>
    <x v="167"/>
    <m/>
    <m/>
    <m/>
    <m/>
    <n v="7000"/>
    <n v="15000"/>
    <n v="-7000"/>
    <n v="1"/>
    <n v="17"/>
    <x v="3"/>
    <x v="1"/>
  </r>
  <r>
    <n v="13289"/>
    <x v="446"/>
    <x v="0"/>
    <x v="127"/>
    <n v="2"/>
    <x v="254"/>
    <x v="6"/>
    <x v="2112"/>
    <m/>
    <m/>
    <m/>
    <m/>
    <n v="26000"/>
    <n v="75000"/>
    <n v="-52000"/>
    <n v="2"/>
    <n v="17"/>
    <x v="3"/>
    <x v="1"/>
  </r>
  <r>
    <n v="13290"/>
    <x v="446"/>
    <x v="0"/>
    <x v="114"/>
    <n v="3"/>
    <x v="13"/>
    <x v="1"/>
    <x v="2647"/>
    <m/>
    <m/>
    <m/>
    <m/>
    <n v="7500"/>
    <n v="19000"/>
    <n v="-22500"/>
    <n v="3"/>
    <n v="17"/>
    <x v="3"/>
    <x v="1"/>
  </r>
  <r>
    <n v="13291"/>
    <x v="446"/>
    <x v="0"/>
    <x v="114"/>
    <n v="3"/>
    <x v="13"/>
    <x v="5"/>
    <x v="48"/>
    <m/>
    <m/>
    <m/>
    <m/>
    <n v="2500"/>
    <n v="7000"/>
    <n v="-7500"/>
    <n v="3"/>
    <n v="17"/>
    <x v="3"/>
    <x v="1"/>
  </r>
  <r>
    <n v="13292"/>
    <x v="446"/>
    <x v="0"/>
    <x v="114"/>
    <n v="5"/>
    <x v="0"/>
    <x v="6"/>
    <x v="1019"/>
    <m/>
    <m/>
    <m/>
    <m/>
    <n v="1800"/>
    <n v="10000"/>
    <n v="-9000"/>
    <n v="5"/>
    <n v="17"/>
    <x v="3"/>
    <x v="1"/>
  </r>
  <r>
    <n v="13293"/>
    <x v="446"/>
    <x v="0"/>
    <x v="114"/>
    <n v="10"/>
    <x v="27"/>
    <x v="41"/>
    <x v="1524"/>
    <m/>
    <m/>
    <m/>
    <m/>
    <n v="1000"/>
    <n v="10000"/>
    <n v="-10000"/>
    <n v="10"/>
    <n v="17"/>
    <x v="3"/>
    <x v="1"/>
  </r>
  <r>
    <n v="13294"/>
    <x v="446"/>
    <x v="0"/>
    <x v="114"/>
    <n v="1"/>
    <x v="26"/>
    <x v="28"/>
    <x v="430"/>
    <m/>
    <s v="Negro"/>
    <m/>
    <m/>
    <n v="8500"/>
    <n v="20000"/>
    <n v="-8500"/>
    <n v="1"/>
    <n v="17"/>
    <x v="3"/>
    <x v="1"/>
  </r>
  <r>
    <n v="13295"/>
    <x v="446"/>
    <x v="0"/>
    <x v="114"/>
    <n v="2"/>
    <x v="26"/>
    <x v="48"/>
    <x v="741"/>
    <m/>
    <m/>
    <m/>
    <m/>
    <n v="7500"/>
    <n v="20000"/>
    <n v="-15000"/>
    <n v="2"/>
    <n v="17"/>
    <x v="3"/>
    <x v="1"/>
  </r>
  <r>
    <n v="13296"/>
    <x v="446"/>
    <x v="0"/>
    <x v="114"/>
    <n v="4"/>
    <x v="81"/>
    <x v="48"/>
    <x v="741"/>
    <m/>
    <m/>
    <m/>
    <m/>
    <n v="3300"/>
    <n v="10000"/>
    <n v="-13200"/>
    <n v="4"/>
    <n v="17"/>
    <x v="3"/>
    <x v="1"/>
  </r>
  <r>
    <n v="13297"/>
    <x v="446"/>
    <x v="0"/>
    <x v="114"/>
    <n v="3"/>
    <x v="81"/>
    <x v="48"/>
    <x v="741"/>
    <m/>
    <m/>
    <m/>
    <m/>
    <n v="6000"/>
    <n v="12000"/>
    <n v="-18000"/>
    <n v="3"/>
    <n v="17"/>
    <x v="3"/>
    <x v="1"/>
  </r>
  <r>
    <n v="13298"/>
    <x v="448"/>
    <x v="0"/>
    <x v="64"/>
    <n v="1"/>
    <x v="84"/>
    <x v="28"/>
    <x v="297"/>
    <m/>
    <m/>
    <m/>
    <m/>
    <n v="55000"/>
    <n v="120000"/>
    <n v="-55000"/>
    <n v="1"/>
    <n v="19"/>
    <x v="3"/>
    <x v="1"/>
  </r>
  <r>
    <n v="13299"/>
    <x v="448"/>
    <x v="0"/>
    <x v="64"/>
    <n v="1"/>
    <x v="296"/>
    <x v="28"/>
    <x v="149"/>
    <m/>
    <m/>
    <m/>
    <m/>
    <n v="25000"/>
    <n v="45000"/>
    <n v="-25000"/>
    <n v="1"/>
    <n v="19"/>
    <x v="3"/>
    <x v="1"/>
  </r>
  <r>
    <n v="13300"/>
    <x v="448"/>
    <x v="0"/>
    <x v="72"/>
    <n v="1"/>
    <x v="4"/>
    <x v="6"/>
    <x v="804"/>
    <m/>
    <m/>
    <m/>
    <m/>
    <n v="42000"/>
    <n v="80000"/>
    <n v="-42000"/>
    <n v="1"/>
    <n v="19"/>
    <x v="3"/>
    <x v="1"/>
  </r>
  <r>
    <n v="13301"/>
    <x v="448"/>
    <x v="0"/>
    <x v="72"/>
    <n v="1"/>
    <x v="4"/>
    <x v="6"/>
    <x v="2544"/>
    <m/>
    <m/>
    <m/>
    <m/>
    <n v="27000"/>
    <n v="65000"/>
    <n v="-27000"/>
    <n v="1"/>
    <n v="19"/>
    <x v="3"/>
    <x v="1"/>
  </r>
  <r>
    <n v="13302"/>
    <x v="448"/>
    <x v="0"/>
    <x v="72"/>
    <n v="2"/>
    <x v="199"/>
    <x v="6"/>
    <x v="2086"/>
    <m/>
    <m/>
    <m/>
    <m/>
    <n v="3500"/>
    <n v="10000"/>
    <n v="-7000"/>
    <n v="2"/>
    <n v="19"/>
    <x v="3"/>
    <x v="1"/>
  </r>
  <r>
    <n v="13303"/>
    <x v="448"/>
    <x v="0"/>
    <x v="174"/>
    <n v="17"/>
    <x v="81"/>
    <x v="48"/>
    <x v="741"/>
    <m/>
    <m/>
    <m/>
    <m/>
    <n v="3500"/>
    <n v="10000"/>
    <n v="-59500"/>
    <n v="17"/>
    <n v="19"/>
    <x v="3"/>
    <x v="1"/>
  </r>
  <r>
    <n v="13304"/>
    <x v="448"/>
    <x v="0"/>
    <x v="174"/>
    <n v="3"/>
    <x v="0"/>
    <x v="145"/>
    <x v="2648"/>
    <m/>
    <m/>
    <m/>
    <m/>
    <n v="4500"/>
    <n v="15000"/>
    <n v="-13500"/>
    <n v="3"/>
    <n v="19"/>
    <x v="3"/>
    <x v="1"/>
  </r>
  <r>
    <n v="13305"/>
    <x v="448"/>
    <x v="0"/>
    <x v="174"/>
    <n v="3"/>
    <x v="1"/>
    <x v="1"/>
    <x v="2649"/>
    <m/>
    <m/>
    <m/>
    <m/>
    <n v="4500"/>
    <n v="20000"/>
    <n v="-13500"/>
    <n v="3"/>
    <n v="19"/>
    <x v="3"/>
    <x v="1"/>
  </r>
  <r>
    <n v="13306"/>
    <x v="448"/>
    <x v="0"/>
    <x v="174"/>
    <n v="2"/>
    <x v="2"/>
    <x v="145"/>
    <x v="2650"/>
    <m/>
    <m/>
    <m/>
    <m/>
    <n v="17000"/>
    <n v="45000"/>
    <n v="-34000"/>
    <n v="2"/>
    <n v="19"/>
    <x v="3"/>
    <x v="1"/>
  </r>
  <r>
    <n v="13307"/>
    <x v="448"/>
    <x v="0"/>
    <x v="174"/>
    <n v="6"/>
    <x v="26"/>
    <x v="28"/>
    <x v="2639"/>
    <m/>
    <m/>
    <m/>
    <m/>
    <n v="10000"/>
    <n v="20000"/>
    <n v="-60000"/>
    <n v="6"/>
    <n v="19"/>
    <x v="3"/>
    <x v="1"/>
  </r>
  <r>
    <n v="13308"/>
    <x v="448"/>
    <x v="0"/>
    <x v="174"/>
    <n v="1"/>
    <x v="26"/>
    <x v="29"/>
    <x v="2104"/>
    <m/>
    <m/>
    <m/>
    <m/>
    <n v="8000"/>
    <n v="20000"/>
    <n v="-8000"/>
    <n v="1"/>
    <n v="19"/>
    <x v="3"/>
    <x v="1"/>
  </r>
  <r>
    <n v="13309"/>
    <x v="448"/>
    <x v="0"/>
    <x v="174"/>
    <n v="12"/>
    <x v="26"/>
    <x v="48"/>
    <x v="741"/>
    <m/>
    <m/>
    <m/>
    <m/>
    <n v="7500"/>
    <n v="20000"/>
    <n v="-90000"/>
    <n v="12"/>
    <n v="19"/>
    <x v="3"/>
    <x v="1"/>
  </r>
  <r>
    <n v="13310"/>
    <x v="448"/>
    <x v="0"/>
    <x v="174"/>
    <n v="2"/>
    <x v="26"/>
    <x v="4"/>
    <x v="1486"/>
    <m/>
    <m/>
    <m/>
    <m/>
    <n v="6500"/>
    <n v="18000"/>
    <n v="-13000"/>
    <n v="2"/>
    <n v="19"/>
    <x v="3"/>
    <x v="1"/>
  </r>
  <r>
    <n v="13310"/>
    <x v="449"/>
    <x v="1"/>
    <x v="8"/>
    <n v="1"/>
    <x v="84"/>
    <x v="28"/>
    <x v="2480"/>
    <m/>
    <m/>
    <m/>
    <m/>
    <n v="65000"/>
    <n v="120000"/>
    <n v="55000"/>
    <n v="-1"/>
    <n v="20"/>
    <x v="3"/>
    <x v="1"/>
  </r>
  <r>
    <n v="13310"/>
    <x v="449"/>
    <x v="1"/>
    <x v="35"/>
    <n v="1"/>
    <x v="29"/>
    <x v="37"/>
    <x v="233"/>
    <m/>
    <m/>
    <m/>
    <m/>
    <n v="6074"/>
    <n v="6500"/>
    <n v="426"/>
    <n v="-1"/>
    <n v="20"/>
    <x v="3"/>
    <x v="1"/>
  </r>
  <r>
    <n v="13310"/>
    <x v="449"/>
    <x v="1"/>
    <x v="8"/>
    <n v="1"/>
    <x v="29"/>
    <x v="32"/>
    <x v="201"/>
    <m/>
    <m/>
    <m/>
    <m/>
    <n v="7008"/>
    <n v="7500"/>
    <n v="492"/>
    <n v="-1"/>
    <n v="20"/>
    <x v="3"/>
    <x v="1"/>
  </r>
  <r>
    <n v="13311"/>
    <x v="449"/>
    <x v="1"/>
    <x v="8"/>
    <n v="1"/>
    <x v="2"/>
    <x v="7"/>
    <x v="440"/>
    <m/>
    <m/>
    <m/>
    <m/>
    <n v="8000"/>
    <n v="24000"/>
    <n v="16000"/>
    <n v="-1"/>
    <n v="20"/>
    <x v="3"/>
    <x v="1"/>
  </r>
  <r>
    <n v="13312"/>
    <x v="449"/>
    <x v="1"/>
    <x v="8"/>
    <n v="1"/>
    <x v="37"/>
    <x v="37"/>
    <x v="336"/>
    <m/>
    <m/>
    <m/>
    <m/>
    <n v="0"/>
    <n v="5000"/>
    <n v="5000"/>
    <n v="-1"/>
    <n v="20"/>
    <x v="3"/>
    <x v="1"/>
  </r>
  <r>
    <n v="13313"/>
    <x v="449"/>
    <x v="1"/>
    <x v="8"/>
    <n v="1"/>
    <x v="27"/>
    <x v="1"/>
    <x v="1014"/>
    <m/>
    <m/>
    <m/>
    <m/>
    <n v="1100"/>
    <n v="10000"/>
    <n v="8900"/>
    <n v="-1"/>
    <n v="20"/>
    <x v="3"/>
    <x v="1"/>
  </r>
  <r>
    <n v="13314"/>
    <x v="449"/>
    <x v="1"/>
    <x v="8"/>
    <n v="1"/>
    <x v="29"/>
    <x v="37"/>
    <x v="233"/>
    <m/>
    <m/>
    <m/>
    <m/>
    <n v="14952"/>
    <n v="16000"/>
    <n v="1048"/>
    <n v="-1"/>
    <n v="20"/>
    <x v="3"/>
    <x v="1"/>
  </r>
  <r>
    <n v="13315"/>
    <x v="449"/>
    <x v="1"/>
    <x v="8"/>
    <n v="1"/>
    <x v="1"/>
    <x v="1"/>
    <x v="436"/>
    <m/>
    <m/>
    <m/>
    <m/>
    <n v="3400"/>
    <n v="15000"/>
    <n v="11600"/>
    <n v="-1"/>
    <n v="20"/>
    <x v="3"/>
    <x v="1"/>
  </r>
  <r>
    <n v="13316"/>
    <x v="449"/>
    <x v="1"/>
    <x v="8"/>
    <n v="1"/>
    <x v="1"/>
    <x v="1"/>
    <x v="1000"/>
    <m/>
    <m/>
    <m/>
    <m/>
    <n v="2600"/>
    <n v="10000"/>
    <n v="7400"/>
    <n v="-1"/>
    <n v="20"/>
    <x v="3"/>
    <x v="1"/>
  </r>
  <r>
    <n v="13317"/>
    <x v="449"/>
    <x v="1"/>
    <x v="8"/>
    <n v="1"/>
    <x v="35"/>
    <x v="36"/>
    <x v="228"/>
    <m/>
    <m/>
    <m/>
    <m/>
    <n v="8500"/>
    <n v="15000"/>
    <n v="6500"/>
    <n v="-1"/>
    <n v="20"/>
    <x v="3"/>
    <x v="1"/>
  </r>
  <r>
    <n v="13318"/>
    <x v="449"/>
    <x v="1"/>
    <x v="8"/>
    <n v="1"/>
    <x v="84"/>
    <x v="1"/>
    <x v="897"/>
    <m/>
    <m/>
    <m/>
    <m/>
    <n v="60000"/>
    <n v="115000"/>
    <n v="55000"/>
    <n v="-1"/>
    <n v="20"/>
    <x v="3"/>
    <x v="1"/>
  </r>
  <r>
    <n v="13319"/>
    <x v="449"/>
    <x v="1"/>
    <x v="8"/>
    <n v="1"/>
    <x v="27"/>
    <x v="1"/>
    <x v="897"/>
    <m/>
    <m/>
    <m/>
    <s v="Por Pacha"/>
    <n v="1100"/>
    <n v="5000"/>
    <n v="3900"/>
    <n v="-1"/>
    <n v="20"/>
    <x v="3"/>
    <x v="1"/>
  </r>
  <r>
    <n v="13320"/>
    <x v="449"/>
    <x v="1"/>
    <x v="8"/>
    <n v="1"/>
    <x v="29"/>
    <x v="37"/>
    <x v="234"/>
    <m/>
    <m/>
    <m/>
    <m/>
    <n v="2803"/>
    <n v="3000"/>
    <n v="197"/>
    <n v="-1"/>
    <n v="20"/>
    <x v="3"/>
    <x v="1"/>
  </r>
  <r>
    <n v="13321"/>
    <x v="449"/>
    <x v="1"/>
    <x v="8"/>
    <n v="1"/>
    <x v="40"/>
    <x v="28"/>
    <x v="150"/>
    <m/>
    <m/>
    <m/>
    <m/>
    <n v="4000"/>
    <n v="12000"/>
    <n v="8000"/>
    <n v="-1"/>
    <n v="20"/>
    <x v="3"/>
    <x v="1"/>
  </r>
  <r>
    <n v="13322"/>
    <x v="449"/>
    <x v="1"/>
    <x v="8"/>
    <n v="1"/>
    <x v="3"/>
    <x v="1"/>
    <x v="1014"/>
    <m/>
    <m/>
    <m/>
    <m/>
    <n v="0"/>
    <n v="40000"/>
    <n v="40000"/>
    <n v="-1"/>
    <n v="20"/>
    <x v="3"/>
    <x v="1"/>
  </r>
  <r>
    <n v="13323"/>
    <x v="449"/>
    <x v="1"/>
    <x v="8"/>
    <n v="1"/>
    <x v="13"/>
    <x v="6"/>
    <x v="2328"/>
    <m/>
    <m/>
    <m/>
    <m/>
    <n v="2000"/>
    <n v="7000"/>
    <n v="5000"/>
    <n v="-1"/>
    <n v="20"/>
    <x v="3"/>
    <x v="1"/>
  </r>
  <r>
    <n v="13324"/>
    <x v="449"/>
    <x v="1"/>
    <x v="8"/>
    <n v="1"/>
    <x v="23"/>
    <x v="6"/>
    <x v="122"/>
    <m/>
    <m/>
    <m/>
    <m/>
    <n v="3000"/>
    <n v="10000"/>
    <n v="7000"/>
    <n v="-1"/>
    <n v="20"/>
    <x v="3"/>
    <x v="1"/>
  </r>
  <r>
    <n v="13325"/>
    <x v="449"/>
    <x v="1"/>
    <x v="8"/>
    <n v="1"/>
    <x v="26"/>
    <x v="28"/>
    <x v="806"/>
    <m/>
    <m/>
    <m/>
    <m/>
    <n v="8000"/>
    <n v="20000"/>
    <n v="12000"/>
    <n v="-1"/>
    <n v="20"/>
    <x v="3"/>
    <x v="1"/>
  </r>
  <r>
    <n v="13326"/>
    <x v="449"/>
    <x v="1"/>
    <x v="8"/>
    <n v="1"/>
    <x v="26"/>
    <x v="28"/>
    <x v="133"/>
    <m/>
    <m/>
    <m/>
    <m/>
    <n v="8000"/>
    <n v="20000"/>
    <n v="12000"/>
    <n v="-1"/>
    <n v="20"/>
    <x v="3"/>
    <x v="1"/>
  </r>
  <r>
    <n v="13327"/>
    <x v="449"/>
    <x v="1"/>
    <x v="8"/>
    <n v="1"/>
    <x v="27"/>
    <x v="28"/>
    <x v="133"/>
    <m/>
    <m/>
    <m/>
    <m/>
    <n v="1100"/>
    <n v="10000"/>
    <n v="8900"/>
    <n v="-1"/>
    <n v="20"/>
    <x v="3"/>
    <x v="1"/>
  </r>
  <r>
    <n v="13328"/>
    <x v="449"/>
    <x v="1"/>
    <x v="35"/>
    <n v="1"/>
    <x v="103"/>
    <x v="28"/>
    <x v="364"/>
    <m/>
    <m/>
    <m/>
    <m/>
    <n v="13000"/>
    <n v="29000"/>
    <n v="16000"/>
    <n v="-1"/>
    <n v="20"/>
    <x v="3"/>
    <x v="1"/>
  </r>
  <r>
    <n v="13329"/>
    <x v="449"/>
    <x v="1"/>
    <x v="35"/>
    <n v="1"/>
    <x v="30"/>
    <x v="28"/>
    <x v="364"/>
    <m/>
    <m/>
    <m/>
    <m/>
    <n v="900"/>
    <n v="10000"/>
    <n v="9100"/>
    <n v="-1"/>
    <n v="20"/>
    <x v="3"/>
    <x v="1"/>
  </r>
  <r>
    <n v="13330"/>
    <x v="449"/>
    <x v="1"/>
    <x v="8"/>
    <n v="1"/>
    <x v="55"/>
    <x v="1"/>
    <x v="141"/>
    <m/>
    <m/>
    <m/>
    <m/>
    <n v="5000"/>
    <n v="20000"/>
    <n v="15000"/>
    <n v="-1"/>
    <n v="20"/>
    <x v="3"/>
    <x v="1"/>
  </r>
  <r>
    <n v="13331"/>
    <x v="449"/>
    <x v="1"/>
    <x v="8"/>
    <n v="1"/>
    <x v="57"/>
    <x v="1"/>
    <x v="141"/>
    <m/>
    <m/>
    <m/>
    <m/>
    <n v="800"/>
    <n v="5000"/>
    <n v="4200"/>
    <n v="-1"/>
    <n v="20"/>
    <x v="3"/>
    <x v="1"/>
  </r>
  <r>
    <n v="13332"/>
    <x v="449"/>
    <x v="1"/>
    <x v="8"/>
    <n v="1"/>
    <x v="13"/>
    <x v="1"/>
    <x v="2647"/>
    <m/>
    <m/>
    <m/>
    <m/>
    <n v="7000"/>
    <n v="17000"/>
    <n v="10000"/>
    <n v="-1"/>
    <n v="20"/>
    <x v="3"/>
    <x v="1"/>
  </r>
  <r>
    <n v="13333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4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5"/>
    <x v="449"/>
    <x v="1"/>
    <x v="8"/>
    <n v="1"/>
    <x v="29"/>
    <x v="37"/>
    <x v="233"/>
    <m/>
    <m/>
    <m/>
    <m/>
    <n v="6074"/>
    <n v="6500"/>
    <n v="426"/>
    <n v="-1"/>
    <n v="20"/>
    <x v="3"/>
    <x v="1"/>
  </r>
  <r>
    <n v="13336"/>
    <x v="449"/>
    <x v="1"/>
    <x v="8"/>
    <n v="1"/>
    <x v="37"/>
    <x v="37"/>
    <x v="336"/>
    <m/>
    <m/>
    <m/>
    <m/>
    <n v="0"/>
    <n v="4000"/>
    <n v="4000"/>
    <n v="-1"/>
    <n v="20"/>
    <x v="3"/>
    <x v="1"/>
  </r>
  <r>
    <n v="13337"/>
    <x v="449"/>
    <x v="1"/>
    <x v="8"/>
    <n v="1"/>
    <x v="0"/>
    <x v="6"/>
    <x v="2651"/>
    <m/>
    <m/>
    <m/>
    <m/>
    <n v="2000"/>
    <n v="8000"/>
    <n v="6000"/>
    <n v="-1"/>
    <n v="20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0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6">
        <item h="1" m="1" x="305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8"/>
        <item h="1" x="2"/>
        <item h="1" x="253"/>
        <item h="1" x="56"/>
        <item h="1" m="1" x="310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7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11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6"/>
        <item h="1" x="214"/>
        <item h="1" x="134"/>
        <item h="1" x="138"/>
        <item h="1" x="212"/>
        <item h="1" x="285"/>
        <item h="1" x="244"/>
        <item h="1" x="185"/>
        <item h="1" x="90"/>
        <item h="1" m="1" x="299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4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4"/>
        <item h="1" m="1" x="300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2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3"/>
        <item h="1" x="179"/>
        <item h="1" x="141"/>
        <item h="1" x="97"/>
        <item h="1" x="88"/>
        <item h="1" x="70"/>
        <item h="1" x="69"/>
        <item h="1" m="1" x="309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3"/>
        <item h="1" x="159"/>
        <item h="1" x="227"/>
        <item h="1" x="100"/>
        <item h="1" x="111"/>
        <item h="1" x="205"/>
        <item h="1" x="272"/>
        <item h="1" m="1" x="297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01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2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8"/>
        <item h="1" x="290"/>
        <item h="1" x="291"/>
        <item h="1" x="292"/>
        <item h="1" x="293"/>
        <item h="1" x="294"/>
        <item h="1" x="295"/>
        <item h="1" x="296"/>
        <item t="default"/>
      </items>
    </pivotField>
    <pivotField showAll="0"/>
    <pivotField axis="axisRow" showAll="0">
      <items count="2657">
        <item m="1" x="2653"/>
        <item m="1" x="2652"/>
        <item m="1" x="2655"/>
        <item m="1" x="2654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08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08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09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5">
        <item m="1" x="30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8"/>
        <item x="2"/>
        <item x="253"/>
        <item x="56"/>
        <item m="1" x="310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7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11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6"/>
        <item x="214"/>
        <item x="134"/>
        <item x="138"/>
        <item x="212"/>
        <item x="285"/>
        <item x="244"/>
        <item x="185"/>
        <item x="90"/>
        <item m="1" x="299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4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4"/>
        <item m="1" x="300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2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3"/>
        <item x="179"/>
        <item x="141"/>
        <item x="97"/>
        <item x="88"/>
        <item x="70"/>
        <item x="69"/>
        <item m="1" x="309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3"/>
        <item x="159"/>
        <item x="227"/>
        <item x="100"/>
        <item x="111"/>
        <item x="205"/>
        <item x="272"/>
        <item m="1" x="297"/>
        <item x="29"/>
        <item x="20"/>
        <item x="255"/>
        <item x="53"/>
        <item x="19"/>
        <item x="220"/>
        <item x="85"/>
        <item x="114"/>
        <item x="33"/>
        <item m="1" x="301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2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8"/>
        <item x="292"/>
        <item x="293"/>
        <item x="294"/>
        <item x="295"/>
        <item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56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52"/>
        <item m="1" x="265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54"/>
        <item m="1" x="265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6">
    <i>
      <x v="1"/>
      <x v="2308"/>
    </i>
    <i r="1">
      <x v="2651"/>
    </i>
    <i>
      <x v="19"/>
      <x v="974"/>
    </i>
    <i>
      <x v="30"/>
      <x v="2655"/>
    </i>
    <i>
      <x v="40"/>
      <x v="428"/>
    </i>
    <i>
      <x v="122"/>
      <x v="14"/>
    </i>
    <i>
      <x v="136"/>
      <x v="176"/>
    </i>
    <i>
      <x v="169"/>
      <x v="412"/>
    </i>
    <i r="1">
      <x v="960"/>
    </i>
    <i>
      <x v="172"/>
      <x v="209"/>
    </i>
    <i>
      <x v="187"/>
      <x v="862"/>
    </i>
    <i r="1">
      <x v="2469"/>
    </i>
    <i>
      <x v="230"/>
      <x v="312"/>
    </i>
    <i r="1">
      <x v="315"/>
    </i>
    <i r="1">
      <x v="346"/>
    </i>
    <i>
      <x v="242"/>
      <x v="409"/>
    </i>
    <i r="1">
      <x v="774"/>
    </i>
    <i>
      <x v="243"/>
      <x v="309"/>
    </i>
    <i>
      <x v="266"/>
      <x v="335"/>
    </i>
    <i>
      <x v="294"/>
      <x v="139"/>
    </i>
    <i>
      <x v="295"/>
      <x v="335"/>
    </i>
    <i>
      <x v="297"/>
      <x v="14"/>
    </i>
    <i>
      <x v="300"/>
      <x v="409"/>
    </i>
    <i r="1">
      <x v="862"/>
    </i>
    <i r="1">
      <x v="97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09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7" firstHeaderRow="0" firstDataRow="1" firstDataCol="1" rowPageCount="4" colPageCount="1"/>
  <pivotFields count="19">
    <pivotField showAll="0"/>
    <pivotField axis="axisRow" multipleItemSelectionAllowed="1" showAll="0" sortType="ascending">
      <items count="452">
        <item m="1" x="45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6">
        <item x="13"/>
        <item x="16"/>
        <item x="21"/>
        <item x="8"/>
        <item x="3"/>
        <item x="25"/>
        <item x="0"/>
        <item m="1" x="308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8"/>
        <item x="47"/>
        <item x="48"/>
        <item x="49"/>
        <item x="50"/>
        <item x="51"/>
        <item x="52"/>
        <item x="53"/>
        <item x="4"/>
        <item m="1" x="305"/>
        <item x="54"/>
        <item x="55"/>
        <item x="56"/>
        <item x="57"/>
        <item m="1" x="313"/>
        <item x="58"/>
        <item x="59"/>
        <item x="60"/>
        <item m="1" x="312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2"/>
        <item x="78"/>
        <item x="79"/>
        <item x="80"/>
        <item m="1" x="299"/>
        <item x="81"/>
        <item x="82"/>
        <item x="83"/>
        <item x="76"/>
        <item x="85"/>
        <item x="86"/>
        <item m="1" x="30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01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300"/>
        <item x="128"/>
        <item x="129"/>
        <item x="130"/>
        <item x="131"/>
        <item x="132"/>
        <item x="133"/>
        <item m="1" x="314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11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6"/>
        <item x="263"/>
        <item x="264"/>
        <item x="265"/>
        <item x="266"/>
        <item x="267"/>
        <item x="269"/>
        <item x="270"/>
        <item m="1" x="310"/>
        <item x="271"/>
        <item x="272"/>
        <item x="273"/>
        <item x="274"/>
        <item x="275"/>
        <item x="276"/>
        <item m="1" x="303"/>
        <item x="277"/>
        <item x="278"/>
        <item x="280"/>
        <item x="281"/>
        <item m="1" x="304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1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09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9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5">
        <item m="1" x="305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8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9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4"/>
        <item m="1" x="300"/>
        <item x="1"/>
        <item x="116"/>
        <item x="35"/>
        <item x="61"/>
        <item m="1" x="312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3"/>
        <item x="100"/>
        <item x="111"/>
        <item x="29"/>
        <item x="20"/>
        <item x="53"/>
        <item x="19"/>
        <item x="85"/>
        <item x="114"/>
        <item x="33"/>
        <item m="1" x="301"/>
        <item x="66"/>
        <item x="26"/>
        <item x="37"/>
        <item x="137"/>
        <item x="73"/>
        <item x="59"/>
        <item x="60"/>
        <item x="34"/>
        <item x="45"/>
        <item x="62"/>
        <item m="1" x="302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8"/>
        <item x="148"/>
        <item x="149"/>
        <item x="150"/>
        <item x="151"/>
        <item m="1" x="311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6"/>
        <item x="263"/>
        <item x="264"/>
        <item x="265"/>
        <item x="266"/>
        <item x="267"/>
        <item x="269"/>
        <item x="270"/>
        <item m="1" x="310"/>
        <item x="271"/>
        <item x="272"/>
        <item x="273"/>
        <item x="274"/>
        <item x="275"/>
        <item x="276"/>
        <item m="1" x="303"/>
        <item x="277"/>
        <item x="278"/>
        <item x="280"/>
        <item x="281"/>
        <item m="1" x="304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6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75"/>
    </i>
    <i>
      <x v="107"/>
    </i>
    <i>
      <x v="250"/>
    </i>
    <i>
      <x v="128"/>
    </i>
    <i>
      <x v="10"/>
    </i>
    <i>
      <x v="9"/>
    </i>
    <i>
      <x v="140"/>
    </i>
    <i>
      <x v="1"/>
    </i>
    <i>
      <x v="116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38"/>
    </i>
    <i>
      <x v="158"/>
    </i>
    <i>
      <x v="110"/>
    </i>
    <i>
      <x v="28"/>
    </i>
    <i>
      <x v="29"/>
    </i>
    <i>
      <x v="4"/>
    </i>
    <i>
      <x v="246"/>
    </i>
    <i>
      <x v="11"/>
    </i>
    <i>
      <x v="189"/>
    </i>
    <i>
      <x v="151"/>
    </i>
    <i>
      <x v="264"/>
    </i>
    <i>
      <x v="34"/>
    </i>
    <i>
      <x v="60"/>
    </i>
    <i>
      <x v="305"/>
    </i>
    <i>
      <x v="234"/>
    </i>
    <i>
      <x v="185"/>
    </i>
    <i>
      <x v="222"/>
    </i>
    <i>
      <x v="139"/>
    </i>
    <i>
      <x v="154"/>
    </i>
    <i>
      <x v="137"/>
    </i>
    <i>
      <x v="278"/>
    </i>
    <i>
      <x v="101"/>
    </i>
    <i>
      <x v="174"/>
    </i>
    <i>
      <x v="102"/>
    </i>
    <i>
      <x v="76"/>
    </i>
    <i>
      <x v="266"/>
    </i>
    <i>
      <x v="196"/>
    </i>
    <i>
      <x v="126"/>
    </i>
    <i>
      <x v="103"/>
    </i>
    <i>
      <x v="115"/>
    </i>
    <i>
      <x v="43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117"/>
    </i>
    <i>
      <x v="188"/>
    </i>
    <i>
      <x v="227"/>
    </i>
    <i>
      <x v="98"/>
    </i>
    <i>
      <x v="221"/>
    </i>
    <i>
      <x v="257"/>
    </i>
    <i>
      <x v="13"/>
    </i>
    <i>
      <x v="200"/>
    </i>
    <i>
      <x v="96"/>
    </i>
    <i>
      <x v="252"/>
    </i>
    <i>
      <x v="3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271"/>
    </i>
    <i>
      <x v="289"/>
    </i>
    <i>
      <x v="183"/>
    </i>
    <i>
      <x v="230"/>
    </i>
    <i>
      <x v="45"/>
    </i>
    <i>
      <x v="147"/>
    </i>
    <i>
      <x v="153"/>
    </i>
    <i>
      <x v="89"/>
    </i>
    <i>
      <x v="8"/>
    </i>
    <i>
      <x v="274"/>
    </i>
    <i>
      <x v="59"/>
    </i>
    <i>
      <x v="248"/>
    </i>
    <i>
      <x v="163"/>
    </i>
    <i>
      <x v="88"/>
    </i>
    <i>
      <x v="41"/>
    </i>
    <i>
      <x v="225"/>
    </i>
    <i>
      <x v="223"/>
    </i>
    <i>
      <x v="159"/>
    </i>
    <i>
      <x v="17"/>
    </i>
    <i>
      <x v="53"/>
    </i>
    <i>
      <x v="213"/>
    </i>
    <i>
      <x v="304"/>
    </i>
    <i>
      <x v="268"/>
    </i>
    <i>
      <x v="171"/>
    </i>
    <i>
      <x v="262"/>
    </i>
    <i>
      <x v="173"/>
    </i>
    <i>
      <x v="299"/>
    </i>
    <i>
      <x v="277"/>
    </i>
    <i>
      <x v="226"/>
    </i>
    <i>
      <x v="94"/>
    </i>
    <i>
      <x v="272"/>
    </i>
    <i>
      <x v="150"/>
    </i>
    <i>
      <x v="236"/>
    </i>
    <i>
      <x v="294"/>
    </i>
    <i>
      <x v="279"/>
    </i>
    <i>
      <x v="161"/>
    </i>
    <i>
      <x v="82"/>
    </i>
    <i>
      <x v="291"/>
    </i>
    <i>
      <x v="205"/>
    </i>
    <i>
      <x v="91"/>
    </i>
    <i>
      <x v="37"/>
    </i>
    <i>
      <x v="129"/>
    </i>
    <i>
      <x v="209"/>
    </i>
    <i>
      <x v="112"/>
    </i>
    <i>
      <x v="67"/>
    </i>
    <i>
      <x v="307"/>
    </i>
    <i>
      <x v="48"/>
    </i>
    <i>
      <x v="292"/>
    </i>
    <i>
      <x v="204"/>
    </i>
    <i>
      <x v="242"/>
    </i>
    <i>
      <x v="298"/>
    </i>
    <i>
      <x v="207"/>
    </i>
    <i>
      <x v="302"/>
    </i>
    <i>
      <x v="309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0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5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35"/>
    </i>
    <i>
      <x v="439"/>
    </i>
    <i>
      <x v="442"/>
    </i>
    <i>
      <x v="446"/>
    </i>
    <i>
      <x v="447"/>
    </i>
    <i>
      <x v="449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1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09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1">
        <item m="1" x="45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5">
        <item m="1" x="30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8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1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9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4"/>
        <item m="1" x="300"/>
        <item x="155"/>
        <item x="148"/>
        <item x="167"/>
        <item x="188"/>
        <item x="177"/>
        <item x="1"/>
        <item x="116"/>
        <item x="35"/>
        <item x="61"/>
        <item m="1" x="31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3"/>
        <item x="159"/>
        <item x="227"/>
        <item x="100"/>
        <item x="111"/>
        <item x="205"/>
        <item m="1" x="297"/>
        <item x="29"/>
        <item x="20"/>
        <item x="53"/>
        <item x="19"/>
        <item x="220"/>
        <item x="85"/>
        <item x="114"/>
        <item x="33"/>
        <item m="1" x="301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2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8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6"/>
        <item x="263"/>
        <item x="264"/>
        <item x="265"/>
        <item x="266"/>
        <item x="267"/>
        <item x="269"/>
        <item x="270"/>
        <item m="1" x="310"/>
        <item x="271"/>
        <item x="272"/>
        <item x="273"/>
        <item x="274"/>
        <item x="275"/>
        <item x="276"/>
        <item m="1" x="303"/>
        <item x="277"/>
        <item x="278"/>
        <item x="280"/>
        <item x="281"/>
        <item m="1" x="304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56">
        <item h="1" m="1" x="2653"/>
        <item h="1" m="1" x="2652"/>
        <item h="1" m="1" x="2655"/>
        <item h="1" m="1" x="2654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98"/>
      <x v="3"/>
      <x v="2022"/>
    </i>
    <i>
      <x v="304"/>
      <x v="3"/>
      <x v="2022"/>
    </i>
    <i>
      <x v="314"/>
      <x v="1"/>
      <x v="2022"/>
    </i>
    <i>
      <x v="449"/>
      <x v="3"/>
      <x v="20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0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1">
        <item m="1" x="45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4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77"/>
        <item x="168"/>
        <item x="169"/>
        <item x="171"/>
        <item x="172"/>
        <item m="1" x="20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5">
        <item m="1" x="30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8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1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9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4"/>
        <item m="1" x="300"/>
        <item x="155"/>
        <item x="148"/>
        <item x="167"/>
        <item x="188"/>
        <item x="177"/>
        <item x="1"/>
        <item x="116"/>
        <item x="35"/>
        <item x="61"/>
        <item m="1" x="31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3"/>
        <item x="159"/>
        <item x="227"/>
        <item x="100"/>
        <item x="111"/>
        <item x="205"/>
        <item m="1" x="297"/>
        <item x="29"/>
        <item x="20"/>
        <item x="53"/>
        <item x="19"/>
        <item x="220"/>
        <item x="85"/>
        <item x="114"/>
        <item x="33"/>
        <item m="1" x="301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2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8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6"/>
        <item x="263"/>
        <item x="264"/>
        <item x="265"/>
        <item x="266"/>
        <item x="267"/>
        <item x="269"/>
        <item x="270"/>
        <item m="1" x="310"/>
        <item x="271"/>
        <item x="272"/>
        <item x="273"/>
        <item x="274"/>
        <item x="275"/>
        <item x="276"/>
        <item m="1" x="303"/>
        <item x="277"/>
        <item x="278"/>
        <item x="280"/>
        <item x="281"/>
        <item m="1" x="304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56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52"/>
        <item h="1" m="1" x="2653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54"/>
        <item h="1" m="1" x="2655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0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1">
        <item m="1" x="45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4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77"/>
        <item x="168"/>
        <item x="169"/>
        <item x="171"/>
        <item x="172"/>
        <item m="1" x="20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5">
        <item h="1" m="1" x="305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8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11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9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4"/>
        <item h="1" m="1" x="300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2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9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3"/>
        <item h="1" x="159"/>
        <item h="1" x="227"/>
        <item h="1" x="100"/>
        <item h="1" x="111"/>
        <item h="1" x="205"/>
        <item h="1" m="1" x="297"/>
        <item h="1" x="29"/>
        <item h="1" x="20"/>
        <item h="1" x="53"/>
        <item h="1" x="19"/>
        <item h="1" x="220"/>
        <item h="1" x="85"/>
        <item h="1" x="114"/>
        <item h="1" x="33"/>
        <item h="1" m="1" x="301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2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8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6"/>
        <item h="1" x="263"/>
        <item h="1" x="264"/>
        <item h="1" x="265"/>
        <item h="1" x="266"/>
        <item h="1" x="267"/>
        <item h="1" x="269"/>
        <item h="1" x="270"/>
        <item h="1" m="1" x="310"/>
        <item h="1" x="271"/>
        <item h="1" x="272"/>
        <item h="1" x="273"/>
        <item h="1" x="274"/>
        <item h="1" x="275"/>
        <item h="1" x="276"/>
        <item h="1" m="1" x="303"/>
        <item h="1" x="277"/>
        <item h="1" x="278"/>
        <item h="1" x="280"/>
        <item h="1" x="281"/>
        <item h="1" m="1" x="304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56">
        <item h="1" m="1" x="2653"/>
        <item h="1" m="1" x="2652"/>
        <item h="1" m="1" x="2655"/>
        <item h="1" m="1" x="2654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5">
    <i>
      <x v="99"/>
      <x v="52"/>
      <x v="1588"/>
      <x/>
    </i>
    <i>
      <x v="446"/>
      <x v="125"/>
      <x v="1588"/>
      <x v="2"/>
    </i>
    <i r="1">
      <x v="195"/>
      <x v="1588"/>
      <x/>
    </i>
    <i>
      <x v="447"/>
      <x v="52"/>
      <x v="1588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5">
        <i x="305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08"/>
        <i x="2"/>
        <i x="253"/>
        <i x="56"/>
        <i x="310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7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11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95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6"/>
        <i x="214"/>
        <i x="134"/>
        <i x="138"/>
        <i x="212"/>
        <i x="285"/>
        <i x="244"/>
        <i x="185"/>
        <i x="90"/>
        <i x="299"/>
        <i x="54"/>
        <i x="23"/>
        <i x="150"/>
        <i x="213"/>
        <i x="243"/>
        <i x="63"/>
        <i x="10"/>
        <i x="146"/>
        <i x="171"/>
        <i x="247"/>
        <i x="284"/>
        <i x="304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4"/>
        <i x="300"/>
        <i x="155"/>
        <i x="148"/>
        <i x="167"/>
        <i x="188"/>
        <i x="276"/>
        <i x="177"/>
        <i x="1"/>
        <i x="116"/>
        <i x="248"/>
        <i x="35"/>
        <i x="61"/>
        <i x="312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3"/>
        <i x="179"/>
        <i x="141"/>
        <i x="97"/>
        <i x="88"/>
        <i x="70"/>
        <i x="69"/>
        <i x="309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3"/>
        <i x="159"/>
        <i x="227"/>
        <i x="100"/>
        <i x="111"/>
        <i x="205"/>
        <i x="272"/>
        <i x="297"/>
        <i x="29"/>
        <i x="20"/>
        <i x="255"/>
        <i x="53"/>
        <i x="19"/>
        <i x="220"/>
        <i x="85"/>
        <i x="114"/>
        <i x="296"/>
        <i x="33"/>
        <i x="301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2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8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5">
        <i x="118"/>
        <i x="81"/>
        <i x="55"/>
        <i x="247"/>
        <i x="95"/>
        <i x="84" s="1"/>
        <i x="26"/>
        <i x="103"/>
        <i x="30"/>
        <i x="27"/>
        <i x="305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8" nd="1"/>
        <i x="2" nd="1"/>
        <i x="253" nd="1"/>
        <i x="56" nd="1"/>
        <i x="310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7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1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6" nd="1"/>
        <i x="214" nd="1"/>
        <i x="134" nd="1"/>
        <i x="138" nd="1"/>
        <i x="212" nd="1"/>
        <i x="285" nd="1"/>
        <i x="244" nd="1"/>
        <i x="185" nd="1"/>
        <i x="90" nd="1"/>
        <i x="299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4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4" nd="1"/>
        <i x="300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3" nd="1"/>
        <i x="179" nd="1"/>
        <i x="141" nd="1"/>
        <i x="97" nd="1"/>
        <i x="88" nd="1"/>
        <i x="70" nd="1"/>
        <i x="69" nd="1"/>
        <i x="309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3" nd="1"/>
        <i x="159" nd="1"/>
        <i x="227" nd="1"/>
        <i x="100" nd="1"/>
        <i x="111" nd="1"/>
        <i x="205" nd="1"/>
        <i x="272" nd="1"/>
        <i x="297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1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2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8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56">
        <i x="2615"/>
        <i x="149"/>
        <i x="644"/>
        <i x="430"/>
        <i x="1310"/>
        <i x="1948"/>
        <i x="2480"/>
        <i x="2602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 s="1"/>
        <i x="2653" nd="1"/>
        <i x="2652" nd="1"/>
        <i x="2655" nd="1"/>
        <i x="2654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39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56">
        <i x="2346"/>
        <i x="338"/>
        <i x="1821"/>
        <i x="1375" s="1"/>
        <i x="641"/>
        <i x="1425"/>
        <i x="853"/>
        <i x="252"/>
        <i x="1526"/>
        <i x="1523"/>
        <i x="744"/>
        <i x="2653" nd="1"/>
        <i x="2652" nd="1"/>
        <i x="2655" nd="1"/>
        <i x="2654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5">
        <i x="105" s="1"/>
        <i x="84"/>
        <i x="176"/>
        <i x="305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8" nd="1"/>
        <i x="2" nd="1"/>
        <i x="253" nd="1"/>
        <i x="56" nd="1"/>
        <i x="310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7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1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6" nd="1"/>
        <i x="214" nd="1"/>
        <i x="134" nd="1"/>
        <i x="138" nd="1"/>
        <i x="212" nd="1"/>
        <i x="285" nd="1"/>
        <i x="244" nd="1"/>
        <i x="185" nd="1"/>
        <i x="90" nd="1"/>
        <i x="299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4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4" nd="1"/>
        <i x="300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3" nd="1"/>
        <i x="179" nd="1"/>
        <i x="141" nd="1"/>
        <i x="97" nd="1"/>
        <i x="88" nd="1"/>
        <i x="70" nd="1"/>
        <i x="69" nd="1"/>
        <i x="309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3" nd="1"/>
        <i x="159" nd="1"/>
        <i x="227" nd="1"/>
        <i x="100" nd="1"/>
        <i x="111" nd="1"/>
        <i x="205" nd="1"/>
        <i x="272" nd="1"/>
        <i x="297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1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2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8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56">
        <i x="644" s="1"/>
        <i x="364"/>
        <i x="317"/>
        <i x="150"/>
        <i x="316"/>
        <i x="237"/>
        <i x="315"/>
        <i x="1340"/>
        <i x="133"/>
        <i x="297"/>
        <i x="2653" nd="1"/>
        <i x="2652" nd="1"/>
        <i x="2655" nd="1"/>
        <i x="2654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5">
        <i x="81"/>
        <i x="55"/>
        <i x="247"/>
        <i x="95" s="1"/>
        <i x="84"/>
        <i x="26"/>
        <i x="30"/>
        <i x="27"/>
        <i x="104"/>
        <i x="305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8" nd="1"/>
        <i x="2" nd="1"/>
        <i x="253" nd="1"/>
        <i x="56" nd="1"/>
        <i x="310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7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1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6" nd="1"/>
        <i x="214" nd="1"/>
        <i x="134" nd="1"/>
        <i x="138" nd="1"/>
        <i x="212" nd="1"/>
        <i x="285" nd="1"/>
        <i x="244" nd="1"/>
        <i x="185" nd="1"/>
        <i x="90" nd="1"/>
        <i x="299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4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4" nd="1"/>
        <i x="300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3" nd="1"/>
        <i x="179" nd="1"/>
        <i x="141" nd="1"/>
        <i x="97" nd="1"/>
        <i x="88" nd="1"/>
        <i x="70" nd="1"/>
        <i x="69" nd="1"/>
        <i x="309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3" nd="1"/>
        <i x="159" nd="1"/>
        <i x="227" nd="1"/>
        <i x="100" nd="1"/>
        <i x="111" nd="1"/>
        <i x="205" nd="1"/>
        <i x="272" nd="1"/>
        <i x="297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1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2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8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362" totalsRowShown="0">
  <autoFilter ref="A1:S13362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362"/>
  <sheetViews>
    <sheetView topLeftCell="A13329" zoomScale="80" zoomScaleNormal="80" workbookViewId="0">
      <selection activeCell="I13356" sqref="I1335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2861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2864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1705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1147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3784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3787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3788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3789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3785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3786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2865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1250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3790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3791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1251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1216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1216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993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3696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1262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3227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3227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2885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1216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3227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3787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2808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1162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1315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1315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1204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2101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2102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3696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993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993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3696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3696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3227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974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974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974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2809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2103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993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993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3227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1286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3696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993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1248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1248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2810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2887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1248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993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1018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3227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3227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3696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3786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3787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3227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1018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2887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928</v>
      </c>
      <c r="G990" t="s">
        <v>930</v>
      </c>
      <c r="H990" t="s">
        <v>929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2887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993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3787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3227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2887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928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928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3784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3227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3696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3696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3696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993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3069</v>
      </c>
      <c r="E1250">
        <v>1</v>
      </c>
      <c r="F1250" t="s">
        <v>103</v>
      </c>
      <c r="G1250" t="s">
        <v>255</v>
      </c>
      <c r="H1250" t="s">
        <v>895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897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898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899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896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900</v>
      </c>
      <c r="H1260" t="s">
        <v>901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974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902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897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903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905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3787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907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906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908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909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910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911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913</v>
      </c>
      <c r="G1282" t="s">
        <v>914</v>
      </c>
      <c r="H1282" t="s">
        <v>915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916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917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912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918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919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920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921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922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923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925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926</v>
      </c>
      <c r="K1332" t="s">
        <v>3696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927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928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931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917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932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933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933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933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934</v>
      </c>
      <c r="H1352" t="s">
        <v>935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934</v>
      </c>
      <c r="H1353" t="s">
        <v>936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937</v>
      </c>
      <c r="K1354" t="s">
        <v>3696</v>
      </c>
      <c r="L1354" t="s">
        <v>938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917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939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939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940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941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942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946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946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946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943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944</v>
      </c>
      <c r="J1374" t="s">
        <v>23</v>
      </c>
      <c r="L1374" t="s">
        <v>945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947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948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949</v>
      </c>
      <c r="H1385" t="s">
        <v>950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934</v>
      </c>
      <c r="H1390" t="s">
        <v>951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952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1228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953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957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1065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1063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958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1867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961</v>
      </c>
      <c r="E1429">
        <v>1</v>
      </c>
      <c r="F1429" t="s">
        <v>959</v>
      </c>
      <c r="G1429" t="s">
        <v>258</v>
      </c>
      <c r="H1429" t="s">
        <v>960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917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967</v>
      </c>
      <c r="G1437" t="s">
        <v>258</v>
      </c>
      <c r="H1437" t="s">
        <v>968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969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970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971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972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973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974</v>
      </c>
      <c r="E1451">
        <v>5</v>
      </c>
      <c r="F1451" t="s">
        <v>26</v>
      </c>
      <c r="G1451" t="s">
        <v>254</v>
      </c>
      <c r="H1451" t="s">
        <v>977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974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974</v>
      </c>
      <c r="E1453">
        <v>1</v>
      </c>
      <c r="F1453" t="s">
        <v>841</v>
      </c>
      <c r="G1453" t="s">
        <v>976</v>
      </c>
      <c r="H1453" t="s">
        <v>975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978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979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979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981</v>
      </c>
      <c r="K1470" t="s">
        <v>3696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980</v>
      </c>
      <c r="K1471" t="s">
        <v>3696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982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983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984</v>
      </c>
      <c r="E1481">
        <v>1</v>
      </c>
      <c r="F1481" t="s">
        <v>357</v>
      </c>
      <c r="G1481" t="s">
        <v>934</v>
      </c>
      <c r="H1481" t="s">
        <v>985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986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988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989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989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990</v>
      </c>
      <c r="H1492" t="s">
        <v>991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990</v>
      </c>
      <c r="H1493" t="s">
        <v>992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993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995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996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909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908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997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948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999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984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984</v>
      </c>
      <c r="E1517">
        <v>1</v>
      </c>
      <c r="F1517" t="s">
        <v>468</v>
      </c>
      <c r="G1517" t="s">
        <v>258</v>
      </c>
      <c r="H1517" t="s">
        <v>998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917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1002</v>
      </c>
      <c r="H1527" t="s">
        <v>975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2105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1003</v>
      </c>
      <c r="K1548" t="s">
        <v>3696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996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1005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1006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1007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1008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1009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1010</v>
      </c>
      <c r="E1574">
        <v>1</v>
      </c>
      <c r="F1574" t="s">
        <v>48</v>
      </c>
      <c r="G1574" t="s">
        <v>1011</v>
      </c>
      <c r="H1574" t="s">
        <v>1012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934</v>
      </c>
      <c r="H1583" t="s">
        <v>636</v>
      </c>
      <c r="L1583" t="s">
        <v>1015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2100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1016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1017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1018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1020</v>
      </c>
      <c r="E1596">
        <v>25</v>
      </c>
      <c r="F1596" t="s">
        <v>1019</v>
      </c>
      <c r="G1596" t="s">
        <v>258</v>
      </c>
      <c r="H1596" t="s">
        <v>993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1020</v>
      </c>
      <c r="E1597">
        <v>5</v>
      </c>
      <c r="F1597" t="s">
        <v>357</v>
      </c>
      <c r="G1597" t="s">
        <v>258</v>
      </c>
      <c r="H1597" t="s">
        <v>993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1021</v>
      </c>
      <c r="E1598">
        <v>1</v>
      </c>
      <c r="F1598" t="s">
        <v>763</v>
      </c>
      <c r="G1598" t="s">
        <v>1023</v>
      </c>
      <c r="H1598" t="s">
        <v>1022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1021</v>
      </c>
      <c r="E1599">
        <v>1</v>
      </c>
      <c r="F1599" t="s">
        <v>823</v>
      </c>
      <c r="G1599" t="s">
        <v>1023</v>
      </c>
      <c r="H1599" t="s">
        <v>1025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1021</v>
      </c>
      <c r="E1600">
        <v>1</v>
      </c>
      <c r="F1600" t="s">
        <v>26</v>
      </c>
      <c r="G1600" t="s">
        <v>713</v>
      </c>
      <c r="H1600" t="s">
        <v>1024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1027</v>
      </c>
      <c r="H1601" t="s">
        <v>1026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1028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1029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1030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1031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993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993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1012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1032</v>
      </c>
      <c r="G1609" t="s">
        <v>1033</v>
      </c>
      <c r="H1609" t="s">
        <v>1034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1035</v>
      </c>
      <c r="H1610" t="s">
        <v>1036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1037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1038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1039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974</v>
      </c>
      <c r="E1615">
        <v>5</v>
      </c>
      <c r="F1615" t="s">
        <v>26</v>
      </c>
      <c r="G1615" t="s">
        <v>264</v>
      </c>
      <c r="H1615" t="s">
        <v>996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974</v>
      </c>
      <c r="E1616">
        <v>20</v>
      </c>
      <c r="F1616" t="s">
        <v>468</v>
      </c>
      <c r="G1616" t="s">
        <v>258</v>
      </c>
      <c r="H1616" t="s">
        <v>993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974</v>
      </c>
      <c r="E1617">
        <v>2</v>
      </c>
      <c r="F1617" t="s">
        <v>841</v>
      </c>
      <c r="G1617" t="s">
        <v>258</v>
      </c>
      <c r="H1617" t="s">
        <v>975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1040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1041</v>
      </c>
      <c r="K1619" t="s">
        <v>3696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1042</v>
      </c>
      <c r="E1620">
        <v>9</v>
      </c>
      <c r="F1620" t="s">
        <v>1043</v>
      </c>
      <c r="G1620" t="s">
        <v>258</v>
      </c>
      <c r="H1620" t="s">
        <v>1044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1042</v>
      </c>
      <c r="E1621">
        <v>3</v>
      </c>
      <c r="F1621" t="s">
        <v>1043</v>
      </c>
      <c r="G1621" t="s">
        <v>258</v>
      </c>
      <c r="H1621" t="s">
        <v>1044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1042</v>
      </c>
      <c r="E1622">
        <v>1</v>
      </c>
      <c r="F1622" t="s">
        <v>1045</v>
      </c>
      <c r="G1622" t="s">
        <v>258</v>
      </c>
      <c r="H1622" t="s">
        <v>2811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1042</v>
      </c>
      <c r="E1623">
        <v>1</v>
      </c>
      <c r="F1623" t="s">
        <v>1043</v>
      </c>
      <c r="G1623" t="s">
        <v>258</v>
      </c>
      <c r="H1623" t="s">
        <v>1046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1027</v>
      </c>
      <c r="H1626" t="s">
        <v>1026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897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1047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1048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1032</v>
      </c>
      <c r="G1630" t="s">
        <v>1033</v>
      </c>
      <c r="H1630" t="s">
        <v>1034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1050</v>
      </c>
      <c r="E1640">
        <v>1</v>
      </c>
      <c r="F1640" t="s">
        <v>357</v>
      </c>
      <c r="G1640" t="s">
        <v>934</v>
      </c>
      <c r="H1640" t="s">
        <v>1049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1051</v>
      </c>
      <c r="K1641" t="s">
        <v>3696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1052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1053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2099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1055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1056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996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939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1057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989</v>
      </c>
      <c r="H1658" t="s">
        <v>1058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934</v>
      </c>
      <c r="H1663" t="s">
        <v>1059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934</v>
      </c>
      <c r="H1667" t="s">
        <v>1060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1019</v>
      </c>
      <c r="G1679" t="s">
        <v>1061</v>
      </c>
      <c r="H1679" t="s">
        <v>1061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1019</v>
      </c>
      <c r="G1680" t="s">
        <v>1062</v>
      </c>
      <c r="H1680" t="s">
        <v>1062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1023</v>
      </c>
      <c r="H1683" t="s">
        <v>1022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1067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1066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934</v>
      </c>
      <c r="H1694" t="s">
        <v>936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1068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1070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1069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1071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1072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993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1073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1075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993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1076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1554</v>
      </c>
      <c r="H1712" t="s">
        <v>2009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1021</v>
      </c>
      <c r="E1713">
        <v>2</v>
      </c>
      <c r="F1713" t="s">
        <v>763</v>
      </c>
      <c r="G1713" t="s">
        <v>1023</v>
      </c>
      <c r="H1713" t="s">
        <v>1022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1077</v>
      </c>
      <c r="H1714" t="s">
        <v>1078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1070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1079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1085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1086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1080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1081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1082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1083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1087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1088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1088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1088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934</v>
      </c>
      <c r="H1742" t="s">
        <v>1089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1092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1090</v>
      </c>
      <c r="E1751">
        <v>1</v>
      </c>
      <c r="F1751" t="s">
        <v>450</v>
      </c>
      <c r="G1751" t="s">
        <v>255</v>
      </c>
      <c r="H1751" t="s">
        <v>1091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982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1093</v>
      </c>
      <c r="G1759" t="s">
        <v>1094</v>
      </c>
      <c r="H1759" t="s">
        <v>2812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1095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1096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1097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1098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1099</v>
      </c>
      <c r="K1778" t="s">
        <v>3696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934</v>
      </c>
      <c r="H1780" t="s">
        <v>1100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1101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1071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1102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1103</v>
      </c>
      <c r="H1795" t="s">
        <v>1104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1105</v>
      </c>
      <c r="E1798">
        <v>1</v>
      </c>
      <c r="F1798" t="s">
        <v>47</v>
      </c>
      <c r="G1798" t="s">
        <v>1741</v>
      </c>
      <c r="H1798" t="s">
        <v>1742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1105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1105</v>
      </c>
      <c r="E1800">
        <v>1</v>
      </c>
      <c r="F1800" t="s">
        <v>47</v>
      </c>
      <c r="G1800" t="s">
        <v>258</v>
      </c>
      <c r="H1800" t="s">
        <v>1107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1105</v>
      </c>
      <c r="E1801">
        <v>2</v>
      </c>
      <c r="F1801" t="s">
        <v>47</v>
      </c>
      <c r="G1801" t="s">
        <v>258</v>
      </c>
      <c r="H1801" t="s">
        <v>1108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1105</v>
      </c>
      <c r="E1802">
        <v>1</v>
      </c>
      <c r="F1802" t="s">
        <v>47</v>
      </c>
      <c r="G1802" t="s">
        <v>662</v>
      </c>
      <c r="H1802" t="s">
        <v>1114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1105</v>
      </c>
      <c r="E1803">
        <v>1</v>
      </c>
      <c r="F1803" t="s">
        <v>47</v>
      </c>
      <c r="G1803" t="s">
        <v>325</v>
      </c>
      <c r="H1803" t="s">
        <v>1109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1105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1105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1105</v>
      </c>
      <c r="E1806">
        <v>1</v>
      </c>
      <c r="F1806" t="s">
        <v>15</v>
      </c>
      <c r="G1806" t="s">
        <v>258</v>
      </c>
      <c r="H1806" t="s">
        <v>1110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1105</v>
      </c>
      <c r="E1807">
        <v>1</v>
      </c>
      <c r="F1807" t="s">
        <v>127</v>
      </c>
      <c r="G1807" t="s">
        <v>258</v>
      </c>
      <c r="H1807" t="s">
        <v>1111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1105</v>
      </c>
      <c r="E1808">
        <v>2</v>
      </c>
      <c r="F1808" t="s">
        <v>47</v>
      </c>
      <c r="G1808" t="s">
        <v>258</v>
      </c>
      <c r="H1808" t="s">
        <v>1112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1105</v>
      </c>
      <c r="E1809">
        <v>1</v>
      </c>
      <c r="F1809" t="s">
        <v>48</v>
      </c>
      <c r="G1809" t="s">
        <v>844</v>
      </c>
      <c r="H1809" t="s">
        <v>1113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1009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1071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1117</v>
      </c>
      <c r="G1820" t="s">
        <v>254</v>
      </c>
      <c r="H1820" t="s">
        <v>1116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987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1115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1118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1118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1119</v>
      </c>
      <c r="K1829" t="s">
        <v>3696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1077</v>
      </c>
      <c r="H1830" t="s">
        <v>1078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928</v>
      </c>
      <c r="G1834" t="s">
        <v>930</v>
      </c>
      <c r="H1834" t="s">
        <v>1120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1121</v>
      </c>
      <c r="K1835" t="s">
        <v>3696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1122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1123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982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1125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1126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1127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1128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1130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1129</v>
      </c>
      <c r="G1858" t="s">
        <v>258</v>
      </c>
      <c r="H1858" t="s">
        <v>1131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1129</v>
      </c>
      <c r="G1859" t="s">
        <v>258</v>
      </c>
      <c r="H1859" t="s">
        <v>1133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1129</v>
      </c>
      <c r="G1860" t="s">
        <v>258</v>
      </c>
      <c r="H1860" t="s">
        <v>1132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1135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1136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1070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1137</v>
      </c>
      <c r="H1869" t="s">
        <v>1138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1077</v>
      </c>
      <c r="H1871" t="s">
        <v>1078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1139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1140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1143</v>
      </c>
      <c r="G1878" t="s">
        <v>276</v>
      </c>
      <c r="H1878" t="s">
        <v>1144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1145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1141</v>
      </c>
      <c r="G1880" t="s">
        <v>1094</v>
      </c>
      <c r="H1880" t="s">
        <v>1142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1141</v>
      </c>
      <c r="G1881" t="s">
        <v>1094</v>
      </c>
      <c r="H1881" t="s">
        <v>1142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1146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1150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1151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1147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1148</v>
      </c>
      <c r="G1892" t="s">
        <v>258</v>
      </c>
      <c r="H1892" t="s">
        <v>1149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1152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2008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902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1153</v>
      </c>
      <c r="G1902" t="s">
        <v>258</v>
      </c>
      <c r="H1902" t="s">
        <v>1154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1148</v>
      </c>
      <c r="G1903" t="s">
        <v>258</v>
      </c>
      <c r="H1903" t="s">
        <v>1149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1155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1156</v>
      </c>
      <c r="E1907">
        <v>1</v>
      </c>
      <c r="F1907" t="s">
        <v>1157</v>
      </c>
      <c r="G1907" t="s">
        <v>255</v>
      </c>
      <c r="H1907" t="s">
        <v>1158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1157</v>
      </c>
      <c r="G1908" t="s">
        <v>255</v>
      </c>
      <c r="H1908" t="s">
        <v>1158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1161</v>
      </c>
      <c r="G1910" t="s">
        <v>258</v>
      </c>
      <c r="H1910" t="s">
        <v>1162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986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1163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1018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1159</v>
      </c>
      <c r="E1927">
        <v>20</v>
      </c>
      <c r="F1927" t="s">
        <v>467</v>
      </c>
      <c r="G1927" t="s">
        <v>581</v>
      </c>
      <c r="H1927" t="s">
        <v>1164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1159</v>
      </c>
      <c r="E1928">
        <v>1</v>
      </c>
      <c r="F1928" t="s">
        <v>1165</v>
      </c>
      <c r="G1928" t="s">
        <v>264</v>
      </c>
      <c r="H1928" t="s">
        <v>1166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1159</v>
      </c>
      <c r="E1929">
        <v>1</v>
      </c>
      <c r="F1929" t="s">
        <v>1165</v>
      </c>
      <c r="G1929" t="s">
        <v>264</v>
      </c>
      <c r="H1929" t="s">
        <v>1167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1159</v>
      </c>
      <c r="E1930">
        <v>1</v>
      </c>
      <c r="F1930" t="s">
        <v>1165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1159</v>
      </c>
      <c r="E1931">
        <v>1</v>
      </c>
      <c r="F1931" t="s">
        <v>1165</v>
      </c>
      <c r="G1931" t="s">
        <v>255</v>
      </c>
      <c r="H1931" t="s">
        <v>1168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1159</v>
      </c>
      <c r="E1932">
        <v>1</v>
      </c>
      <c r="F1932" t="s">
        <v>1165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1170</v>
      </c>
      <c r="H1933" t="s">
        <v>1169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1128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1171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1172</v>
      </c>
      <c r="K1939" t="s">
        <v>3696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1009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1017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1173</v>
      </c>
      <c r="K1947" t="s">
        <v>3696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1671</v>
      </c>
      <c r="L1950" t="s">
        <v>1174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934</v>
      </c>
      <c r="H1958" t="s">
        <v>985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986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1175</v>
      </c>
      <c r="K1964" t="s">
        <v>3696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1176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1176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1177</v>
      </c>
      <c r="K1967" t="s">
        <v>3696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969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969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969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1178</v>
      </c>
      <c r="G1974" t="s">
        <v>1178</v>
      </c>
      <c r="H1974" t="s">
        <v>1179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1180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1127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1127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1127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1081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934</v>
      </c>
      <c r="H1992" t="s">
        <v>1181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934</v>
      </c>
      <c r="H2000" t="s">
        <v>1182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1183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1184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1535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1185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1535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1166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1186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990</v>
      </c>
      <c r="H2020" t="s">
        <v>1187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1188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1070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1222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1222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1189</v>
      </c>
      <c r="H2026" t="s">
        <v>1190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1192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1193</v>
      </c>
      <c r="H2030" t="s">
        <v>1194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1196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1197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1087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1110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1198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1199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1200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1201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1183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1002</v>
      </c>
      <c r="H2056" t="s">
        <v>975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1203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1205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1204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1206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1207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3785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1208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1209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1210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1210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939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1213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1211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1212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1215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928</v>
      </c>
      <c r="G2102" t="s">
        <v>930</v>
      </c>
      <c r="H2102" t="s">
        <v>929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1216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1216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1217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1019</v>
      </c>
      <c r="G2115" t="s">
        <v>1019</v>
      </c>
      <c r="H2115" t="s">
        <v>1218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1019</v>
      </c>
      <c r="G2116" t="s">
        <v>1019</v>
      </c>
      <c r="H2116" t="s">
        <v>1219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1019</v>
      </c>
      <c r="G2117" t="s">
        <v>1019</v>
      </c>
      <c r="H2117" t="s">
        <v>1220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1222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1223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1554</v>
      </c>
      <c r="H2125" t="s">
        <v>1224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1225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1226</v>
      </c>
      <c r="K2131" t="s">
        <v>3696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1227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1009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1009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1230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1229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1231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1232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3787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1082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1185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1535</v>
      </c>
      <c r="G2179" t="s">
        <v>264</v>
      </c>
      <c r="H2179" t="s">
        <v>1233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990</v>
      </c>
      <c r="H2180" t="s">
        <v>1234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1195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1237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1554</v>
      </c>
      <c r="H2186" t="s">
        <v>1236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1235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993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993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993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1239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1238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1238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3787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1240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1241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983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1191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934</v>
      </c>
      <c r="H2229" t="s">
        <v>1242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1243</v>
      </c>
      <c r="L2230" t="s">
        <v>1244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1245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1246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1247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1248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1238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1249</v>
      </c>
      <c r="E2250">
        <v>1</v>
      </c>
      <c r="F2250" t="s">
        <v>48</v>
      </c>
      <c r="G2250" t="s">
        <v>782</v>
      </c>
      <c r="H2250" t="s">
        <v>911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1249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1249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1251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1252</v>
      </c>
      <c r="G2262" t="s">
        <v>254</v>
      </c>
      <c r="H2262" t="s">
        <v>1253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1050</v>
      </c>
      <c r="E2270">
        <v>1</v>
      </c>
      <c r="F2270" t="s">
        <v>450</v>
      </c>
      <c r="G2270" t="s">
        <v>839</v>
      </c>
      <c r="H2270" t="s">
        <v>2106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1255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1256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986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1257</v>
      </c>
      <c r="K2275" t="s">
        <v>3696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1222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1258</v>
      </c>
      <c r="K2281" t="s">
        <v>3696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1255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1259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1260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1261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1082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1237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1262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981</v>
      </c>
      <c r="K2311" t="s">
        <v>3696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1267</v>
      </c>
      <c r="K2312" t="s">
        <v>3696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989</v>
      </c>
      <c r="H2313" t="s">
        <v>1264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1268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1265</v>
      </c>
      <c r="L2318" t="s">
        <v>1263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1266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1232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1269</v>
      </c>
      <c r="E2336">
        <v>1</v>
      </c>
      <c r="F2336" t="s">
        <v>334</v>
      </c>
      <c r="G2336" t="s">
        <v>265</v>
      </c>
      <c r="H2336" t="s">
        <v>1270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1272</v>
      </c>
      <c r="H2339" t="s">
        <v>1271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1273</v>
      </c>
      <c r="H2340" t="s">
        <v>1274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1241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1032</v>
      </c>
      <c r="G2343" t="s">
        <v>1082</v>
      </c>
      <c r="H2343" t="s">
        <v>1275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1276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1277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1222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1280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1278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1279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1279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1159</v>
      </c>
      <c r="E2357">
        <v>18</v>
      </c>
      <c r="F2357" t="s">
        <v>1252</v>
      </c>
      <c r="G2357" t="s">
        <v>581</v>
      </c>
      <c r="H2357" t="s">
        <v>1164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1159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1159</v>
      </c>
      <c r="E2359">
        <v>1</v>
      </c>
      <c r="F2359" t="s">
        <v>1165</v>
      </c>
      <c r="G2359" t="s">
        <v>264</v>
      </c>
      <c r="H2359" t="s">
        <v>1281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1105</v>
      </c>
      <c r="E2361">
        <v>5</v>
      </c>
      <c r="F2361" t="s">
        <v>15</v>
      </c>
      <c r="G2361" t="s">
        <v>1282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1105</v>
      </c>
      <c r="E2362">
        <v>5</v>
      </c>
      <c r="F2362" t="s">
        <v>15</v>
      </c>
      <c r="G2362" t="s">
        <v>989</v>
      </c>
      <c r="H2362" t="s">
        <v>1283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1105</v>
      </c>
      <c r="E2363">
        <v>1</v>
      </c>
      <c r="F2363" t="s">
        <v>42</v>
      </c>
      <c r="G2363" t="s">
        <v>1082</v>
      </c>
      <c r="H2363" t="s">
        <v>1284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1105</v>
      </c>
      <c r="E2364">
        <v>5</v>
      </c>
      <c r="F2364" t="s">
        <v>21</v>
      </c>
      <c r="G2364" t="s">
        <v>258</v>
      </c>
      <c r="H2364" t="s">
        <v>1266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1285</v>
      </c>
      <c r="G2368" t="s">
        <v>581</v>
      </c>
      <c r="H2368" t="s">
        <v>1164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1238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1286</v>
      </c>
      <c r="G2372" t="s">
        <v>258</v>
      </c>
      <c r="H2372" t="s">
        <v>1968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1287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1251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1288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1289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1290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919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1292</v>
      </c>
      <c r="H2387" t="s">
        <v>1293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1291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1297</v>
      </c>
      <c r="L2395" t="s">
        <v>1295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1209</v>
      </c>
      <c r="L2397" t="s">
        <v>1296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1113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1298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2107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1299</v>
      </c>
      <c r="L2406" t="s">
        <v>1300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1266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1067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1067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1186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1302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939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1204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1303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1266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1204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3791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1239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1305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1285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1306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1306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990</v>
      </c>
      <c r="H2451" t="s">
        <v>991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986</v>
      </c>
      <c r="L2456" t="s">
        <v>1263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1137</v>
      </c>
      <c r="H2458" t="s">
        <v>1307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1308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1309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1238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1315</v>
      </c>
      <c r="E2466">
        <v>1</v>
      </c>
      <c r="F2466" t="s">
        <v>1310</v>
      </c>
      <c r="G2466" t="s">
        <v>258</v>
      </c>
      <c r="H2466" t="s">
        <v>1311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1315</v>
      </c>
      <c r="E2467">
        <v>1</v>
      </c>
      <c r="F2467" t="s">
        <v>1312</v>
      </c>
      <c r="G2467" t="s">
        <v>258</v>
      </c>
      <c r="H2467" t="s">
        <v>1314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1315</v>
      </c>
      <c r="E2468">
        <v>1</v>
      </c>
      <c r="F2468" t="s">
        <v>1312</v>
      </c>
      <c r="G2468" t="s">
        <v>480</v>
      </c>
      <c r="H2468" t="s">
        <v>1313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1316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1317</v>
      </c>
      <c r="G2470" t="s">
        <v>258</v>
      </c>
      <c r="H2470" t="s">
        <v>1318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1319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1320</v>
      </c>
      <c r="E2473">
        <v>5</v>
      </c>
      <c r="F2473" t="s">
        <v>620</v>
      </c>
      <c r="G2473" t="s">
        <v>258</v>
      </c>
      <c r="H2473" t="s">
        <v>1321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2887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1323</v>
      </c>
      <c r="L2479" t="s">
        <v>1322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1210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956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956</v>
      </c>
      <c r="E2488">
        <v>2</v>
      </c>
      <c r="F2488" t="s">
        <v>841</v>
      </c>
      <c r="G2488" t="s">
        <v>1035</v>
      </c>
      <c r="H2488" t="s">
        <v>1324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956</v>
      </c>
      <c r="E2489">
        <v>1</v>
      </c>
      <c r="F2489" t="s">
        <v>26</v>
      </c>
      <c r="G2489" t="s">
        <v>265</v>
      </c>
      <c r="H2489" t="s">
        <v>1325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1328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1270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1329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1326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1327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1332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1330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1193</v>
      </c>
      <c r="H2511" t="s">
        <v>1331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1186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1051</v>
      </c>
      <c r="K2519" t="s">
        <v>3696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1333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1335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913</v>
      </c>
      <c r="G2532" t="s">
        <v>914</v>
      </c>
      <c r="H2532" t="s">
        <v>915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1336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2112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953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928</v>
      </c>
      <c r="G2541" t="s">
        <v>930</v>
      </c>
      <c r="H2541" t="s">
        <v>929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1337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1338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916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1341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1198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1342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1343</v>
      </c>
      <c r="G2557" t="s">
        <v>1344</v>
      </c>
      <c r="H2557" t="s">
        <v>1345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1346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1129</v>
      </c>
      <c r="G2566" t="s">
        <v>258</v>
      </c>
      <c r="H2566" t="s">
        <v>1131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1347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1171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1348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934</v>
      </c>
      <c r="H2575" t="s">
        <v>1349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934</v>
      </c>
      <c r="H2576" t="s">
        <v>1350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1245</v>
      </c>
      <c r="L2579" t="s">
        <v>1342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1351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934</v>
      </c>
      <c r="H2583" t="s">
        <v>1352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1066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934</v>
      </c>
      <c r="H2588" t="s">
        <v>1353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934</v>
      </c>
      <c r="H2589" t="s">
        <v>1353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1535</v>
      </c>
      <c r="G2593" t="s">
        <v>264</v>
      </c>
      <c r="H2593" t="s">
        <v>1355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1535</v>
      </c>
      <c r="G2594" t="s">
        <v>264</v>
      </c>
      <c r="H2594" t="s">
        <v>1354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1285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1356</v>
      </c>
      <c r="G2601" t="s">
        <v>258</v>
      </c>
      <c r="H2601" t="s">
        <v>1357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1356</v>
      </c>
      <c r="G2602" t="s">
        <v>258</v>
      </c>
      <c r="H2602" t="s">
        <v>1357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1358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1193</v>
      </c>
      <c r="H2604" t="s">
        <v>1331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1193</v>
      </c>
      <c r="H2606" t="s">
        <v>1331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1359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1360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1361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1362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1363</v>
      </c>
      <c r="L2623" t="s">
        <v>1342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2108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1365</v>
      </c>
      <c r="K2628" t="s">
        <v>3696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1366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1367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1339</v>
      </c>
      <c r="E2638">
        <v>1</v>
      </c>
      <c r="F2638" t="s">
        <v>913</v>
      </c>
      <c r="G2638" t="s">
        <v>1368</v>
      </c>
      <c r="H2638" t="s">
        <v>1369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1339</v>
      </c>
      <c r="E2639">
        <v>1</v>
      </c>
      <c r="F2639" t="s">
        <v>913</v>
      </c>
      <c r="G2639" t="s">
        <v>1368</v>
      </c>
      <c r="H2639" t="s">
        <v>1370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1339</v>
      </c>
      <c r="E2640">
        <v>1</v>
      </c>
      <c r="F2640" t="s">
        <v>48</v>
      </c>
      <c r="G2640" t="s">
        <v>782</v>
      </c>
      <c r="H2640" t="s">
        <v>1371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1339</v>
      </c>
      <c r="E2641">
        <v>1</v>
      </c>
      <c r="F2641" t="s">
        <v>48</v>
      </c>
      <c r="G2641" t="s">
        <v>782</v>
      </c>
      <c r="H2641" t="s">
        <v>1372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1339</v>
      </c>
      <c r="E2642">
        <v>1</v>
      </c>
      <c r="F2642" t="s">
        <v>48</v>
      </c>
      <c r="G2642" t="s">
        <v>782</v>
      </c>
      <c r="H2642" t="s">
        <v>1373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1375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1336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1129</v>
      </c>
      <c r="G2649" t="s">
        <v>258</v>
      </c>
      <c r="H2649" t="s">
        <v>1131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1129</v>
      </c>
      <c r="G2650" t="s">
        <v>258</v>
      </c>
      <c r="H2650" t="s">
        <v>1376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916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1317</v>
      </c>
      <c r="G2653" t="s">
        <v>258</v>
      </c>
      <c r="H2653" t="s">
        <v>1318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2886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1377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1378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1165</v>
      </c>
      <c r="G2661" t="s">
        <v>255</v>
      </c>
      <c r="H2661" t="s">
        <v>1216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1380</v>
      </c>
      <c r="I2662" t="s">
        <v>1379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3792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1535</v>
      </c>
      <c r="G2668" t="s">
        <v>254</v>
      </c>
      <c r="H2668" t="s">
        <v>1359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1535</v>
      </c>
      <c r="G2669" t="s">
        <v>254</v>
      </c>
      <c r="H2669" t="s">
        <v>1360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1143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1143</v>
      </c>
      <c r="G2671" t="s">
        <v>255</v>
      </c>
      <c r="H2671" t="s">
        <v>1009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1023</v>
      </c>
      <c r="H2676" t="s">
        <v>1381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1385</v>
      </c>
      <c r="K2686" t="s">
        <v>3696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934</v>
      </c>
      <c r="H2691" t="s">
        <v>1242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1035</v>
      </c>
      <c r="H2703" t="s">
        <v>1324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1358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1186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1186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2108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1027</v>
      </c>
      <c r="H2723" t="s">
        <v>1026</v>
      </c>
      <c r="K2723" t="s">
        <v>1389</v>
      </c>
      <c r="L2723" t="s">
        <v>1388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1393</v>
      </c>
      <c r="K2729" t="s">
        <v>3696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1394</v>
      </c>
      <c r="K2730" t="s">
        <v>3696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899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1395</v>
      </c>
      <c r="E2732">
        <v>1</v>
      </c>
      <c r="F2732" t="s">
        <v>1317</v>
      </c>
      <c r="G2732" t="s">
        <v>258</v>
      </c>
      <c r="H2732" t="s">
        <v>1318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1238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1397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1399</v>
      </c>
      <c r="G2740" t="s">
        <v>276</v>
      </c>
      <c r="H2740" t="s">
        <v>402</v>
      </c>
      <c r="L2740" t="s">
        <v>1398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934</v>
      </c>
      <c r="H2743" t="s">
        <v>1401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1402</v>
      </c>
      <c r="H2745" t="s">
        <v>1403</v>
      </c>
      <c r="K2745" t="s">
        <v>3696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1405</v>
      </c>
      <c r="L2746" t="s">
        <v>1404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1405</v>
      </c>
      <c r="L2747" t="s">
        <v>1406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990</v>
      </c>
      <c r="H2751" t="s">
        <v>1187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989</v>
      </c>
      <c r="H2753" t="s">
        <v>1283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2748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1408</v>
      </c>
      <c r="G2757" t="s">
        <v>254</v>
      </c>
      <c r="H2757" t="s">
        <v>1405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1001</v>
      </c>
      <c r="L2760" t="s">
        <v>1409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1410</v>
      </c>
      <c r="E2767">
        <v>48</v>
      </c>
      <c r="F2767" t="s">
        <v>1204</v>
      </c>
      <c r="G2767" t="s">
        <v>258</v>
      </c>
      <c r="H2767" t="s">
        <v>1164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1411</v>
      </c>
      <c r="G2768" t="s">
        <v>189</v>
      </c>
      <c r="H2768" t="s">
        <v>1412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899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899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903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1157</v>
      </c>
      <c r="G2783" t="s">
        <v>255</v>
      </c>
      <c r="H2783" t="s">
        <v>1158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1419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1238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1028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983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1282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1421</v>
      </c>
      <c r="H2807" t="s">
        <v>1422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1671</v>
      </c>
      <c r="L2811" t="s">
        <v>1423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1280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1554</v>
      </c>
      <c r="H2823" t="s">
        <v>1425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1239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1165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1165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1165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1430</v>
      </c>
      <c r="L2849" t="s">
        <v>1342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1429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1280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1431</v>
      </c>
      <c r="G2858" t="s">
        <v>276</v>
      </c>
      <c r="H2858" t="s">
        <v>1384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1317</v>
      </c>
      <c r="G2860" t="s">
        <v>258</v>
      </c>
      <c r="H2860" t="s">
        <v>1318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1280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976</v>
      </c>
      <c r="H2865" t="s">
        <v>1435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934</v>
      </c>
      <c r="H2869" t="s">
        <v>1436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1438</v>
      </c>
      <c r="L2870" t="s">
        <v>1437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1439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1440</v>
      </c>
      <c r="H2872" t="s">
        <v>1441</v>
      </c>
      <c r="K2872" t="s">
        <v>3696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1285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899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899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1256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989</v>
      </c>
      <c r="H2893" t="s">
        <v>1283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916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1071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1447</v>
      </c>
      <c r="E2908">
        <v>1</v>
      </c>
      <c r="F2908" t="s">
        <v>1204</v>
      </c>
      <c r="G2908" t="s">
        <v>258</v>
      </c>
      <c r="H2908" t="s">
        <v>1164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1292</v>
      </c>
      <c r="H2909" t="s">
        <v>1293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1285</v>
      </c>
      <c r="G2915" t="s">
        <v>264</v>
      </c>
      <c r="H2915" t="s">
        <v>994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1255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1449</v>
      </c>
      <c r="L2924" t="s">
        <v>1450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1228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1409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934</v>
      </c>
      <c r="H2939" t="s">
        <v>1436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1372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2745</v>
      </c>
      <c r="L2944" t="s">
        <v>1342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1452</v>
      </c>
      <c r="H2952" t="s">
        <v>1444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1456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1456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934</v>
      </c>
      <c r="H2960" t="s">
        <v>1458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1227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1452</v>
      </c>
      <c r="H2965" t="s">
        <v>1336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989</v>
      </c>
      <c r="H2966" t="s">
        <v>1283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1263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1459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1399</v>
      </c>
      <c r="G2972" t="s">
        <v>264</v>
      </c>
      <c r="H2972" t="s">
        <v>244</v>
      </c>
      <c r="L2972" t="s">
        <v>1463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2745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2745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1466</v>
      </c>
      <c r="K2994" t="s">
        <v>3696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1009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1009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1468</v>
      </c>
      <c r="H2999" t="s">
        <v>1469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1475</v>
      </c>
      <c r="E3010">
        <v>1</v>
      </c>
      <c r="F3010" t="s">
        <v>1477</v>
      </c>
      <c r="G3010" t="s">
        <v>264</v>
      </c>
      <c r="H3010" t="s">
        <v>1476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1270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1165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1019</v>
      </c>
      <c r="G3018" t="s">
        <v>1019</v>
      </c>
      <c r="H3018" t="s">
        <v>1479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1019</v>
      </c>
      <c r="G3019" t="s">
        <v>1019</v>
      </c>
      <c r="H3019" t="s">
        <v>1480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1019</v>
      </c>
      <c r="G3020" t="s">
        <v>1019</v>
      </c>
      <c r="H3020" t="s">
        <v>1481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1021</v>
      </c>
      <c r="E3022">
        <v>1</v>
      </c>
      <c r="F3022" t="s">
        <v>206</v>
      </c>
      <c r="G3022" t="s">
        <v>713</v>
      </c>
      <c r="H3022" t="s">
        <v>1482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1485</v>
      </c>
      <c r="E3023">
        <v>1</v>
      </c>
      <c r="F3023" t="s">
        <v>1483</v>
      </c>
      <c r="G3023" t="s">
        <v>1483</v>
      </c>
      <c r="H3023" t="s">
        <v>1483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1485</v>
      </c>
      <c r="E3024">
        <v>1</v>
      </c>
      <c r="F3024" t="s">
        <v>1484</v>
      </c>
      <c r="G3024" t="s">
        <v>1484</v>
      </c>
      <c r="H3024" t="s">
        <v>1484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1336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1489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1486</v>
      </c>
      <c r="G3030" t="s">
        <v>258</v>
      </c>
      <c r="H3030" t="s">
        <v>1487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1455</v>
      </c>
      <c r="E3032">
        <v>1</v>
      </c>
      <c r="F3032" t="s">
        <v>578</v>
      </c>
      <c r="G3032" t="s">
        <v>265</v>
      </c>
      <c r="H3032" t="s">
        <v>1255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1455</v>
      </c>
      <c r="E3033">
        <v>1</v>
      </c>
      <c r="F3033" t="s">
        <v>1491</v>
      </c>
      <c r="G3033" t="s">
        <v>264</v>
      </c>
      <c r="H3033" t="s">
        <v>1428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1455</v>
      </c>
      <c r="E3034">
        <v>2</v>
      </c>
      <c r="F3034" t="s">
        <v>216</v>
      </c>
      <c r="G3034" t="s">
        <v>255</v>
      </c>
      <c r="H3034" t="s">
        <v>1492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1455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1455</v>
      </c>
      <c r="E3036">
        <v>2</v>
      </c>
      <c r="F3036" t="s">
        <v>216</v>
      </c>
      <c r="G3036" t="s">
        <v>264</v>
      </c>
      <c r="H3036" t="s">
        <v>994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1455</v>
      </c>
      <c r="E3037">
        <v>8</v>
      </c>
      <c r="F3037" t="s">
        <v>883</v>
      </c>
      <c r="G3037" t="s">
        <v>265</v>
      </c>
      <c r="H3037" t="s">
        <v>1118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1455</v>
      </c>
      <c r="E3038">
        <v>3</v>
      </c>
      <c r="F3038" t="s">
        <v>1493</v>
      </c>
      <c r="G3038" t="s">
        <v>258</v>
      </c>
      <c r="H3038" t="s">
        <v>1494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1455</v>
      </c>
      <c r="E3039">
        <v>5</v>
      </c>
      <c r="F3039" t="s">
        <v>26</v>
      </c>
      <c r="G3039" t="s">
        <v>264</v>
      </c>
      <c r="H3039" t="s">
        <v>1495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1496</v>
      </c>
      <c r="E3040">
        <v>4</v>
      </c>
      <c r="F3040" t="s">
        <v>709</v>
      </c>
      <c r="G3040" t="s">
        <v>258</v>
      </c>
      <c r="H3040" t="s">
        <v>1498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1496</v>
      </c>
      <c r="E3041">
        <v>2</v>
      </c>
      <c r="F3041" t="s">
        <v>709</v>
      </c>
      <c r="G3041" t="s">
        <v>258</v>
      </c>
      <c r="H3041" t="s">
        <v>1071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1496</v>
      </c>
      <c r="E3042">
        <v>1</v>
      </c>
      <c r="F3042" t="s">
        <v>45</v>
      </c>
      <c r="G3042" t="s">
        <v>258</v>
      </c>
      <c r="H3042" t="s">
        <v>1499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1496</v>
      </c>
      <c r="E3043">
        <v>1</v>
      </c>
      <c r="F3043" t="s">
        <v>45</v>
      </c>
      <c r="G3043" t="s">
        <v>1468</v>
      </c>
      <c r="H3043" t="s">
        <v>1500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1496</v>
      </c>
      <c r="E3044">
        <v>1</v>
      </c>
      <c r="F3044" t="s">
        <v>15</v>
      </c>
      <c r="G3044" t="s">
        <v>1452</v>
      </c>
      <c r="H3044" t="s">
        <v>1501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1292</v>
      </c>
      <c r="H3045" t="s">
        <v>1502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1292</v>
      </c>
      <c r="H3046" t="s">
        <v>1293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916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1159</v>
      </c>
      <c r="E3052">
        <v>7</v>
      </c>
      <c r="F3052" t="s">
        <v>467</v>
      </c>
      <c r="G3052" t="s">
        <v>581</v>
      </c>
      <c r="H3052" t="s">
        <v>1164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1159</v>
      </c>
      <c r="E3053">
        <v>1</v>
      </c>
      <c r="F3053" t="s">
        <v>1505</v>
      </c>
      <c r="G3053" t="s">
        <v>265</v>
      </c>
      <c r="H3053" t="s">
        <v>1457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1067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1255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1009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1470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1470</v>
      </c>
      <c r="E3062">
        <v>10</v>
      </c>
      <c r="F3062" t="s">
        <v>334</v>
      </c>
      <c r="G3062" t="s">
        <v>581</v>
      </c>
      <c r="H3062" t="s">
        <v>1164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1470</v>
      </c>
      <c r="E3063">
        <v>5</v>
      </c>
      <c r="F3063" t="s">
        <v>578</v>
      </c>
      <c r="G3063" t="s">
        <v>581</v>
      </c>
      <c r="H3063" t="s">
        <v>1164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1470</v>
      </c>
      <c r="E3064">
        <v>5</v>
      </c>
      <c r="F3064" t="s">
        <v>1157</v>
      </c>
      <c r="G3064" t="s">
        <v>258</v>
      </c>
      <c r="H3064" t="s">
        <v>1506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1470</v>
      </c>
      <c r="E3065">
        <v>10</v>
      </c>
      <c r="F3065" t="s">
        <v>468</v>
      </c>
      <c r="G3065" t="s">
        <v>258</v>
      </c>
      <c r="H3065" t="s">
        <v>1164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1137</v>
      </c>
      <c r="H3073" t="s">
        <v>1307</v>
      </c>
      <c r="L3073" t="s">
        <v>1509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1193</v>
      </c>
      <c r="H3078" t="s">
        <v>1510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1309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1515</v>
      </c>
      <c r="K3095" t="s">
        <v>3696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1519</v>
      </c>
      <c r="L3102" t="s">
        <v>1517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1520</v>
      </c>
      <c r="L3103" t="s">
        <v>1521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928</v>
      </c>
      <c r="G3106" t="s">
        <v>862</v>
      </c>
      <c r="H3106" t="s">
        <v>1120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1522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1137</v>
      </c>
      <c r="H3110" t="s">
        <v>1307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1137</v>
      </c>
      <c r="H3111" t="s">
        <v>1307</v>
      </c>
      <c r="J3111" t="s">
        <v>918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1309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1165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1378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899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1529</v>
      </c>
      <c r="E3139">
        <v>1</v>
      </c>
      <c r="F3139" t="s">
        <v>378</v>
      </c>
      <c r="G3139" t="s">
        <v>254</v>
      </c>
      <c r="H3139" t="s">
        <v>294</v>
      </c>
      <c r="L3139" t="s">
        <v>1518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1529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1515</v>
      </c>
      <c r="K3147" t="s">
        <v>3696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1400</v>
      </c>
      <c r="L3148" t="s">
        <v>1531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1486</v>
      </c>
      <c r="G3152" t="s">
        <v>258</v>
      </c>
      <c r="H3152" t="s">
        <v>1487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1532</v>
      </c>
      <c r="E3154">
        <v>1</v>
      </c>
      <c r="F3154" t="s">
        <v>15</v>
      </c>
      <c r="G3154" t="s">
        <v>989</v>
      </c>
      <c r="H3154" t="s">
        <v>1283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939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1447</v>
      </c>
      <c r="E3159">
        <v>1</v>
      </c>
      <c r="F3159" t="s">
        <v>1204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1447</v>
      </c>
      <c r="E3160">
        <v>1</v>
      </c>
      <c r="F3160" t="s">
        <v>1204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916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1316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1039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1028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1239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1038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1029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1029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1140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1535</v>
      </c>
      <c r="G3194" t="s">
        <v>254</v>
      </c>
      <c r="H3194" t="s">
        <v>1537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1183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1538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1539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1165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1029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1283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1209</v>
      </c>
      <c r="L3219" t="s">
        <v>1544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1210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1545</v>
      </c>
      <c r="H3229" t="s">
        <v>1204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1077</v>
      </c>
      <c r="H3233" t="s">
        <v>1078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3227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1193</v>
      </c>
      <c r="H3248" t="s">
        <v>1546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1193</v>
      </c>
      <c r="H3249" t="s">
        <v>1547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934</v>
      </c>
      <c r="H3258" t="s">
        <v>1349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1309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1118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1549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1287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1551</v>
      </c>
      <c r="L3282" t="s">
        <v>1552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1554</v>
      </c>
      <c r="H3295" t="s">
        <v>1425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1556</v>
      </c>
      <c r="H3301" t="s">
        <v>1557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1161</v>
      </c>
      <c r="G3303" t="s">
        <v>258</v>
      </c>
      <c r="H3303" t="s">
        <v>1558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1559</v>
      </c>
      <c r="E3304">
        <v>4</v>
      </c>
      <c r="F3304" t="s">
        <v>216</v>
      </c>
      <c r="G3304" t="s">
        <v>276</v>
      </c>
      <c r="H3304" t="s">
        <v>1530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1559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1559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1559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1559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1559</v>
      </c>
      <c r="E3309">
        <v>2</v>
      </c>
      <c r="F3309" t="s">
        <v>48</v>
      </c>
      <c r="G3309" t="s">
        <v>1561</v>
      </c>
      <c r="H3309" t="s">
        <v>1562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990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1143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1143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1143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1143</v>
      </c>
      <c r="G3316" t="s">
        <v>276</v>
      </c>
      <c r="H3316" t="s">
        <v>1563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1143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1564</v>
      </c>
      <c r="L3319" t="s">
        <v>1565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1204</v>
      </c>
      <c r="G3321" t="s">
        <v>258</v>
      </c>
      <c r="H3321" t="s">
        <v>1164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1252</v>
      </c>
      <c r="G3323" t="s">
        <v>265</v>
      </c>
      <c r="H3323" t="s">
        <v>1566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1567</v>
      </c>
      <c r="G3326" t="s">
        <v>374</v>
      </c>
      <c r="H3326" t="s">
        <v>1569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1296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1571</v>
      </c>
      <c r="L3332" t="s">
        <v>1572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1573</v>
      </c>
      <c r="K3334" t="s">
        <v>3696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1021</v>
      </c>
      <c r="E3337">
        <v>2</v>
      </c>
      <c r="F3337" t="s">
        <v>823</v>
      </c>
      <c r="G3337" t="s">
        <v>1023</v>
      </c>
      <c r="H3337" t="s">
        <v>1029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1288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1020</v>
      </c>
      <c r="E3340">
        <v>10</v>
      </c>
      <c r="F3340" t="s">
        <v>357</v>
      </c>
      <c r="G3340" t="s">
        <v>934</v>
      </c>
      <c r="H3340" t="s">
        <v>1164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1020</v>
      </c>
      <c r="E3341">
        <v>11</v>
      </c>
      <c r="F3341" t="s">
        <v>1019</v>
      </c>
      <c r="G3341" t="s">
        <v>1019</v>
      </c>
      <c r="H3341" t="s">
        <v>1164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1183</v>
      </c>
      <c r="G3344" t="s">
        <v>264</v>
      </c>
      <c r="H3344" t="s">
        <v>1513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899</v>
      </c>
      <c r="L3349" t="s">
        <v>1296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1577</v>
      </c>
      <c r="E3352">
        <v>1</v>
      </c>
      <c r="F3352" t="s">
        <v>334</v>
      </c>
      <c r="G3352" t="s">
        <v>264</v>
      </c>
      <c r="H3352" t="s">
        <v>1578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1577</v>
      </c>
      <c r="E3353">
        <v>1</v>
      </c>
      <c r="F3353" t="s">
        <v>883</v>
      </c>
      <c r="G3353" t="s">
        <v>264</v>
      </c>
      <c r="H3353" t="s">
        <v>1578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990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976</v>
      </c>
      <c r="H3356" t="s">
        <v>1435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1579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3227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1009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1009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1184</v>
      </c>
      <c r="G3370" t="s">
        <v>255</v>
      </c>
      <c r="H3370" t="s">
        <v>1009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1338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1316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1582</v>
      </c>
      <c r="H3386" t="s">
        <v>1583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1039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1009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1184</v>
      </c>
      <c r="G3394" t="s">
        <v>276</v>
      </c>
      <c r="H3394" t="s">
        <v>1009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1184</v>
      </c>
      <c r="G3395" t="s">
        <v>276</v>
      </c>
      <c r="H3395" t="s">
        <v>1587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1183</v>
      </c>
      <c r="G3397" t="s">
        <v>264</v>
      </c>
      <c r="H3397" t="s">
        <v>1513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899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1588</v>
      </c>
      <c r="G3399" t="s">
        <v>264</v>
      </c>
      <c r="H3399" t="s">
        <v>1578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1198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1315</v>
      </c>
      <c r="E3402">
        <v>1</v>
      </c>
      <c r="F3402" t="s">
        <v>1589</v>
      </c>
      <c r="G3402" t="s">
        <v>258</v>
      </c>
      <c r="H3402" t="s">
        <v>1590</v>
      </c>
      <c r="L3402" t="s">
        <v>1593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1315</v>
      </c>
      <c r="E3403">
        <v>1</v>
      </c>
      <c r="F3403" t="s">
        <v>1591</v>
      </c>
      <c r="G3403" t="s">
        <v>258</v>
      </c>
      <c r="H3403" t="s">
        <v>1592</v>
      </c>
      <c r="L3403" t="s">
        <v>1593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976</v>
      </c>
      <c r="H3405" t="s">
        <v>1435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1198</v>
      </c>
      <c r="L3417" t="s">
        <v>1296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1447</v>
      </c>
      <c r="E3418">
        <v>1</v>
      </c>
      <c r="F3418" t="s">
        <v>1204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1035</v>
      </c>
      <c r="H3419" t="s">
        <v>1324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1400</v>
      </c>
      <c r="L3423" t="s">
        <v>1531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1146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1193</v>
      </c>
      <c r="H3430" t="s">
        <v>1599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1252</v>
      </c>
      <c r="G3434" t="s">
        <v>258</v>
      </c>
      <c r="H3434" t="s">
        <v>1600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1601</v>
      </c>
      <c r="E3437">
        <v>1</v>
      </c>
      <c r="F3437" t="s">
        <v>1486</v>
      </c>
      <c r="G3437" t="s">
        <v>258</v>
      </c>
      <c r="H3437" t="s">
        <v>1602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1601</v>
      </c>
      <c r="E3438">
        <v>1</v>
      </c>
      <c r="F3438" t="s">
        <v>15</v>
      </c>
      <c r="G3438" t="s">
        <v>258</v>
      </c>
      <c r="H3438" t="s">
        <v>1603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1601</v>
      </c>
      <c r="E3439">
        <v>1</v>
      </c>
      <c r="F3439" t="s">
        <v>1605</v>
      </c>
      <c r="G3439" t="s">
        <v>258</v>
      </c>
      <c r="H3439" t="s">
        <v>1606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1165</v>
      </c>
      <c r="G3445" t="s">
        <v>276</v>
      </c>
      <c r="H3445" t="s">
        <v>1384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1648</v>
      </c>
      <c r="L3454" t="s">
        <v>1296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939</v>
      </c>
      <c r="E3456">
        <v>1</v>
      </c>
      <c r="F3456" t="s">
        <v>357</v>
      </c>
      <c r="G3456" t="s">
        <v>934</v>
      </c>
      <c r="H3456" t="s">
        <v>1607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939</v>
      </c>
      <c r="E3457">
        <v>1</v>
      </c>
      <c r="F3457" t="s">
        <v>127</v>
      </c>
      <c r="G3457" t="s">
        <v>258</v>
      </c>
      <c r="H3457" t="s">
        <v>1608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1143</v>
      </c>
      <c r="G3460" t="s">
        <v>276</v>
      </c>
      <c r="H3460" t="s">
        <v>1144</v>
      </c>
      <c r="I3460" t="s">
        <v>20</v>
      </c>
      <c r="L3460" t="s">
        <v>1627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1609</v>
      </c>
      <c r="L3461" t="s">
        <v>1531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1338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1610</v>
      </c>
      <c r="L3468" t="s">
        <v>1611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1009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989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1612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939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1616</v>
      </c>
      <c r="K3502" t="s">
        <v>3696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1617</v>
      </c>
      <c r="K3511" t="s">
        <v>3696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1316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1619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900</v>
      </c>
      <c r="H3520" t="s">
        <v>901</v>
      </c>
      <c r="J3520" t="s">
        <v>643</v>
      </c>
      <c r="L3520" t="s">
        <v>1228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1279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1621</v>
      </c>
      <c r="K3526" t="s">
        <v>1624</v>
      </c>
      <c r="L3526" t="s">
        <v>1296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934</v>
      </c>
      <c r="H3531" t="s">
        <v>1622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934</v>
      </c>
      <c r="H3532" t="s">
        <v>1623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996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983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1330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3792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1143</v>
      </c>
      <c r="G3548" t="s">
        <v>264</v>
      </c>
      <c r="H3548" t="s">
        <v>301</v>
      </c>
      <c r="I3548" t="s">
        <v>20</v>
      </c>
      <c r="L3548" t="s">
        <v>1627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1143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1629</v>
      </c>
      <c r="J3553" t="s">
        <v>1630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1629</v>
      </c>
      <c r="J3554" t="s">
        <v>1631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1865</v>
      </c>
      <c r="J3555" t="s">
        <v>643</v>
      </c>
      <c r="L3555" t="s">
        <v>1866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1634</v>
      </c>
      <c r="E3556">
        <v>2</v>
      </c>
      <c r="F3556" t="s">
        <v>841</v>
      </c>
      <c r="G3556" t="s">
        <v>1035</v>
      </c>
      <c r="H3556" t="s">
        <v>1324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1559</v>
      </c>
      <c r="E3557">
        <v>1</v>
      </c>
      <c r="F3557" t="s">
        <v>206</v>
      </c>
      <c r="G3557" t="s">
        <v>786</v>
      </c>
      <c r="H3557" t="s">
        <v>1251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1559</v>
      </c>
      <c r="E3558">
        <v>2</v>
      </c>
      <c r="F3558" t="s">
        <v>15</v>
      </c>
      <c r="G3558" t="s">
        <v>258</v>
      </c>
      <c r="H3558" t="s">
        <v>1635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1559</v>
      </c>
      <c r="E3559">
        <v>10</v>
      </c>
      <c r="F3559" t="s">
        <v>883</v>
      </c>
      <c r="G3559" t="s">
        <v>581</v>
      </c>
      <c r="H3559" t="s">
        <v>1164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1559</v>
      </c>
      <c r="E3560">
        <v>3</v>
      </c>
      <c r="F3560" t="s">
        <v>578</v>
      </c>
      <c r="G3560" t="s">
        <v>581</v>
      </c>
      <c r="H3560" t="s">
        <v>1164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1559</v>
      </c>
      <c r="E3561">
        <v>2</v>
      </c>
      <c r="F3561" t="s">
        <v>578</v>
      </c>
      <c r="G3561" t="s">
        <v>265</v>
      </c>
      <c r="H3561" t="s">
        <v>1415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1559</v>
      </c>
      <c r="E3562">
        <v>10</v>
      </c>
      <c r="F3562" t="s">
        <v>334</v>
      </c>
      <c r="G3562" t="s">
        <v>581</v>
      </c>
      <c r="H3562" t="s">
        <v>1164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1559</v>
      </c>
      <c r="E3563">
        <v>1</v>
      </c>
      <c r="F3563" t="s">
        <v>1636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1637</v>
      </c>
      <c r="G3566" t="s">
        <v>264</v>
      </c>
      <c r="H3566" t="s">
        <v>1638</v>
      </c>
      <c r="L3566" t="s">
        <v>1627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1183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1626</v>
      </c>
      <c r="E3569">
        <v>3</v>
      </c>
      <c r="F3569" t="s">
        <v>216</v>
      </c>
      <c r="G3569" t="s">
        <v>264</v>
      </c>
      <c r="H3569" t="s">
        <v>1639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1626</v>
      </c>
      <c r="E3570">
        <v>2</v>
      </c>
      <c r="F3570" t="s">
        <v>216</v>
      </c>
      <c r="G3570" t="s">
        <v>264</v>
      </c>
      <c r="H3570" t="s">
        <v>996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1559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1559</v>
      </c>
      <c r="E3574">
        <v>1</v>
      </c>
      <c r="F3574" t="s">
        <v>524</v>
      </c>
      <c r="G3574" t="s">
        <v>264</v>
      </c>
      <c r="H3574" t="s">
        <v>1640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1559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1475</v>
      </c>
      <c r="E3580">
        <v>1</v>
      </c>
      <c r="F3580" t="s">
        <v>1143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1475</v>
      </c>
      <c r="E3581">
        <v>1</v>
      </c>
      <c r="F3581" t="s">
        <v>1143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1475</v>
      </c>
      <c r="E3582">
        <v>1</v>
      </c>
      <c r="F3582" t="s">
        <v>1143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1475</v>
      </c>
      <c r="E3583">
        <v>1</v>
      </c>
      <c r="F3583" t="s">
        <v>1143</v>
      </c>
      <c r="G3583" t="s">
        <v>255</v>
      </c>
      <c r="H3583" t="s">
        <v>1216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1475</v>
      </c>
      <c r="E3584">
        <v>1</v>
      </c>
      <c r="F3584" t="s">
        <v>1143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1475</v>
      </c>
      <c r="E3585">
        <v>5</v>
      </c>
      <c r="F3585" t="s">
        <v>1204</v>
      </c>
      <c r="G3585" t="s">
        <v>258</v>
      </c>
      <c r="H3585" t="s">
        <v>1643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1475</v>
      </c>
      <c r="E3586">
        <v>1</v>
      </c>
      <c r="F3586" t="s">
        <v>1143</v>
      </c>
      <c r="G3586" t="s">
        <v>255</v>
      </c>
      <c r="H3586" t="s">
        <v>539</v>
      </c>
      <c r="I3586" t="s">
        <v>20</v>
      </c>
      <c r="L3586" t="s">
        <v>1642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900</v>
      </c>
      <c r="H3587" t="s">
        <v>901</v>
      </c>
      <c r="J3587" t="s">
        <v>643</v>
      </c>
      <c r="L3587" t="s">
        <v>1227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1285</v>
      </c>
      <c r="G3593" t="s">
        <v>264</v>
      </c>
      <c r="H3593" t="s">
        <v>994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934</v>
      </c>
      <c r="H3596" t="s">
        <v>1647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1649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1285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1637</v>
      </c>
      <c r="G3614" t="s">
        <v>264</v>
      </c>
      <c r="H3614" t="s">
        <v>1638</v>
      </c>
      <c r="L3614" t="s">
        <v>1650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1651</v>
      </c>
      <c r="H3616" t="s">
        <v>1652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1455</v>
      </c>
      <c r="E3626">
        <v>1</v>
      </c>
      <c r="F3626" t="s">
        <v>883</v>
      </c>
      <c r="G3626" t="s">
        <v>265</v>
      </c>
      <c r="H3626" t="s">
        <v>1118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3792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1657</v>
      </c>
      <c r="E3630">
        <v>1</v>
      </c>
      <c r="F3630" t="s">
        <v>1143</v>
      </c>
      <c r="G3630" t="s">
        <v>264</v>
      </c>
      <c r="H3630" t="s">
        <v>1658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1143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1143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1143</v>
      </c>
      <c r="G3633" t="s">
        <v>264</v>
      </c>
      <c r="H3633" t="s">
        <v>1659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1143</v>
      </c>
      <c r="G3634" t="s">
        <v>254</v>
      </c>
      <c r="H3634" t="s">
        <v>1660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1674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1549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934</v>
      </c>
      <c r="H3646" t="s">
        <v>1662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934</v>
      </c>
      <c r="H3647" t="s">
        <v>1220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1143</v>
      </c>
      <c r="G3654" t="s">
        <v>264</v>
      </c>
      <c r="H3654" t="s">
        <v>1658</v>
      </c>
      <c r="I3654" t="s">
        <v>20</v>
      </c>
      <c r="L3654" t="s">
        <v>1627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1235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1235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1235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1665</v>
      </c>
      <c r="K3661" t="s">
        <v>3696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1666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977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1667</v>
      </c>
      <c r="K3677" t="s">
        <v>3696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1475</v>
      </c>
      <c r="E3679">
        <v>1</v>
      </c>
      <c r="F3679" t="s">
        <v>1143</v>
      </c>
      <c r="G3679" t="s">
        <v>264</v>
      </c>
      <c r="H3679" t="s">
        <v>1668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1657</v>
      </c>
      <c r="E3680">
        <v>1</v>
      </c>
      <c r="F3680" t="s">
        <v>1143</v>
      </c>
      <c r="G3680" t="s">
        <v>264</v>
      </c>
      <c r="H3680" t="s">
        <v>1669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1657</v>
      </c>
      <c r="E3681">
        <v>1</v>
      </c>
      <c r="F3681" t="s">
        <v>1143</v>
      </c>
      <c r="G3681" t="s">
        <v>264</v>
      </c>
      <c r="H3681" t="s">
        <v>1670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1535</v>
      </c>
      <c r="G3682" t="s">
        <v>276</v>
      </c>
      <c r="H3682" t="s">
        <v>1144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2641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3792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3792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3793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1559</v>
      </c>
      <c r="E3695">
        <v>4</v>
      </c>
      <c r="F3695" t="s">
        <v>1674</v>
      </c>
      <c r="G3695" t="s">
        <v>581</v>
      </c>
      <c r="H3695" t="s">
        <v>1164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1559</v>
      </c>
      <c r="E3696">
        <v>10</v>
      </c>
      <c r="F3696" t="s">
        <v>1493</v>
      </c>
      <c r="G3696" t="s">
        <v>581</v>
      </c>
      <c r="H3696" t="s">
        <v>1164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1559</v>
      </c>
      <c r="E3697">
        <v>37</v>
      </c>
      <c r="F3697" t="s">
        <v>883</v>
      </c>
      <c r="G3697" t="s">
        <v>581</v>
      </c>
      <c r="H3697" t="s">
        <v>1164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1559</v>
      </c>
      <c r="E3698">
        <v>6</v>
      </c>
      <c r="F3698" t="s">
        <v>1675</v>
      </c>
      <c r="G3698" t="s">
        <v>276</v>
      </c>
      <c r="H3698" t="s">
        <v>1676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1559</v>
      </c>
      <c r="E3699">
        <v>3</v>
      </c>
      <c r="F3699" t="s">
        <v>1679</v>
      </c>
      <c r="G3699" t="s">
        <v>1193</v>
      </c>
      <c r="H3699" t="s">
        <v>1677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1559</v>
      </c>
      <c r="E3700">
        <v>3</v>
      </c>
      <c r="F3700" t="s">
        <v>1679</v>
      </c>
      <c r="G3700" t="s">
        <v>1193</v>
      </c>
      <c r="H3700" t="s">
        <v>1678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1559</v>
      </c>
      <c r="E3701">
        <v>8</v>
      </c>
      <c r="F3701" t="s">
        <v>1679</v>
      </c>
      <c r="G3701" t="s">
        <v>264</v>
      </c>
      <c r="H3701" t="s">
        <v>1661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1559</v>
      </c>
      <c r="E3702">
        <v>6</v>
      </c>
      <c r="F3702" t="s">
        <v>1679</v>
      </c>
      <c r="G3702" t="s">
        <v>254</v>
      </c>
      <c r="H3702" t="s">
        <v>1235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1559</v>
      </c>
      <c r="E3703">
        <v>3</v>
      </c>
      <c r="F3703" t="s">
        <v>1679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1559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1559</v>
      </c>
      <c r="E3705">
        <v>8</v>
      </c>
      <c r="F3705" t="s">
        <v>883</v>
      </c>
      <c r="G3705" t="s">
        <v>276</v>
      </c>
      <c r="H3705" t="s">
        <v>1680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1559</v>
      </c>
      <c r="E3706">
        <v>2</v>
      </c>
      <c r="F3706" t="s">
        <v>216</v>
      </c>
      <c r="G3706" t="s">
        <v>264</v>
      </c>
      <c r="H3706" t="s">
        <v>1681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1559</v>
      </c>
      <c r="E3707">
        <v>2</v>
      </c>
      <c r="F3707" t="s">
        <v>216</v>
      </c>
      <c r="G3707" t="s">
        <v>264</v>
      </c>
      <c r="H3707" t="s">
        <v>1682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1559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1559</v>
      </c>
      <c r="E3709">
        <v>3</v>
      </c>
      <c r="F3709" t="s">
        <v>216</v>
      </c>
      <c r="G3709" t="s">
        <v>491</v>
      </c>
      <c r="H3709" t="s">
        <v>1683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1559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1559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1559</v>
      </c>
      <c r="E3712">
        <v>3</v>
      </c>
      <c r="F3712" t="s">
        <v>620</v>
      </c>
      <c r="G3712" t="s">
        <v>258</v>
      </c>
      <c r="H3712" t="s">
        <v>1684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1559</v>
      </c>
      <c r="E3713">
        <v>2</v>
      </c>
      <c r="F3713" t="s">
        <v>620</v>
      </c>
      <c r="G3713" t="s">
        <v>258</v>
      </c>
      <c r="H3713" t="s">
        <v>1685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1559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1559</v>
      </c>
      <c r="E3715">
        <v>2</v>
      </c>
      <c r="F3715" t="s">
        <v>578</v>
      </c>
      <c r="G3715" t="s">
        <v>491</v>
      </c>
      <c r="H3715" t="s">
        <v>1683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1559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1559</v>
      </c>
      <c r="E3717">
        <v>1</v>
      </c>
      <c r="F3717" t="s">
        <v>578</v>
      </c>
      <c r="G3717" t="s">
        <v>255</v>
      </c>
      <c r="H3717" t="s">
        <v>1686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1559</v>
      </c>
      <c r="E3718">
        <v>1</v>
      </c>
      <c r="F3718" t="s">
        <v>578</v>
      </c>
      <c r="G3718" t="s">
        <v>264</v>
      </c>
      <c r="H3718" t="s">
        <v>1687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1559</v>
      </c>
      <c r="E3719">
        <v>1</v>
      </c>
      <c r="F3719" t="s">
        <v>578</v>
      </c>
      <c r="G3719" t="s">
        <v>264</v>
      </c>
      <c r="H3719" t="s">
        <v>1661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1559</v>
      </c>
      <c r="E3720">
        <v>2</v>
      </c>
      <c r="F3720" t="s">
        <v>620</v>
      </c>
      <c r="G3720" t="s">
        <v>258</v>
      </c>
      <c r="H3720" t="s">
        <v>1688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1559</v>
      </c>
      <c r="E3721">
        <v>10</v>
      </c>
      <c r="F3721" t="s">
        <v>357</v>
      </c>
      <c r="G3721" t="s">
        <v>934</v>
      </c>
      <c r="H3721" t="s">
        <v>1164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1559</v>
      </c>
      <c r="E3722">
        <v>4</v>
      </c>
      <c r="F3722" t="s">
        <v>1019</v>
      </c>
      <c r="G3722" t="s">
        <v>258</v>
      </c>
      <c r="H3722" t="s">
        <v>1164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1315</v>
      </c>
      <c r="E3723">
        <v>1</v>
      </c>
      <c r="F3723" t="s">
        <v>1689</v>
      </c>
      <c r="G3723" t="s">
        <v>1690</v>
      </c>
      <c r="H3723" t="s">
        <v>1691</v>
      </c>
      <c r="L3723" t="s">
        <v>1593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1315</v>
      </c>
      <c r="E3724">
        <v>1</v>
      </c>
      <c r="F3724" t="s">
        <v>1692</v>
      </c>
      <c r="G3724" t="s">
        <v>258</v>
      </c>
      <c r="H3724" t="s">
        <v>1693</v>
      </c>
      <c r="L3724" t="s">
        <v>1593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1315</v>
      </c>
      <c r="E3725">
        <v>1</v>
      </c>
      <c r="F3725" t="s">
        <v>1694</v>
      </c>
      <c r="G3725" t="s">
        <v>258</v>
      </c>
      <c r="H3725" t="s">
        <v>1695</v>
      </c>
      <c r="L3725" t="s">
        <v>1593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1698</v>
      </c>
      <c r="E3729">
        <v>1</v>
      </c>
      <c r="F3729" t="s">
        <v>26</v>
      </c>
      <c r="G3729" t="s">
        <v>713</v>
      </c>
      <c r="H3729" t="s">
        <v>1024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1698</v>
      </c>
      <c r="E3730">
        <v>1</v>
      </c>
      <c r="F3730" t="s">
        <v>468</v>
      </c>
      <c r="G3730" t="s">
        <v>258</v>
      </c>
      <c r="H3730" t="s">
        <v>1699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934</v>
      </c>
      <c r="H3742" t="s">
        <v>1353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1535</v>
      </c>
      <c r="G3745" t="s">
        <v>276</v>
      </c>
      <c r="H3745" t="s">
        <v>1144</v>
      </c>
      <c r="L3745" t="s">
        <v>1627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1292</v>
      </c>
      <c r="H3752" t="s">
        <v>1293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1700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1177</v>
      </c>
      <c r="K3758" t="s">
        <v>3696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3696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934</v>
      </c>
      <c r="H3762" t="s">
        <v>1701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1702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1703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1277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3787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1705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1216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990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1706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1706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1707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1708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1709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934</v>
      </c>
      <c r="H3814" t="s">
        <v>1607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1338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1710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1712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1711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1713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898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898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1714</v>
      </c>
      <c r="G3848" t="s">
        <v>258</v>
      </c>
      <c r="H3848" t="s">
        <v>1715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990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1666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1148</v>
      </c>
      <c r="G3856" t="s">
        <v>258</v>
      </c>
      <c r="H3856" t="s">
        <v>1149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1717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1477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1559</v>
      </c>
      <c r="E3866">
        <v>2</v>
      </c>
      <c r="F3866" t="s">
        <v>466</v>
      </c>
      <c r="G3866" t="s">
        <v>255</v>
      </c>
      <c r="H3866" t="s">
        <v>1718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1559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1559</v>
      </c>
      <c r="E3868">
        <v>35</v>
      </c>
      <c r="F3868" t="s">
        <v>580</v>
      </c>
      <c r="G3868" t="s">
        <v>581</v>
      </c>
      <c r="H3868" t="s">
        <v>1164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1559</v>
      </c>
      <c r="E3869">
        <v>1</v>
      </c>
      <c r="F3869" t="s">
        <v>48</v>
      </c>
      <c r="G3869" t="s">
        <v>662</v>
      </c>
      <c r="H3869" t="s">
        <v>1721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1559</v>
      </c>
      <c r="E3870">
        <v>2</v>
      </c>
      <c r="F3870" t="s">
        <v>44</v>
      </c>
      <c r="G3870" t="s">
        <v>733</v>
      </c>
      <c r="H3870" t="s">
        <v>1722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1559</v>
      </c>
      <c r="E3871">
        <v>1</v>
      </c>
      <c r="F3871" t="s">
        <v>44</v>
      </c>
      <c r="G3871" t="s">
        <v>258</v>
      </c>
      <c r="H3871" t="s">
        <v>1719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1720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1723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1708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1714</v>
      </c>
      <c r="G3886" t="s">
        <v>258</v>
      </c>
      <c r="H3886" t="s">
        <v>1715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1088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1725</v>
      </c>
      <c r="K3893" t="s">
        <v>3696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1724</v>
      </c>
      <c r="E3894">
        <v>1</v>
      </c>
      <c r="F3894" t="s">
        <v>1204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1726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1727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1728</v>
      </c>
      <c r="E3897">
        <v>1</v>
      </c>
      <c r="F3897" t="s">
        <v>378</v>
      </c>
      <c r="G3897" t="s">
        <v>596</v>
      </c>
      <c r="H3897" t="s">
        <v>1729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1728</v>
      </c>
      <c r="E3898">
        <v>1</v>
      </c>
      <c r="F3898" t="s">
        <v>883</v>
      </c>
      <c r="G3898" t="s">
        <v>596</v>
      </c>
      <c r="H3898" t="s">
        <v>1729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1728</v>
      </c>
      <c r="E3899">
        <v>1</v>
      </c>
      <c r="F3899" t="s">
        <v>217</v>
      </c>
      <c r="G3899" t="s">
        <v>596</v>
      </c>
      <c r="H3899" t="s">
        <v>1729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1728</v>
      </c>
      <c r="E3900">
        <v>1</v>
      </c>
      <c r="F3900" t="s">
        <v>450</v>
      </c>
      <c r="G3900" t="s">
        <v>596</v>
      </c>
      <c r="H3900" t="s">
        <v>1730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1728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1729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990</v>
      </c>
      <c r="H3911" t="s">
        <v>1731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990</v>
      </c>
      <c r="H3912" t="s">
        <v>1732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990</v>
      </c>
      <c r="H3913" t="s">
        <v>1733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990</v>
      </c>
      <c r="H3914" t="s">
        <v>1734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1735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1724</v>
      </c>
      <c r="E3920">
        <v>1</v>
      </c>
      <c r="F3920" t="s">
        <v>1204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934</v>
      </c>
      <c r="H3925" t="s">
        <v>985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1736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1143</v>
      </c>
      <c r="G3932" t="s">
        <v>276</v>
      </c>
      <c r="H3932" t="s">
        <v>1563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1737</v>
      </c>
      <c r="G3933" t="s">
        <v>258</v>
      </c>
      <c r="H3933" t="s">
        <v>1738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1035</v>
      </c>
      <c r="H3935" t="s">
        <v>1324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1739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1740</v>
      </c>
      <c r="E3943">
        <v>1</v>
      </c>
      <c r="F3943" t="s">
        <v>47</v>
      </c>
      <c r="G3943" t="s">
        <v>1741</v>
      </c>
      <c r="H3943" t="s">
        <v>1742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939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1743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1238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1176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1176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1538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1729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1745</v>
      </c>
      <c r="K3966" t="s">
        <v>3696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1746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1747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1748</v>
      </c>
      <c r="E3973">
        <v>1</v>
      </c>
      <c r="F3973" t="s">
        <v>15</v>
      </c>
      <c r="G3973" t="s">
        <v>990</v>
      </c>
      <c r="H3973" t="s">
        <v>1731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898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898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2748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1408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1183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1747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1183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1183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1477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1477</v>
      </c>
      <c r="G3994" t="s">
        <v>276</v>
      </c>
      <c r="H3994" t="s">
        <v>1006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1751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1756</v>
      </c>
      <c r="E3996">
        <v>1</v>
      </c>
      <c r="F3996" t="s">
        <v>42</v>
      </c>
      <c r="G3996" t="s">
        <v>1754</v>
      </c>
      <c r="H3996" t="s">
        <v>1757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1756</v>
      </c>
      <c r="E3997">
        <v>1</v>
      </c>
      <c r="F3997" t="s">
        <v>1286</v>
      </c>
      <c r="G3997" t="s">
        <v>258</v>
      </c>
      <c r="H3997" t="s">
        <v>1759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1756</v>
      </c>
      <c r="E3998">
        <v>1</v>
      </c>
      <c r="F3998" t="s">
        <v>1752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1756</v>
      </c>
      <c r="E3999">
        <v>1</v>
      </c>
      <c r="F3999" t="s">
        <v>1161</v>
      </c>
      <c r="G3999" t="s">
        <v>258</v>
      </c>
      <c r="H3999" t="s">
        <v>1753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1756</v>
      </c>
      <c r="E4000">
        <v>1</v>
      </c>
      <c r="F4000" t="s">
        <v>841</v>
      </c>
      <c r="G4000" t="s">
        <v>1754</v>
      </c>
      <c r="H4000" t="s">
        <v>1755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1559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1559</v>
      </c>
      <c r="E4007">
        <v>3</v>
      </c>
      <c r="F4007" t="s">
        <v>216</v>
      </c>
      <c r="G4007" t="s">
        <v>255</v>
      </c>
      <c r="H4007" t="s">
        <v>1216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1559</v>
      </c>
      <c r="E4008">
        <v>8</v>
      </c>
      <c r="F4008" t="s">
        <v>883</v>
      </c>
      <c r="G4008" t="s">
        <v>264</v>
      </c>
      <c r="H4008" t="s">
        <v>1758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953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1408</v>
      </c>
      <c r="G4010" t="s">
        <v>254</v>
      </c>
      <c r="H4010" t="s">
        <v>953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1760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1477</v>
      </c>
      <c r="G4012" t="s">
        <v>276</v>
      </c>
      <c r="H4012" t="s">
        <v>1006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1535</v>
      </c>
      <c r="G4013" t="s">
        <v>254</v>
      </c>
      <c r="H4013" t="s">
        <v>1761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1477</v>
      </c>
      <c r="G4014" t="s">
        <v>254</v>
      </c>
      <c r="H4014" t="s">
        <v>1761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2641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1023</v>
      </c>
      <c r="H4018" t="s">
        <v>1029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1762</v>
      </c>
      <c r="K4019" t="s">
        <v>3696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1763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903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1771</v>
      </c>
      <c r="H4040" t="s">
        <v>1648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922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1183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1764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2745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990</v>
      </c>
      <c r="H4060" t="s">
        <v>1731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922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1765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1193</v>
      </c>
      <c r="H4067" t="s">
        <v>1767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1679</v>
      </c>
      <c r="G4068" t="s">
        <v>1193</v>
      </c>
      <c r="H4068" t="s">
        <v>1678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1766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1768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1703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934</v>
      </c>
      <c r="H4076" t="s">
        <v>1353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1679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1559</v>
      </c>
      <c r="E4078">
        <v>1</v>
      </c>
      <c r="F4078" t="s">
        <v>44</v>
      </c>
      <c r="G4078" t="s">
        <v>258</v>
      </c>
      <c r="H4078" t="s">
        <v>1719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1769</v>
      </c>
      <c r="K4080" t="s">
        <v>3696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1770</v>
      </c>
      <c r="K4084" t="s">
        <v>3696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1772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1773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1291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990</v>
      </c>
      <c r="H4106" t="s">
        <v>1734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934</v>
      </c>
      <c r="H4107" t="s">
        <v>1774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934</v>
      </c>
      <c r="H4108" t="s">
        <v>1775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1776</v>
      </c>
      <c r="G4109" t="s">
        <v>258</v>
      </c>
      <c r="H4109" t="s">
        <v>1777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1776</v>
      </c>
      <c r="G4110" t="s">
        <v>258</v>
      </c>
      <c r="H4110" t="s">
        <v>1777</v>
      </c>
      <c r="J4110" t="s">
        <v>1778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1535</v>
      </c>
      <c r="G4111" t="s">
        <v>254</v>
      </c>
      <c r="H4111" t="s">
        <v>2831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1729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1183</v>
      </c>
      <c r="G4116" t="s">
        <v>1771</v>
      </c>
      <c r="H4116" t="s">
        <v>1648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1143</v>
      </c>
      <c r="G4123" t="s">
        <v>264</v>
      </c>
      <c r="H4123" t="s">
        <v>1176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990</v>
      </c>
      <c r="H4124" t="s">
        <v>1732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1176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934</v>
      </c>
      <c r="H4130" t="s">
        <v>936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934</v>
      </c>
      <c r="H4131" t="s">
        <v>1779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1780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3696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1161</v>
      </c>
      <c r="G4136" t="s">
        <v>258</v>
      </c>
      <c r="H4136" t="s">
        <v>1781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990</v>
      </c>
      <c r="H4141" t="s">
        <v>1732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1475</v>
      </c>
      <c r="E4143">
        <v>1</v>
      </c>
      <c r="F4143" t="s">
        <v>1143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1475</v>
      </c>
      <c r="E4144">
        <v>8</v>
      </c>
      <c r="F4144" t="s">
        <v>1204</v>
      </c>
      <c r="G4144" t="s">
        <v>581</v>
      </c>
      <c r="H4144" t="s">
        <v>1164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1475</v>
      </c>
      <c r="E4145">
        <v>1</v>
      </c>
      <c r="F4145" t="s">
        <v>1143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1475</v>
      </c>
      <c r="E4146">
        <v>1</v>
      </c>
      <c r="F4146" t="s">
        <v>1143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1475</v>
      </c>
      <c r="E4147">
        <v>1</v>
      </c>
      <c r="F4147" t="s">
        <v>1143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1408</v>
      </c>
      <c r="G4148" t="s">
        <v>255</v>
      </c>
      <c r="H4148" t="s">
        <v>1782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2641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1535</v>
      </c>
      <c r="G4151" t="s">
        <v>254</v>
      </c>
      <c r="H4151" t="s">
        <v>2831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1783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1477</v>
      </c>
      <c r="G4153" t="s">
        <v>254</v>
      </c>
      <c r="H4153" t="s">
        <v>1761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1183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1107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1785</v>
      </c>
      <c r="H4158" t="s">
        <v>1786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1788</v>
      </c>
      <c r="H4159" t="s">
        <v>1787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1559</v>
      </c>
      <c r="E4160">
        <v>1</v>
      </c>
      <c r="F4160" t="s">
        <v>524</v>
      </c>
      <c r="G4160" t="s">
        <v>786</v>
      </c>
      <c r="H4160" t="s">
        <v>2290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1559</v>
      </c>
      <c r="E4161">
        <v>2</v>
      </c>
      <c r="F4161" t="s">
        <v>216</v>
      </c>
      <c r="G4161" t="s">
        <v>276</v>
      </c>
      <c r="H4161" t="s">
        <v>898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1559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1559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1559</v>
      </c>
      <c r="E4164">
        <v>1</v>
      </c>
      <c r="F4164" t="s">
        <v>763</v>
      </c>
      <c r="G4164" t="s">
        <v>786</v>
      </c>
      <c r="H4164" t="s">
        <v>1789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2745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1790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1183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1791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1315</v>
      </c>
      <c r="E4169">
        <v>1</v>
      </c>
      <c r="F4169" t="s">
        <v>1593</v>
      </c>
      <c r="G4169" t="s">
        <v>258</v>
      </c>
      <c r="H4169" t="s">
        <v>1792</v>
      </c>
      <c r="L4169" t="s">
        <v>1798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1315</v>
      </c>
      <c r="E4170">
        <v>1</v>
      </c>
      <c r="F4170" t="s">
        <v>1593</v>
      </c>
      <c r="G4170" t="s">
        <v>1794</v>
      </c>
      <c r="H4170" t="s">
        <v>1793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1315</v>
      </c>
      <c r="E4171">
        <v>1</v>
      </c>
      <c r="F4171" t="s">
        <v>1593</v>
      </c>
      <c r="G4171" t="s">
        <v>267</v>
      </c>
      <c r="H4171" t="s">
        <v>1795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1315</v>
      </c>
      <c r="E4172">
        <v>1</v>
      </c>
      <c r="F4172" t="s">
        <v>1593</v>
      </c>
      <c r="G4172" t="s">
        <v>1796</v>
      </c>
      <c r="H4172" t="s">
        <v>1797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990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1559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1559</v>
      </c>
      <c r="E4177">
        <v>1</v>
      </c>
      <c r="F4177" t="s">
        <v>216</v>
      </c>
      <c r="G4177" t="s">
        <v>276</v>
      </c>
      <c r="H4177" t="s">
        <v>1530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1559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1559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1559</v>
      </c>
      <c r="E4180">
        <v>1</v>
      </c>
      <c r="F4180" t="s">
        <v>26</v>
      </c>
      <c r="G4180" t="s">
        <v>264</v>
      </c>
      <c r="H4180" t="s">
        <v>1799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1475</v>
      </c>
      <c r="E4181">
        <v>3</v>
      </c>
      <c r="F4181" t="s">
        <v>1204</v>
      </c>
      <c r="G4181" t="s">
        <v>258</v>
      </c>
      <c r="H4181" t="s">
        <v>1800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1475</v>
      </c>
      <c r="E4182">
        <v>3</v>
      </c>
      <c r="F4182" t="s">
        <v>1204</v>
      </c>
      <c r="G4182" t="s">
        <v>1803</v>
      </c>
      <c r="H4182" t="s">
        <v>1801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1475</v>
      </c>
      <c r="E4183">
        <v>3</v>
      </c>
      <c r="F4183" t="s">
        <v>1204</v>
      </c>
      <c r="G4183" t="s">
        <v>254</v>
      </c>
      <c r="H4183" t="s">
        <v>1802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1475</v>
      </c>
      <c r="E4184">
        <v>3</v>
      </c>
      <c r="F4184" t="s">
        <v>1204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1475</v>
      </c>
      <c r="E4185">
        <v>3</v>
      </c>
      <c r="F4185" t="s">
        <v>1204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1475</v>
      </c>
      <c r="E4186">
        <v>5</v>
      </c>
      <c r="F4186" t="s">
        <v>1204</v>
      </c>
      <c r="G4186" t="s">
        <v>255</v>
      </c>
      <c r="H4186" t="s">
        <v>1782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1475</v>
      </c>
      <c r="E4187">
        <v>2</v>
      </c>
      <c r="F4187" t="s">
        <v>1143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1475</v>
      </c>
      <c r="E4188">
        <v>1</v>
      </c>
      <c r="F4188" t="s">
        <v>1204</v>
      </c>
      <c r="G4188" t="s">
        <v>276</v>
      </c>
      <c r="H4188" t="s">
        <v>1563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1475</v>
      </c>
      <c r="E4189">
        <v>1</v>
      </c>
      <c r="F4189" t="s">
        <v>1204</v>
      </c>
      <c r="G4189" t="s">
        <v>276</v>
      </c>
      <c r="H4189" t="s">
        <v>1563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1535</v>
      </c>
      <c r="G4191" t="s">
        <v>254</v>
      </c>
      <c r="H4191" t="s">
        <v>1761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1183</v>
      </c>
      <c r="G4192" t="s">
        <v>1771</v>
      </c>
      <c r="H4192" t="s">
        <v>1648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1804</v>
      </c>
      <c r="G4194" t="s">
        <v>265</v>
      </c>
      <c r="H4194" t="s">
        <v>1790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1183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1805</v>
      </c>
      <c r="E4196">
        <v>6</v>
      </c>
      <c r="F4196" t="s">
        <v>1776</v>
      </c>
      <c r="G4196" t="s">
        <v>258</v>
      </c>
      <c r="H4196" t="s">
        <v>1922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1805</v>
      </c>
      <c r="E4197">
        <v>2</v>
      </c>
      <c r="F4197" t="s">
        <v>1776</v>
      </c>
      <c r="G4197" t="s">
        <v>258</v>
      </c>
      <c r="H4197" t="s">
        <v>1919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1805</v>
      </c>
      <c r="E4198">
        <v>1</v>
      </c>
      <c r="F4198" t="s">
        <v>1776</v>
      </c>
      <c r="G4198" t="s">
        <v>258</v>
      </c>
      <c r="H4198" t="s">
        <v>1920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1805</v>
      </c>
      <c r="E4199">
        <v>1</v>
      </c>
      <c r="F4199" t="s">
        <v>1776</v>
      </c>
      <c r="G4199" t="s">
        <v>258</v>
      </c>
      <c r="H4199" t="s">
        <v>1921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1559</v>
      </c>
      <c r="E4200">
        <v>16</v>
      </c>
      <c r="F4200" t="s">
        <v>883</v>
      </c>
      <c r="G4200" t="s">
        <v>581</v>
      </c>
      <c r="H4200" t="s">
        <v>1164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1559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1559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1559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1559</v>
      </c>
      <c r="E4204">
        <v>5</v>
      </c>
      <c r="F4204" t="s">
        <v>217</v>
      </c>
      <c r="G4204" t="s">
        <v>264</v>
      </c>
      <c r="H4204" t="s">
        <v>979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1756</v>
      </c>
      <c r="E4205">
        <v>1</v>
      </c>
      <c r="F4205" t="s">
        <v>103</v>
      </c>
      <c r="G4205" t="s">
        <v>1754</v>
      </c>
      <c r="H4205" t="s">
        <v>1809</v>
      </c>
      <c r="K4205" t="s">
        <v>1851</v>
      </c>
      <c r="L4205" s="27" t="s">
        <v>1850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1756</v>
      </c>
      <c r="E4206">
        <v>1</v>
      </c>
      <c r="F4206" t="s">
        <v>103</v>
      </c>
      <c r="G4206" t="s">
        <v>1754</v>
      </c>
      <c r="H4206" t="s">
        <v>1810</v>
      </c>
      <c r="K4206" t="s">
        <v>1851</v>
      </c>
      <c r="L4206" s="27" t="s">
        <v>1849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1811</v>
      </c>
      <c r="H4207" t="s">
        <v>1812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990</v>
      </c>
      <c r="H4212" t="s">
        <v>1813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903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990</v>
      </c>
      <c r="H4224" t="s">
        <v>1813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1815</v>
      </c>
      <c r="L4228" t="s">
        <v>1818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1535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1184</v>
      </c>
      <c r="G4237" t="s">
        <v>338</v>
      </c>
      <c r="H4237" t="s">
        <v>1816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1475</v>
      </c>
      <c r="E4238">
        <v>5</v>
      </c>
      <c r="F4238" t="s">
        <v>1204</v>
      </c>
      <c r="G4238" t="s">
        <v>264</v>
      </c>
      <c r="H4238" t="s">
        <v>1817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1786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990</v>
      </c>
      <c r="H4244" t="s">
        <v>1813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1819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1724</v>
      </c>
      <c r="E4249">
        <v>1</v>
      </c>
      <c r="F4249" t="s">
        <v>1204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990</v>
      </c>
      <c r="H4252" t="s">
        <v>1813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1820</v>
      </c>
      <c r="K4254" t="s">
        <v>3696</v>
      </c>
      <c r="L4254" t="s">
        <v>1821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1184</v>
      </c>
      <c r="G4255" t="s">
        <v>338</v>
      </c>
      <c r="H4255" t="s">
        <v>1816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1384</v>
      </c>
      <c r="L4258" t="s">
        <v>1822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1823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939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1825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1826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1535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1827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1807</v>
      </c>
      <c r="G4278" t="s">
        <v>258</v>
      </c>
      <c r="H4278" t="s">
        <v>1808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934</v>
      </c>
      <c r="H4282" t="s">
        <v>1623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1019</v>
      </c>
      <c r="G4284" t="s">
        <v>258</v>
      </c>
      <c r="H4284" t="s">
        <v>1828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1019</v>
      </c>
      <c r="G4285" t="s">
        <v>258</v>
      </c>
      <c r="H4285" t="s">
        <v>1829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1830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1831</v>
      </c>
      <c r="K4288" t="s">
        <v>3696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1845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1573</v>
      </c>
      <c r="K4297" t="s">
        <v>3696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3696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1846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1847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1848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1023</v>
      </c>
      <c r="H4307" t="s">
        <v>1029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1198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1754</v>
      </c>
      <c r="H4314" t="s">
        <v>1809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2109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934</v>
      </c>
      <c r="H4321" t="s">
        <v>1852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1853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1854</v>
      </c>
      <c r="G4326" t="s">
        <v>264</v>
      </c>
      <c r="H4326" t="s">
        <v>1364</v>
      </c>
      <c r="L4326" t="s">
        <v>1855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1183</v>
      </c>
      <c r="G4327" t="s">
        <v>264</v>
      </c>
      <c r="H4327" t="s">
        <v>1364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1183</v>
      </c>
      <c r="G4328" t="s">
        <v>276</v>
      </c>
      <c r="H4328" t="s">
        <v>1384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1184</v>
      </c>
      <c r="G4329" t="s">
        <v>276</v>
      </c>
      <c r="H4329" t="s">
        <v>1384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1853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2178</v>
      </c>
      <c r="G4332" t="s">
        <v>276</v>
      </c>
      <c r="H4332" t="s">
        <v>1384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1021</v>
      </c>
      <c r="E4333">
        <v>2</v>
      </c>
      <c r="F4333" t="s">
        <v>823</v>
      </c>
      <c r="G4333" t="s">
        <v>1023</v>
      </c>
      <c r="H4333" t="s">
        <v>1029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1021</v>
      </c>
      <c r="E4334">
        <v>1</v>
      </c>
      <c r="F4334" t="s">
        <v>26</v>
      </c>
      <c r="G4334" t="s">
        <v>258</v>
      </c>
      <c r="H4334" t="s">
        <v>1857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990</v>
      </c>
      <c r="H4336" t="s">
        <v>1858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1859</v>
      </c>
      <c r="H4339" t="s">
        <v>1860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1559</v>
      </c>
      <c r="E4340">
        <v>3</v>
      </c>
      <c r="F4340" t="s">
        <v>216</v>
      </c>
      <c r="G4340" t="s">
        <v>254</v>
      </c>
      <c r="H4340" t="s">
        <v>1861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1559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1559</v>
      </c>
      <c r="E4342">
        <v>2</v>
      </c>
      <c r="F4342" t="s">
        <v>216</v>
      </c>
      <c r="G4342" t="s">
        <v>254</v>
      </c>
      <c r="H4342" t="s">
        <v>1862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1559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1559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1559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1559</v>
      </c>
      <c r="E4346">
        <v>1</v>
      </c>
      <c r="F4346" t="s">
        <v>216</v>
      </c>
      <c r="G4346" t="s">
        <v>255</v>
      </c>
      <c r="H4346" t="s">
        <v>1863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1559</v>
      </c>
      <c r="E4347">
        <v>3</v>
      </c>
      <c r="F4347" t="s">
        <v>216</v>
      </c>
      <c r="G4347" t="s">
        <v>276</v>
      </c>
      <c r="H4347" t="s">
        <v>1530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1559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1559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1559</v>
      </c>
      <c r="E4350">
        <v>9</v>
      </c>
      <c r="F4350" t="s">
        <v>578</v>
      </c>
      <c r="G4350" t="s">
        <v>581</v>
      </c>
      <c r="H4350" t="s">
        <v>1164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1559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1559</v>
      </c>
      <c r="E4352">
        <v>3</v>
      </c>
      <c r="F4352" t="s">
        <v>216</v>
      </c>
      <c r="G4352" t="s">
        <v>1193</v>
      </c>
      <c r="H4352" t="s">
        <v>1864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1708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990</v>
      </c>
      <c r="H4363" t="s">
        <v>1813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1859</v>
      </c>
      <c r="H4364" t="s">
        <v>1860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1785</v>
      </c>
      <c r="H4366" t="s">
        <v>1786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1869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1870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1871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1871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934</v>
      </c>
      <c r="H4386" t="s">
        <v>1852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1872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1493</v>
      </c>
      <c r="G4390" t="s">
        <v>264</v>
      </c>
      <c r="H4390" t="s">
        <v>1873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1538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1875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939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990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1859</v>
      </c>
      <c r="H4398" t="s">
        <v>1860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1177</v>
      </c>
      <c r="K4404" t="s">
        <v>3696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1338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1126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1877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1251</v>
      </c>
      <c r="J4413" t="s">
        <v>1878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1018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1721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1538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983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1319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934</v>
      </c>
      <c r="H4440" t="s">
        <v>1647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1338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2110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1879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1790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1051</v>
      </c>
      <c r="K4459" t="s">
        <v>3696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1880</v>
      </c>
      <c r="L4464" t="s">
        <v>1552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1768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1316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1881</v>
      </c>
      <c r="H4481" t="s">
        <v>1882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990</v>
      </c>
      <c r="H4486" t="s">
        <v>1734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1186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1859</v>
      </c>
      <c r="H4497" t="s">
        <v>1860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1887</v>
      </c>
      <c r="E4498">
        <v>1</v>
      </c>
      <c r="F4498" t="s">
        <v>1593</v>
      </c>
      <c r="G4498" t="s">
        <v>258</v>
      </c>
      <c r="H4498" t="s">
        <v>1883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1887</v>
      </c>
      <c r="E4499">
        <v>1</v>
      </c>
      <c r="F4499" t="s">
        <v>1593</v>
      </c>
      <c r="G4499" t="s">
        <v>258</v>
      </c>
      <c r="H4499" t="s">
        <v>1884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1887</v>
      </c>
      <c r="E4500">
        <v>1</v>
      </c>
      <c r="F4500" t="s">
        <v>1593</v>
      </c>
      <c r="G4500" t="s">
        <v>258</v>
      </c>
      <c r="H4500" t="s">
        <v>1885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1887</v>
      </c>
      <c r="E4501">
        <v>1</v>
      </c>
      <c r="F4501" t="s">
        <v>1593</v>
      </c>
      <c r="G4501" t="s">
        <v>258</v>
      </c>
      <c r="H4501" t="s">
        <v>1886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1887</v>
      </c>
      <c r="E4502">
        <v>1</v>
      </c>
      <c r="F4502" t="s">
        <v>1593</v>
      </c>
      <c r="G4502" t="s">
        <v>258</v>
      </c>
      <c r="H4502" t="s">
        <v>1888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1887</v>
      </c>
      <c r="E4503">
        <v>1</v>
      </c>
      <c r="F4503" t="s">
        <v>1593</v>
      </c>
      <c r="G4503" t="s">
        <v>258</v>
      </c>
      <c r="H4503" t="s">
        <v>1889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990</v>
      </c>
      <c r="H4504" t="s">
        <v>1858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934</v>
      </c>
      <c r="H4505" t="s">
        <v>1242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934</v>
      </c>
      <c r="H4506" t="s">
        <v>1242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934</v>
      </c>
      <c r="H4507" t="s">
        <v>1890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1891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1892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990</v>
      </c>
      <c r="H4516" t="s">
        <v>1734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1893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1216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1216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1805</v>
      </c>
      <c r="E4526">
        <v>1</v>
      </c>
      <c r="F4526" t="s">
        <v>1776</v>
      </c>
      <c r="G4526" t="s">
        <v>258</v>
      </c>
      <c r="H4526" t="s">
        <v>1895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1805</v>
      </c>
      <c r="E4527">
        <v>1</v>
      </c>
      <c r="F4527" t="s">
        <v>1776</v>
      </c>
      <c r="G4527" t="s">
        <v>258</v>
      </c>
      <c r="H4527" t="s">
        <v>1894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1493</v>
      </c>
      <c r="G4529" t="s">
        <v>258</v>
      </c>
      <c r="H4529" t="s">
        <v>1896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1771</v>
      </c>
      <c r="H4530" t="s">
        <v>1897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1477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1183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990</v>
      </c>
      <c r="H4535" t="s">
        <v>1858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1898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1899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1900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1900</v>
      </c>
      <c r="L4547" t="s">
        <v>1764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1901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1679</v>
      </c>
      <c r="G4551" t="s">
        <v>254</v>
      </c>
      <c r="H4551" t="s">
        <v>1235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1235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1776</v>
      </c>
      <c r="G4554" t="s">
        <v>258</v>
      </c>
      <c r="H4554" t="s">
        <v>1806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1776</v>
      </c>
      <c r="G4555" t="s">
        <v>258</v>
      </c>
      <c r="H4555" t="s">
        <v>1777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976</v>
      </c>
      <c r="H4556" t="s">
        <v>1435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1325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2641</v>
      </c>
      <c r="L4560" t="s">
        <v>1902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1903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1740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1740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1905</v>
      </c>
      <c r="K4573" t="s">
        <v>3696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1906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1907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1213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1183</v>
      </c>
      <c r="G4590" t="s">
        <v>276</v>
      </c>
      <c r="H4590" t="s">
        <v>1303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1338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3787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1854</v>
      </c>
      <c r="G4597" t="s">
        <v>264</v>
      </c>
      <c r="H4597" t="s">
        <v>1909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2178</v>
      </c>
      <c r="G4598" t="s">
        <v>264</v>
      </c>
      <c r="H4598" t="s">
        <v>1909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1910</v>
      </c>
      <c r="K4599" t="s">
        <v>3696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1914</v>
      </c>
      <c r="E4606">
        <v>1</v>
      </c>
      <c r="F4606" t="s">
        <v>378</v>
      </c>
      <c r="G4606" t="s">
        <v>255</v>
      </c>
      <c r="H4606" t="s">
        <v>3601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1914</v>
      </c>
      <c r="E4607">
        <v>1</v>
      </c>
      <c r="F4607" t="s">
        <v>450</v>
      </c>
      <c r="G4607" t="s">
        <v>255</v>
      </c>
      <c r="H4607" t="s">
        <v>1735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1911</v>
      </c>
      <c r="G4608" t="s">
        <v>258</v>
      </c>
      <c r="H4608" t="s">
        <v>1911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1912</v>
      </c>
      <c r="G4609" t="s">
        <v>258</v>
      </c>
      <c r="H4609" t="s">
        <v>1913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1771</v>
      </c>
      <c r="H4613" t="s">
        <v>1915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1559</v>
      </c>
      <c r="E4614">
        <v>5</v>
      </c>
      <c r="F4614" t="s">
        <v>216</v>
      </c>
      <c r="G4614" t="s">
        <v>265</v>
      </c>
      <c r="H4614" t="s">
        <v>1898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1559</v>
      </c>
      <c r="E4615">
        <v>1</v>
      </c>
      <c r="F4615" t="s">
        <v>578</v>
      </c>
      <c r="G4615" t="s">
        <v>265</v>
      </c>
      <c r="H4615" t="s">
        <v>1898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1559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1020</v>
      </c>
      <c r="E4621">
        <v>10</v>
      </c>
      <c r="F4621" t="s">
        <v>357</v>
      </c>
      <c r="G4621" t="s">
        <v>934</v>
      </c>
      <c r="H4621" t="s">
        <v>1164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1475</v>
      </c>
      <c r="E4622">
        <v>1</v>
      </c>
      <c r="F4622" t="s">
        <v>1143</v>
      </c>
      <c r="G4622" t="s">
        <v>264</v>
      </c>
      <c r="H4622" t="s">
        <v>1534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1916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934</v>
      </c>
      <c r="H4625" t="s">
        <v>1917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934</v>
      </c>
      <c r="H4626" t="s">
        <v>1918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1535</v>
      </c>
      <c r="G4627" t="s">
        <v>264</v>
      </c>
      <c r="H4627" t="s">
        <v>996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1183</v>
      </c>
      <c r="G4628" t="s">
        <v>264</v>
      </c>
      <c r="H4628" t="s">
        <v>996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1776</v>
      </c>
      <c r="G4632" t="s">
        <v>258</v>
      </c>
      <c r="H4632" t="s">
        <v>1922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1776</v>
      </c>
      <c r="G4633" t="s">
        <v>258</v>
      </c>
      <c r="H4633" t="s">
        <v>1922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1776</v>
      </c>
      <c r="G4634" t="s">
        <v>258</v>
      </c>
      <c r="H4634" t="s">
        <v>1922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1764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1859</v>
      </c>
      <c r="H4642" t="s">
        <v>1860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1475</v>
      </c>
      <c r="E4647">
        <v>1</v>
      </c>
      <c r="F4647" t="s">
        <v>1143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1475</v>
      </c>
      <c r="E4648">
        <v>1</v>
      </c>
      <c r="F4648" t="s">
        <v>1923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1475</v>
      </c>
      <c r="E4649">
        <v>1</v>
      </c>
      <c r="F4649" t="s">
        <v>1923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1475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1721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1859</v>
      </c>
      <c r="H4653" t="s">
        <v>1860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990</v>
      </c>
      <c r="H4655" t="s">
        <v>1925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1924</v>
      </c>
      <c r="H4656" t="s">
        <v>1926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1183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1535</v>
      </c>
      <c r="G4661" t="s">
        <v>254</v>
      </c>
      <c r="H4661" t="s">
        <v>2831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1535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1535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1927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1475</v>
      </c>
      <c r="E4665">
        <v>1</v>
      </c>
      <c r="F4665" t="s">
        <v>378</v>
      </c>
      <c r="G4665" t="s">
        <v>526</v>
      </c>
      <c r="H4665" t="s">
        <v>1900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1475</v>
      </c>
      <c r="E4666">
        <v>4</v>
      </c>
      <c r="F4666" t="s">
        <v>1204</v>
      </c>
      <c r="G4666" t="s">
        <v>258</v>
      </c>
      <c r="H4666" t="s">
        <v>1164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1475</v>
      </c>
      <c r="E4667">
        <v>4</v>
      </c>
      <c r="F4667" t="s">
        <v>1204</v>
      </c>
      <c r="G4667" t="s">
        <v>258</v>
      </c>
      <c r="H4667" t="s">
        <v>1164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1475</v>
      </c>
      <c r="E4668">
        <v>4</v>
      </c>
      <c r="F4668" t="s">
        <v>1204</v>
      </c>
      <c r="G4668" t="s">
        <v>258</v>
      </c>
      <c r="H4668" t="s">
        <v>1164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1475</v>
      </c>
      <c r="E4669">
        <v>5</v>
      </c>
      <c r="F4669" t="s">
        <v>1204</v>
      </c>
      <c r="G4669" t="s">
        <v>258</v>
      </c>
      <c r="H4669" t="s">
        <v>1164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1475</v>
      </c>
      <c r="E4670">
        <v>5</v>
      </c>
      <c r="F4670" t="s">
        <v>1204</v>
      </c>
      <c r="G4670" t="s">
        <v>258</v>
      </c>
      <c r="H4670" t="s">
        <v>1164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1559</v>
      </c>
      <c r="E4671">
        <v>6</v>
      </c>
      <c r="F4671" t="s">
        <v>216</v>
      </c>
      <c r="G4671" t="s">
        <v>581</v>
      </c>
      <c r="H4671" t="s">
        <v>1164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1559</v>
      </c>
      <c r="E4672">
        <v>2</v>
      </c>
      <c r="F4672" t="s">
        <v>578</v>
      </c>
      <c r="G4672" t="s">
        <v>581</v>
      </c>
      <c r="H4672" t="s">
        <v>1928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1559</v>
      </c>
      <c r="E4673">
        <v>1</v>
      </c>
      <c r="F4673" t="s">
        <v>578</v>
      </c>
      <c r="G4673" t="s">
        <v>581</v>
      </c>
      <c r="H4673" t="s">
        <v>1164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1559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1559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1559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1929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1912</v>
      </c>
      <c r="G4678" t="s">
        <v>258</v>
      </c>
      <c r="H4678" t="s">
        <v>1913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1854</v>
      </c>
      <c r="G4680" t="s">
        <v>264</v>
      </c>
      <c r="H4680" t="s">
        <v>1909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1183</v>
      </c>
      <c r="G4681" t="s">
        <v>276</v>
      </c>
      <c r="H4681" t="s">
        <v>1930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2178</v>
      </c>
      <c r="G4682" t="s">
        <v>264</v>
      </c>
      <c r="H4682" t="s">
        <v>1909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2641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1535</v>
      </c>
      <c r="G4684" t="s">
        <v>264</v>
      </c>
      <c r="H4684" t="s">
        <v>996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1339</v>
      </c>
      <c r="E4685">
        <v>1</v>
      </c>
      <c r="F4685" t="s">
        <v>1911</v>
      </c>
      <c r="G4685" t="s">
        <v>258</v>
      </c>
      <c r="H4685" t="s">
        <v>1911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1931</v>
      </c>
      <c r="G4686" t="s">
        <v>258</v>
      </c>
      <c r="H4686" t="s">
        <v>1932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1931</v>
      </c>
      <c r="G4687" t="s">
        <v>258</v>
      </c>
      <c r="H4687" t="s">
        <v>1933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1934</v>
      </c>
      <c r="G4688" t="s">
        <v>258</v>
      </c>
      <c r="H4688" t="s">
        <v>1935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1936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1283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1971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922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1939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1938</v>
      </c>
      <c r="H4700" t="s">
        <v>1937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1940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1916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1316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1942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1941</v>
      </c>
      <c r="J4707" t="s">
        <v>3015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1535</v>
      </c>
      <c r="G4708" t="s">
        <v>276</v>
      </c>
      <c r="H4708" t="s">
        <v>1303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1183</v>
      </c>
      <c r="G4709" t="s">
        <v>264</v>
      </c>
      <c r="H4709" t="s">
        <v>996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1535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1943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983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1786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1088</v>
      </c>
      <c r="E4728">
        <v>1</v>
      </c>
      <c r="F4728" t="s">
        <v>26</v>
      </c>
      <c r="G4728" t="s">
        <v>255</v>
      </c>
      <c r="H4728" t="s">
        <v>1503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1945</v>
      </c>
      <c r="K4729" t="s">
        <v>3696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1946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1283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1183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1854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1854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1339</v>
      </c>
      <c r="E4741">
        <v>1</v>
      </c>
      <c r="F4741" t="s">
        <v>1911</v>
      </c>
      <c r="G4741" t="s">
        <v>258</v>
      </c>
      <c r="H4741" t="s">
        <v>1911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1911</v>
      </c>
      <c r="G4742" t="s">
        <v>258</v>
      </c>
      <c r="H4742" t="s">
        <v>1911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1934</v>
      </c>
      <c r="G4743" t="s">
        <v>258</v>
      </c>
      <c r="H4743" t="s">
        <v>1935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1934</v>
      </c>
      <c r="G4744" t="s">
        <v>258</v>
      </c>
      <c r="H4744" t="s">
        <v>1935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1947</v>
      </c>
      <c r="G4746" t="s">
        <v>265</v>
      </c>
      <c r="H4746" t="s">
        <v>1949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1674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1948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1764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990</v>
      </c>
      <c r="H4758" t="s">
        <v>1925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1559</v>
      </c>
      <c r="E4759">
        <v>1</v>
      </c>
      <c r="F4759" t="s">
        <v>1947</v>
      </c>
      <c r="G4759" t="s">
        <v>265</v>
      </c>
      <c r="H4759" t="s">
        <v>1949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1559</v>
      </c>
      <c r="E4760">
        <v>2</v>
      </c>
      <c r="F4760" t="s">
        <v>1947</v>
      </c>
      <c r="G4760" t="s">
        <v>265</v>
      </c>
      <c r="H4760" t="s">
        <v>1950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934</v>
      </c>
      <c r="H4764" t="s">
        <v>985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1951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1952</v>
      </c>
      <c r="G4770" t="s">
        <v>615</v>
      </c>
      <c r="H4770" t="s">
        <v>1524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1947</v>
      </c>
      <c r="G4771" t="s">
        <v>265</v>
      </c>
      <c r="H4771" t="s">
        <v>1949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1953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1280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1924</v>
      </c>
      <c r="H4801" t="s">
        <v>1926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1535</v>
      </c>
      <c r="G4804" t="s">
        <v>254</v>
      </c>
      <c r="H4804" t="s">
        <v>1955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934</v>
      </c>
      <c r="H4807" t="s">
        <v>1349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1535</v>
      </c>
      <c r="G4810" t="s">
        <v>254</v>
      </c>
      <c r="H4810" t="s">
        <v>1955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1183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1714</v>
      </c>
      <c r="G4813" t="s">
        <v>258</v>
      </c>
      <c r="H4813" t="s">
        <v>1715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1077</v>
      </c>
      <c r="H4815" t="s">
        <v>1078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1960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1776</v>
      </c>
      <c r="G4823" t="s">
        <v>258</v>
      </c>
      <c r="H4823" t="s">
        <v>1961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1776</v>
      </c>
      <c r="G4824" t="s">
        <v>258</v>
      </c>
      <c r="H4824" t="s">
        <v>1961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990</v>
      </c>
      <c r="H4827" t="s">
        <v>1733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1771</v>
      </c>
      <c r="H4829" t="s">
        <v>1962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1963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1729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1722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1729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1965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1534</v>
      </c>
      <c r="L4846" t="s">
        <v>1764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1712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1764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1764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1283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1493</v>
      </c>
      <c r="G4860" t="s">
        <v>258</v>
      </c>
      <c r="H4860" t="s">
        <v>1966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1803</v>
      </c>
      <c r="H4861" t="s">
        <v>1967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1286</v>
      </c>
      <c r="G4864" t="s">
        <v>258</v>
      </c>
      <c r="H4864" t="s">
        <v>1968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1969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1971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1970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1535</v>
      </c>
      <c r="G4868" t="s">
        <v>264</v>
      </c>
      <c r="H4868" t="s">
        <v>925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1972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1559</v>
      </c>
      <c r="E4871">
        <v>1</v>
      </c>
      <c r="F4871" t="s">
        <v>48</v>
      </c>
      <c r="G4871" t="s">
        <v>784</v>
      </c>
      <c r="H4871" t="s">
        <v>1974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1559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1559</v>
      </c>
      <c r="E4873">
        <v>2</v>
      </c>
      <c r="F4873" t="s">
        <v>763</v>
      </c>
      <c r="G4873" t="s">
        <v>786</v>
      </c>
      <c r="H4873" t="s">
        <v>1973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1339</v>
      </c>
      <c r="E4875">
        <v>1</v>
      </c>
      <c r="F4875" t="s">
        <v>1129</v>
      </c>
      <c r="G4875" t="s">
        <v>258</v>
      </c>
      <c r="H4875" t="s">
        <v>1975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1339</v>
      </c>
      <c r="E4876">
        <v>1</v>
      </c>
      <c r="F4876" t="s">
        <v>1911</v>
      </c>
      <c r="G4876" t="s">
        <v>258</v>
      </c>
      <c r="H4876" t="s">
        <v>1911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1339</v>
      </c>
      <c r="E4877">
        <v>1</v>
      </c>
      <c r="F4877" t="s">
        <v>48</v>
      </c>
      <c r="G4877" t="s">
        <v>258</v>
      </c>
      <c r="H4877" t="s">
        <v>1976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922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1943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934</v>
      </c>
      <c r="H4889" t="s">
        <v>1353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1978</v>
      </c>
      <c r="E4890">
        <v>1</v>
      </c>
      <c r="F4890" t="s">
        <v>103</v>
      </c>
      <c r="G4890" t="s">
        <v>264</v>
      </c>
      <c r="H4890" t="s">
        <v>1364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1980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1979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1981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934</v>
      </c>
      <c r="H4910" t="s">
        <v>1662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934</v>
      </c>
      <c r="H4911" t="s">
        <v>985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1692</v>
      </c>
      <c r="G4916" t="s">
        <v>258</v>
      </c>
      <c r="H4916" t="s">
        <v>1982</v>
      </c>
      <c r="L4916" t="s">
        <v>1593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1983</v>
      </c>
      <c r="G4919" t="s">
        <v>258</v>
      </c>
      <c r="H4919" t="s">
        <v>1984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1283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1771</v>
      </c>
      <c r="H4922" t="s">
        <v>1383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1559</v>
      </c>
      <c r="E4926">
        <v>1</v>
      </c>
      <c r="F4926" t="s">
        <v>44</v>
      </c>
      <c r="G4926" t="s">
        <v>1985</v>
      </c>
      <c r="H4926" t="s">
        <v>1986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1559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1559</v>
      </c>
      <c r="E4928">
        <v>2</v>
      </c>
      <c r="F4928" t="s">
        <v>578</v>
      </c>
      <c r="G4928" t="s">
        <v>581</v>
      </c>
      <c r="H4928" t="s">
        <v>1164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1559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1559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1559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1184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1987</v>
      </c>
      <c r="H4940" t="s">
        <v>1988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1184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1183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1183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1559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1559</v>
      </c>
      <c r="E4946">
        <v>2</v>
      </c>
      <c r="F4946" t="s">
        <v>216</v>
      </c>
      <c r="G4946" t="s">
        <v>276</v>
      </c>
      <c r="H4946" t="s">
        <v>1989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1559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1559</v>
      </c>
      <c r="E4948">
        <v>4</v>
      </c>
      <c r="F4948" t="s">
        <v>578</v>
      </c>
      <c r="G4948" t="s">
        <v>581</v>
      </c>
      <c r="H4948" t="s">
        <v>1164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1559</v>
      </c>
      <c r="E4949">
        <v>1</v>
      </c>
      <c r="F4949" t="s">
        <v>44</v>
      </c>
      <c r="G4949" t="s">
        <v>258</v>
      </c>
      <c r="H4949" t="s">
        <v>1990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1559</v>
      </c>
      <c r="E4950">
        <v>1</v>
      </c>
      <c r="F4950" t="s">
        <v>44</v>
      </c>
      <c r="G4950" t="s">
        <v>1987</v>
      </c>
      <c r="H4950" t="s">
        <v>1988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1559</v>
      </c>
      <c r="E4951">
        <v>2</v>
      </c>
      <c r="F4951" t="s">
        <v>216</v>
      </c>
      <c r="G4951" t="s">
        <v>255</v>
      </c>
      <c r="H4951" t="s">
        <v>1718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1559</v>
      </c>
      <c r="E4952">
        <v>5</v>
      </c>
      <c r="F4952" t="s">
        <v>26</v>
      </c>
      <c r="G4952" t="s">
        <v>265</v>
      </c>
      <c r="H4952" t="s">
        <v>1991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1559</v>
      </c>
      <c r="E4953">
        <v>6</v>
      </c>
      <c r="F4953" t="s">
        <v>1947</v>
      </c>
      <c r="G4953" t="s">
        <v>265</v>
      </c>
      <c r="H4953" t="s">
        <v>1164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1559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1559</v>
      </c>
      <c r="E4955">
        <v>1</v>
      </c>
      <c r="F4955" t="s">
        <v>15</v>
      </c>
      <c r="G4955" t="s">
        <v>258</v>
      </c>
      <c r="H4955" t="s">
        <v>1992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1559</v>
      </c>
      <c r="E4956">
        <v>10</v>
      </c>
      <c r="F4956" t="s">
        <v>883</v>
      </c>
      <c r="G4956" t="s">
        <v>581</v>
      </c>
      <c r="H4956" t="s">
        <v>1164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1559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1559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1805</v>
      </c>
      <c r="E4963">
        <v>2</v>
      </c>
      <c r="F4963" t="s">
        <v>1776</v>
      </c>
      <c r="G4963" t="s">
        <v>258</v>
      </c>
      <c r="H4963" t="s">
        <v>1993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1330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1977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1718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1771</v>
      </c>
      <c r="H4970" t="s">
        <v>1994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1996</v>
      </c>
      <c r="G4971" t="s">
        <v>258</v>
      </c>
      <c r="H4971" t="s">
        <v>1995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1997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1960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1934</v>
      </c>
      <c r="G4974" t="s">
        <v>258</v>
      </c>
      <c r="H4974" t="s">
        <v>1935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1998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1999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2000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2001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2002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1176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2003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1286</v>
      </c>
      <c r="G4985" t="s">
        <v>258</v>
      </c>
      <c r="H4985" t="s">
        <v>2004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3227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1771</v>
      </c>
      <c r="H4991" t="s">
        <v>1387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1250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1706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2005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1535</v>
      </c>
      <c r="G4999" t="s">
        <v>276</v>
      </c>
      <c r="H4999" t="s">
        <v>2006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2007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1765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2008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2009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899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1157</v>
      </c>
      <c r="G5015" t="s">
        <v>258</v>
      </c>
      <c r="H5015" t="s">
        <v>1506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1765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2010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1869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2011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934</v>
      </c>
      <c r="H5030" t="s">
        <v>1349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1283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2012</v>
      </c>
      <c r="G5037" t="s">
        <v>258</v>
      </c>
      <c r="H5037" t="s">
        <v>2013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2015</v>
      </c>
      <c r="H5042" t="s">
        <v>2016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2017</v>
      </c>
      <c r="G5044" t="s">
        <v>258</v>
      </c>
      <c r="H5044" t="s">
        <v>2019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899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899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2018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1535</v>
      </c>
      <c r="G5049" t="s">
        <v>276</v>
      </c>
      <c r="H5049" t="s">
        <v>1303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2020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2021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2022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2681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2745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2023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990</v>
      </c>
      <c r="H5076" t="s">
        <v>1925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1729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1680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2024</v>
      </c>
      <c r="K5085" t="s">
        <v>3696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2025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2026</v>
      </c>
      <c r="K5090" t="s">
        <v>3696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934</v>
      </c>
      <c r="H5093" t="s">
        <v>1917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2027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2027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1475</v>
      </c>
      <c r="E5100">
        <v>1</v>
      </c>
      <c r="F5100" t="s">
        <v>378</v>
      </c>
      <c r="G5100" t="s">
        <v>255</v>
      </c>
      <c r="H5100" t="s">
        <v>2020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1475</v>
      </c>
      <c r="E5101">
        <v>15</v>
      </c>
      <c r="F5101" t="s">
        <v>1204</v>
      </c>
      <c r="G5101" t="s">
        <v>581</v>
      </c>
      <c r="H5101" t="s">
        <v>1164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1559</v>
      </c>
      <c r="E5102">
        <v>5</v>
      </c>
      <c r="F5102" t="s">
        <v>2010</v>
      </c>
      <c r="G5102" t="s">
        <v>581</v>
      </c>
      <c r="H5102" t="s">
        <v>1164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1559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2028</v>
      </c>
      <c r="G5104" t="s">
        <v>258</v>
      </c>
      <c r="H5104" t="s">
        <v>2029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2030</v>
      </c>
      <c r="G5105" t="s">
        <v>258</v>
      </c>
      <c r="H5105" t="s">
        <v>2031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1756</v>
      </c>
      <c r="E5106">
        <v>2</v>
      </c>
      <c r="F5106" t="s">
        <v>2032</v>
      </c>
      <c r="G5106" t="s">
        <v>1754</v>
      </c>
      <c r="H5106" t="s">
        <v>2033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1756</v>
      </c>
      <c r="E5107">
        <v>1</v>
      </c>
      <c r="F5107" t="s">
        <v>1752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1756</v>
      </c>
      <c r="E5108">
        <v>1</v>
      </c>
      <c r="F5108" t="s">
        <v>44</v>
      </c>
      <c r="G5108" t="s">
        <v>258</v>
      </c>
      <c r="H5108" t="s">
        <v>2034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1756</v>
      </c>
      <c r="E5109">
        <v>1</v>
      </c>
      <c r="F5109" t="s">
        <v>2035</v>
      </c>
      <c r="G5109" t="s">
        <v>258</v>
      </c>
      <c r="H5109" t="s">
        <v>2036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1641</v>
      </c>
      <c r="I5112" t="s">
        <v>2037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1535</v>
      </c>
      <c r="G5113" t="s">
        <v>264</v>
      </c>
      <c r="H5113" t="s">
        <v>925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2681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1183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1947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2038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2039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2040</v>
      </c>
      <c r="E5123">
        <v>1</v>
      </c>
      <c r="F5123" t="s">
        <v>2041</v>
      </c>
      <c r="G5123" t="s">
        <v>258</v>
      </c>
      <c r="H5123" t="s">
        <v>2042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2040</v>
      </c>
      <c r="E5124">
        <v>2</v>
      </c>
      <c r="F5124" t="s">
        <v>2041</v>
      </c>
      <c r="G5124" t="s">
        <v>258</v>
      </c>
      <c r="H5124" t="s">
        <v>2043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2017</v>
      </c>
      <c r="G5127" t="s">
        <v>258</v>
      </c>
      <c r="H5127" t="s">
        <v>2019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1283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1559</v>
      </c>
      <c r="E5132">
        <v>1</v>
      </c>
      <c r="F5132" t="s">
        <v>609</v>
      </c>
      <c r="G5132" t="s">
        <v>258</v>
      </c>
      <c r="H5132" t="s">
        <v>2044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1559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1559</v>
      </c>
      <c r="E5134">
        <v>1</v>
      </c>
      <c r="F5134" t="s">
        <v>2010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2045</v>
      </c>
      <c r="H5135" t="s">
        <v>2046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2049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2047</v>
      </c>
      <c r="H5138" t="s">
        <v>2048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2007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2050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1183</v>
      </c>
      <c r="G5142" t="s">
        <v>276</v>
      </c>
      <c r="H5142" t="s">
        <v>2050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1751</v>
      </c>
      <c r="G5143" t="s">
        <v>276</v>
      </c>
      <c r="H5143" t="s">
        <v>1384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1184</v>
      </c>
      <c r="G5144" t="s">
        <v>255</v>
      </c>
      <c r="H5144" t="s">
        <v>1946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2051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1316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2001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2052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1283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2053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2054</v>
      </c>
      <c r="G5165" t="s">
        <v>258</v>
      </c>
      <c r="H5165" t="s">
        <v>2055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934</v>
      </c>
      <c r="H5167" t="s">
        <v>1353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934</v>
      </c>
      <c r="H5168" t="s">
        <v>1353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934</v>
      </c>
      <c r="H5169" t="s">
        <v>936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1477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1756</v>
      </c>
      <c r="E5174">
        <v>1</v>
      </c>
      <c r="F5174" t="s">
        <v>2056</v>
      </c>
      <c r="G5174" t="s">
        <v>258</v>
      </c>
      <c r="H5174" t="s">
        <v>2057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1756</v>
      </c>
      <c r="E5175">
        <v>3</v>
      </c>
      <c r="F5175" t="s">
        <v>2054</v>
      </c>
      <c r="G5175" t="s">
        <v>258</v>
      </c>
      <c r="H5175" t="s">
        <v>2058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1756</v>
      </c>
      <c r="E5176">
        <v>1</v>
      </c>
      <c r="F5176" t="s">
        <v>2035</v>
      </c>
      <c r="G5176" t="s">
        <v>258</v>
      </c>
      <c r="H5176" t="s">
        <v>2059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2028</v>
      </c>
      <c r="G5179" t="s">
        <v>258</v>
      </c>
      <c r="H5179" t="s">
        <v>2029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2028</v>
      </c>
      <c r="G5180" t="s">
        <v>258</v>
      </c>
      <c r="H5180" t="s">
        <v>2060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2035</v>
      </c>
      <c r="G5181" t="s">
        <v>258</v>
      </c>
      <c r="H5181" t="s">
        <v>2059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2054</v>
      </c>
      <c r="G5182" t="s">
        <v>258</v>
      </c>
      <c r="H5182" t="s">
        <v>2058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2054</v>
      </c>
      <c r="G5184" t="s">
        <v>258</v>
      </c>
      <c r="H5184" t="s">
        <v>2058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1559</v>
      </c>
      <c r="E5187">
        <v>21</v>
      </c>
      <c r="F5187" t="s">
        <v>883</v>
      </c>
      <c r="G5187" t="s">
        <v>581</v>
      </c>
      <c r="H5187" t="s">
        <v>1164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1559</v>
      </c>
      <c r="E5188">
        <v>6</v>
      </c>
      <c r="F5188" t="s">
        <v>216</v>
      </c>
      <c r="G5188" t="s">
        <v>581</v>
      </c>
      <c r="H5188" t="s">
        <v>1164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1559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1559</v>
      </c>
      <c r="E5190">
        <v>10</v>
      </c>
      <c r="F5190" t="s">
        <v>21</v>
      </c>
      <c r="G5190" t="s">
        <v>264</v>
      </c>
      <c r="H5190" t="s">
        <v>1512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1559</v>
      </c>
      <c r="E5191">
        <v>10</v>
      </c>
      <c r="F5191" t="s">
        <v>21</v>
      </c>
      <c r="G5191" t="s">
        <v>264</v>
      </c>
      <c r="H5191" t="s">
        <v>1512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1559</v>
      </c>
      <c r="E5192">
        <v>5</v>
      </c>
      <c r="F5192" t="s">
        <v>21</v>
      </c>
      <c r="G5192" t="s">
        <v>264</v>
      </c>
      <c r="H5192" t="s">
        <v>2061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1559</v>
      </c>
      <c r="E5193">
        <v>5</v>
      </c>
      <c r="F5193" t="s">
        <v>21</v>
      </c>
      <c r="G5193" t="s">
        <v>2249</v>
      </c>
      <c r="H5193" t="s">
        <v>2840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1559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2063</v>
      </c>
      <c r="E5195">
        <v>3</v>
      </c>
      <c r="F5195" t="s">
        <v>15</v>
      </c>
      <c r="G5195" t="s">
        <v>990</v>
      </c>
      <c r="H5195" t="s">
        <v>3787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2063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2063</v>
      </c>
      <c r="E5197">
        <v>2</v>
      </c>
      <c r="F5197" t="s">
        <v>524</v>
      </c>
      <c r="G5197" t="s">
        <v>264</v>
      </c>
      <c r="H5197" t="s">
        <v>2064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2063</v>
      </c>
      <c r="E5198">
        <v>1</v>
      </c>
      <c r="F5198" t="s">
        <v>2056</v>
      </c>
      <c r="G5198" t="s">
        <v>258</v>
      </c>
      <c r="H5198" t="s">
        <v>2065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2063</v>
      </c>
      <c r="E5199">
        <v>1</v>
      </c>
      <c r="F5199" t="s">
        <v>44</v>
      </c>
      <c r="G5199" t="s">
        <v>258</v>
      </c>
      <c r="H5199" t="s">
        <v>2066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2063</v>
      </c>
      <c r="E5200">
        <v>2</v>
      </c>
      <c r="F5200" t="s">
        <v>2067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2063</v>
      </c>
      <c r="E5201">
        <v>2</v>
      </c>
      <c r="F5201" t="s">
        <v>21</v>
      </c>
      <c r="G5201" t="s">
        <v>989</v>
      </c>
      <c r="H5201" t="s">
        <v>2201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2063</v>
      </c>
      <c r="E5202">
        <v>3</v>
      </c>
      <c r="F5202" t="s">
        <v>21</v>
      </c>
      <c r="G5202" t="s">
        <v>989</v>
      </c>
      <c r="H5202" t="s">
        <v>2202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1216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2068</v>
      </c>
      <c r="K5205" t="s">
        <v>3696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2069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2070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1859</v>
      </c>
      <c r="H5210" t="s">
        <v>1860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1771</v>
      </c>
      <c r="H5216" t="s">
        <v>1052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1771</v>
      </c>
      <c r="H5217" t="s">
        <v>1052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2071</v>
      </c>
      <c r="G5218" t="s">
        <v>276</v>
      </c>
      <c r="H5218" t="s">
        <v>2072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2071</v>
      </c>
      <c r="G5219" t="s">
        <v>276</v>
      </c>
      <c r="H5219" t="s">
        <v>2072</v>
      </c>
      <c r="L5219" t="s">
        <v>2073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1512</v>
      </c>
      <c r="L5220" t="s">
        <v>2012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2111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1945</v>
      </c>
      <c r="K5226" t="s">
        <v>3696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1561</v>
      </c>
      <c r="H5230" t="s">
        <v>1562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1145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2075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2078</v>
      </c>
      <c r="G5236" t="s">
        <v>276</v>
      </c>
      <c r="H5236" t="s">
        <v>2076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1183</v>
      </c>
      <c r="G5237" t="s">
        <v>264</v>
      </c>
      <c r="H5237" t="s">
        <v>1578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1145</v>
      </c>
      <c r="G5238" t="s">
        <v>264</v>
      </c>
      <c r="H5238" t="s">
        <v>1578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2075</v>
      </c>
      <c r="G5239" t="s">
        <v>264</v>
      </c>
      <c r="H5239" t="s">
        <v>2077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1535</v>
      </c>
      <c r="G5240" t="s">
        <v>276</v>
      </c>
      <c r="H5240" t="s">
        <v>2072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2028</v>
      </c>
      <c r="G5242" t="s">
        <v>258</v>
      </c>
      <c r="H5242" t="s">
        <v>2029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1020</v>
      </c>
      <c r="E5244">
        <v>10</v>
      </c>
      <c r="F5244" t="s">
        <v>357</v>
      </c>
      <c r="G5244" t="s">
        <v>581</v>
      </c>
      <c r="H5244" t="s">
        <v>1164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1756</v>
      </c>
      <c r="E5245">
        <v>1</v>
      </c>
      <c r="F5245" t="s">
        <v>2081</v>
      </c>
      <c r="G5245" t="s">
        <v>258</v>
      </c>
      <c r="H5245" t="s">
        <v>2082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1756</v>
      </c>
      <c r="E5246">
        <v>2</v>
      </c>
      <c r="F5246" t="s">
        <v>2056</v>
      </c>
      <c r="G5246" t="s">
        <v>258</v>
      </c>
      <c r="H5246" t="s">
        <v>2083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1756</v>
      </c>
      <c r="E5247">
        <v>1</v>
      </c>
      <c r="F5247" t="s">
        <v>2028</v>
      </c>
      <c r="G5247" t="s">
        <v>258</v>
      </c>
      <c r="H5247" t="s">
        <v>2084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1756</v>
      </c>
      <c r="E5248">
        <v>1</v>
      </c>
      <c r="F5248" t="s">
        <v>2054</v>
      </c>
      <c r="G5248" t="s">
        <v>258</v>
      </c>
      <c r="H5248" t="s">
        <v>2058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2111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1559</v>
      </c>
      <c r="E5264">
        <v>2</v>
      </c>
      <c r="F5264" t="s">
        <v>127</v>
      </c>
      <c r="G5264" t="s">
        <v>258</v>
      </c>
      <c r="H5264" t="s">
        <v>3051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1559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1559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1559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1559</v>
      </c>
      <c r="E5268">
        <v>3</v>
      </c>
      <c r="F5268" t="s">
        <v>216</v>
      </c>
      <c r="G5268" t="s">
        <v>1771</v>
      </c>
      <c r="H5268" t="s">
        <v>1052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1559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1559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1559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1559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1559</v>
      </c>
      <c r="E5273">
        <v>1</v>
      </c>
      <c r="F5273" t="s">
        <v>216</v>
      </c>
      <c r="G5273" t="s">
        <v>264</v>
      </c>
      <c r="H5273" t="s">
        <v>1539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1145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2075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2078</v>
      </c>
      <c r="G5281" t="s">
        <v>276</v>
      </c>
      <c r="H5281" t="s">
        <v>2076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1183</v>
      </c>
      <c r="G5282" t="s">
        <v>264</v>
      </c>
      <c r="H5282" t="s">
        <v>1578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1145</v>
      </c>
      <c r="G5283" t="s">
        <v>264</v>
      </c>
      <c r="H5283" t="s">
        <v>1578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2075</v>
      </c>
      <c r="G5284" t="s">
        <v>264</v>
      </c>
      <c r="H5284" t="s">
        <v>2077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1665</v>
      </c>
      <c r="K5287" t="s">
        <v>3696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1981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1771</v>
      </c>
      <c r="H5290" t="s">
        <v>1052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1771</v>
      </c>
      <c r="H5291" t="s">
        <v>1052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1981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1183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2087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2088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3696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1718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1718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2089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2081</v>
      </c>
      <c r="G5311" t="s">
        <v>258</v>
      </c>
      <c r="H5311" t="s">
        <v>2082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2035</v>
      </c>
      <c r="G5312" t="s">
        <v>258</v>
      </c>
      <c r="H5312" t="s">
        <v>2036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2028</v>
      </c>
      <c r="G5313" t="s">
        <v>258</v>
      </c>
      <c r="H5313" t="s">
        <v>2029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2028</v>
      </c>
      <c r="G5314" t="s">
        <v>258</v>
      </c>
      <c r="H5314" t="s">
        <v>2084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2054</v>
      </c>
      <c r="G5315" t="s">
        <v>258</v>
      </c>
      <c r="H5315" t="s">
        <v>2058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2054</v>
      </c>
      <c r="G5316" t="s">
        <v>258</v>
      </c>
      <c r="H5316" t="s">
        <v>2058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2038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1027</v>
      </c>
      <c r="H5319" t="s">
        <v>1026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1535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2053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2090</v>
      </c>
      <c r="G5324" t="s">
        <v>258</v>
      </c>
      <c r="H5324" t="s">
        <v>985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1183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1764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1018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2091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1332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2028</v>
      </c>
      <c r="G5338" t="s">
        <v>258</v>
      </c>
      <c r="H5338" t="s">
        <v>2029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1752</v>
      </c>
      <c r="G5339" t="s">
        <v>2092</v>
      </c>
      <c r="H5339" t="s">
        <v>2093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2094</v>
      </c>
      <c r="L5341" t="s">
        <v>2136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903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2095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2096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1380</v>
      </c>
      <c r="I5351" t="s">
        <v>1379</v>
      </c>
      <c r="L5351" t="s">
        <v>2129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934</v>
      </c>
      <c r="H5352" t="s">
        <v>2097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3601</v>
      </c>
      <c r="L5359" t="s">
        <v>2098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1764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2067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2113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1267</v>
      </c>
      <c r="K5377" t="s">
        <v>3696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2114</v>
      </c>
      <c r="G5378" t="s">
        <v>255</v>
      </c>
      <c r="H5378" t="s">
        <v>1216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1019</v>
      </c>
      <c r="G5381" t="s">
        <v>258</v>
      </c>
      <c r="H5381" t="s">
        <v>2115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2116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2117</v>
      </c>
      <c r="E5391">
        <v>1</v>
      </c>
      <c r="F5391" t="s">
        <v>26</v>
      </c>
      <c r="G5391" t="s">
        <v>990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990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2126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2118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1756</v>
      </c>
      <c r="E5405">
        <v>1</v>
      </c>
      <c r="F5405" t="s">
        <v>2032</v>
      </c>
      <c r="G5405" t="s">
        <v>1754</v>
      </c>
      <c r="H5405" t="s">
        <v>2119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2120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1559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1559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1559</v>
      </c>
      <c r="E5409">
        <v>2</v>
      </c>
      <c r="F5409" t="s">
        <v>1157</v>
      </c>
      <c r="G5409" t="s">
        <v>258</v>
      </c>
      <c r="H5409" t="s">
        <v>2121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1559</v>
      </c>
      <c r="E5410">
        <v>4</v>
      </c>
      <c r="F5410" t="s">
        <v>2122</v>
      </c>
      <c r="G5410" t="s">
        <v>258</v>
      </c>
      <c r="H5410" t="s">
        <v>2123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2063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2063</v>
      </c>
      <c r="E5412">
        <v>10</v>
      </c>
      <c r="F5412" t="s">
        <v>21</v>
      </c>
      <c r="G5412" t="s">
        <v>264</v>
      </c>
      <c r="H5412" t="s">
        <v>1512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2063</v>
      </c>
      <c r="E5413">
        <v>2</v>
      </c>
      <c r="F5413" t="s">
        <v>44</v>
      </c>
      <c r="G5413" t="s">
        <v>258</v>
      </c>
      <c r="H5413" t="s">
        <v>2124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2063</v>
      </c>
      <c r="E5414">
        <v>1</v>
      </c>
      <c r="F5414" t="s">
        <v>44</v>
      </c>
      <c r="G5414" t="s">
        <v>258</v>
      </c>
      <c r="H5414" t="s">
        <v>2125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1799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2028</v>
      </c>
      <c r="G5423" t="s">
        <v>258</v>
      </c>
      <c r="H5423" t="s">
        <v>2029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2122</v>
      </c>
      <c r="G5424" t="s">
        <v>258</v>
      </c>
      <c r="H5424" t="s">
        <v>2123</v>
      </c>
      <c r="L5424" t="s">
        <v>2127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934</v>
      </c>
      <c r="H5428" t="s">
        <v>1060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934</v>
      </c>
      <c r="H5429" t="s">
        <v>2128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934</v>
      </c>
      <c r="H5430" t="s">
        <v>1060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1380</v>
      </c>
      <c r="I5431" t="s">
        <v>1379</v>
      </c>
      <c r="L5431" t="s">
        <v>2130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1216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1216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1765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1998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2131</v>
      </c>
      <c r="K5441" t="s">
        <v>3696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1165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1765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1765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2132</v>
      </c>
      <c r="K5452" t="s">
        <v>3696</v>
      </c>
      <c r="L5452" t="s">
        <v>2133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2135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1475</v>
      </c>
      <c r="E5457">
        <v>5</v>
      </c>
      <c r="F5457" t="s">
        <v>1204</v>
      </c>
      <c r="G5457" t="s">
        <v>254</v>
      </c>
      <c r="H5457" t="s">
        <v>2140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1475</v>
      </c>
      <c r="E5458">
        <v>4</v>
      </c>
      <c r="F5458" t="s">
        <v>1204</v>
      </c>
      <c r="G5458" t="s">
        <v>276</v>
      </c>
      <c r="H5458" t="s">
        <v>2141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1475</v>
      </c>
      <c r="E5459">
        <v>3</v>
      </c>
      <c r="F5459" t="s">
        <v>1204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1475</v>
      </c>
      <c r="E5460">
        <v>1</v>
      </c>
      <c r="F5460" t="s">
        <v>1204</v>
      </c>
      <c r="G5460" t="s">
        <v>254</v>
      </c>
      <c r="H5460" t="s">
        <v>1802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1475</v>
      </c>
      <c r="E5461">
        <v>3</v>
      </c>
      <c r="F5461" t="s">
        <v>1204</v>
      </c>
      <c r="G5461" t="s">
        <v>258</v>
      </c>
      <c r="H5461" t="s">
        <v>2137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1475</v>
      </c>
      <c r="E5462">
        <v>5</v>
      </c>
      <c r="F5462" t="s">
        <v>1204</v>
      </c>
      <c r="G5462" t="s">
        <v>258</v>
      </c>
      <c r="H5462" t="s">
        <v>2138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1475</v>
      </c>
      <c r="E5463">
        <v>5</v>
      </c>
      <c r="F5463" t="s">
        <v>1204</v>
      </c>
      <c r="G5463" t="s">
        <v>258</v>
      </c>
      <c r="H5463" t="s">
        <v>2139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1475</v>
      </c>
      <c r="E5464">
        <v>1</v>
      </c>
      <c r="F5464" t="s">
        <v>1184</v>
      </c>
      <c r="G5464" t="s">
        <v>254</v>
      </c>
      <c r="H5464" t="s">
        <v>2134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1276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2142</v>
      </c>
      <c r="G5466" t="s">
        <v>258</v>
      </c>
      <c r="H5466" t="s">
        <v>2143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2120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1559</v>
      </c>
      <c r="E5468">
        <v>2</v>
      </c>
      <c r="F5468" t="s">
        <v>1947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1559</v>
      </c>
      <c r="E5469">
        <v>1</v>
      </c>
      <c r="F5469" t="s">
        <v>1947</v>
      </c>
      <c r="G5469" t="s">
        <v>265</v>
      </c>
      <c r="H5469" t="s">
        <v>544</v>
      </c>
      <c r="I5469" t="s">
        <v>1217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1559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1559</v>
      </c>
      <c r="E5471">
        <v>20</v>
      </c>
      <c r="F5471" t="s">
        <v>217</v>
      </c>
      <c r="G5471" t="s">
        <v>581</v>
      </c>
      <c r="H5471" t="s">
        <v>1164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1559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1559</v>
      </c>
      <c r="E5473">
        <v>2</v>
      </c>
      <c r="F5473" t="s">
        <v>216</v>
      </c>
      <c r="G5473" t="s">
        <v>255</v>
      </c>
      <c r="H5473" t="s">
        <v>1216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1559</v>
      </c>
      <c r="E5474">
        <v>1</v>
      </c>
      <c r="F5474" t="s">
        <v>216</v>
      </c>
      <c r="G5474" t="s">
        <v>264</v>
      </c>
      <c r="H5474" t="s">
        <v>994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1559</v>
      </c>
      <c r="E5475">
        <v>4</v>
      </c>
      <c r="F5475" t="s">
        <v>216</v>
      </c>
      <c r="G5475" t="s">
        <v>254</v>
      </c>
      <c r="H5475" t="s">
        <v>1861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1043</v>
      </c>
      <c r="E5476">
        <v>1</v>
      </c>
      <c r="F5476" t="s">
        <v>1043</v>
      </c>
      <c r="G5476" t="s">
        <v>258</v>
      </c>
      <c r="H5476" t="s">
        <v>2144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1043</v>
      </c>
      <c r="E5477">
        <v>1</v>
      </c>
      <c r="F5477" t="s">
        <v>2145</v>
      </c>
      <c r="G5477" t="s">
        <v>258</v>
      </c>
      <c r="H5477" t="s">
        <v>2146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1043</v>
      </c>
      <c r="E5478">
        <v>2</v>
      </c>
      <c r="F5478" t="s">
        <v>2145</v>
      </c>
      <c r="G5478" t="s">
        <v>258</v>
      </c>
      <c r="H5478" t="s">
        <v>2147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2148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2149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2151</v>
      </c>
      <c r="E5484">
        <v>1</v>
      </c>
      <c r="F5484" t="s">
        <v>450</v>
      </c>
      <c r="G5484" t="s">
        <v>264</v>
      </c>
      <c r="H5484" t="s">
        <v>2150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2152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2153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934</v>
      </c>
      <c r="H5489" t="s">
        <v>1607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2155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1486</v>
      </c>
      <c r="G5491" t="s">
        <v>258</v>
      </c>
      <c r="H5491" t="s">
        <v>1487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1130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1130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1130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3786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903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1466</v>
      </c>
      <c r="K5500" t="s">
        <v>3696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2156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2157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1561</v>
      </c>
      <c r="H5518" t="s">
        <v>1562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1929</v>
      </c>
      <c r="L5519" t="s">
        <v>2158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2056</v>
      </c>
      <c r="G5520" t="s">
        <v>258</v>
      </c>
      <c r="H5520" t="s">
        <v>2065</v>
      </c>
      <c r="L5520" t="s">
        <v>2158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990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1769</v>
      </c>
      <c r="K5526" t="s">
        <v>3696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906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1020</v>
      </c>
      <c r="E5534">
        <v>7</v>
      </c>
      <c r="F5534" t="s">
        <v>357</v>
      </c>
      <c r="G5534" t="s">
        <v>934</v>
      </c>
      <c r="H5534" t="s">
        <v>1164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971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1535</v>
      </c>
      <c r="G5540" t="s">
        <v>276</v>
      </c>
      <c r="H5540" t="s">
        <v>2159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1869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990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934</v>
      </c>
      <c r="H5548" t="s">
        <v>1349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2160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2160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2160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1861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1912</v>
      </c>
      <c r="G5557" t="s">
        <v>258</v>
      </c>
      <c r="H5557" t="s">
        <v>1913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1159</v>
      </c>
      <c r="E5560">
        <v>17</v>
      </c>
      <c r="F5560" t="s">
        <v>467</v>
      </c>
      <c r="G5560" t="s">
        <v>581</v>
      </c>
      <c r="H5560" t="s">
        <v>1164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1559</v>
      </c>
      <c r="E5565">
        <v>3</v>
      </c>
      <c r="F5565" t="s">
        <v>467</v>
      </c>
      <c r="G5565" t="s">
        <v>265</v>
      </c>
      <c r="H5565" t="s">
        <v>1164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1559</v>
      </c>
      <c r="E5566">
        <v>1</v>
      </c>
      <c r="F5566" t="s">
        <v>206</v>
      </c>
      <c r="G5566" t="s">
        <v>786</v>
      </c>
      <c r="H5566" t="s">
        <v>2162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1559</v>
      </c>
      <c r="E5567">
        <v>5</v>
      </c>
      <c r="F5567" t="s">
        <v>216</v>
      </c>
      <c r="G5567" t="s">
        <v>265</v>
      </c>
      <c r="H5567" t="s">
        <v>2161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1559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1559</v>
      </c>
      <c r="E5569">
        <v>1</v>
      </c>
      <c r="F5569" t="s">
        <v>216</v>
      </c>
      <c r="G5569" t="s">
        <v>255</v>
      </c>
      <c r="H5569" t="s">
        <v>2164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1559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1559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1559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1559</v>
      </c>
      <c r="E5573">
        <v>1</v>
      </c>
      <c r="F5573" t="s">
        <v>216</v>
      </c>
      <c r="G5573" t="s">
        <v>264</v>
      </c>
      <c r="H5573" t="s">
        <v>1765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1559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1559</v>
      </c>
      <c r="E5575">
        <v>1</v>
      </c>
      <c r="F5575" t="s">
        <v>216</v>
      </c>
      <c r="G5575" t="s">
        <v>264</v>
      </c>
      <c r="H5575" t="s">
        <v>1661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1559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1559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1559</v>
      </c>
      <c r="E5578">
        <v>5</v>
      </c>
      <c r="F5578" t="s">
        <v>216</v>
      </c>
      <c r="G5578" t="s">
        <v>526</v>
      </c>
      <c r="H5578" t="s">
        <v>2165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1559</v>
      </c>
      <c r="E5579">
        <v>3</v>
      </c>
      <c r="F5579" t="s">
        <v>216</v>
      </c>
      <c r="G5579" t="s">
        <v>255</v>
      </c>
      <c r="H5579" t="s">
        <v>1718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1559</v>
      </c>
      <c r="E5580">
        <v>3</v>
      </c>
      <c r="F5580" t="s">
        <v>216</v>
      </c>
      <c r="G5580" t="s">
        <v>852</v>
      </c>
      <c r="H5580" t="s">
        <v>2166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1559</v>
      </c>
      <c r="E5581">
        <v>4</v>
      </c>
      <c r="F5581" t="s">
        <v>216</v>
      </c>
      <c r="G5581" t="s">
        <v>264</v>
      </c>
      <c r="H5581" t="s">
        <v>2167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1559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1559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1559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1559</v>
      </c>
      <c r="E5585">
        <v>15</v>
      </c>
      <c r="F5585" t="s">
        <v>217</v>
      </c>
      <c r="G5585" t="s">
        <v>581</v>
      </c>
      <c r="H5585" t="s">
        <v>1164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1559</v>
      </c>
      <c r="E5586">
        <v>1</v>
      </c>
      <c r="F5586" t="s">
        <v>48</v>
      </c>
      <c r="G5586" t="s">
        <v>1561</v>
      </c>
      <c r="H5586" t="s">
        <v>1562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1559</v>
      </c>
      <c r="E5587">
        <v>1</v>
      </c>
      <c r="F5587" t="s">
        <v>578</v>
      </c>
      <c r="G5587" t="s">
        <v>264</v>
      </c>
      <c r="H5587" t="s">
        <v>1661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1559</v>
      </c>
      <c r="E5588">
        <v>1</v>
      </c>
      <c r="F5588" t="s">
        <v>45</v>
      </c>
      <c r="G5588" t="s">
        <v>258</v>
      </c>
      <c r="H5588" t="s">
        <v>2163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1559</v>
      </c>
      <c r="E5589">
        <v>1</v>
      </c>
      <c r="F5589" t="s">
        <v>45</v>
      </c>
      <c r="G5589" t="s">
        <v>258</v>
      </c>
      <c r="H5589" t="s">
        <v>2168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1559</v>
      </c>
      <c r="E5590">
        <v>6</v>
      </c>
      <c r="F5590" t="s">
        <v>883</v>
      </c>
      <c r="G5590" t="s">
        <v>254</v>
      </c>
      <c r="H5590" t="s">
        <v>1031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2120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2169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2035</v>
      </c>
      <c r="G5596" t="s">
        <v>2170</v>
      </c>
      <c r="H5596" t="s">
        <v>2171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2056</v>
      </c>
      <c r="G5598" t="s">
        <v>258</v>
      </c>
      <c r="H5598" t="s">
        <v>2057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1951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2172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934</v>
      </c>
      <c r="H5604" t="s">
        <v>2173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1371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934</v>
      </c>
      <c r="H5607" t="s">
        <v>1607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1765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2032</v>
      </c>
      <c r="G5615" t="s">
        <v>1754</v>
      </c>
      <c r="H5615" t="s">
        <v>2180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920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1735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1216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2155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981</v>
      </c>
      <c r="K5636" t="s">
        <v>3696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2056</v>
      </c>
      <c r="G5639" t="s">
        <v>258</v>
      </c>
      <c r="H5639" t="s">
        <v>2083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1210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1210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1754</v>
      </c>
      <c r="H5645" t="s">
        <v>1810</v>
      </c>
      <c r="K5645" t="s">
        <v>1851</v>
      </c>
      <c r="L5645" s="27" t="s">
        <v>1849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2174</v>
      </c>
      <c r="G5651" t="s">
        <v>258</v>
      </c>
      <c r="H5651" t="s">
        <v>2174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1942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2175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2176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939</v>
      </c>
      <c r="E5662">
        <v>1</v>
      </c>
      <c r="F5662" t="s">
        <v>967</v>
      </c>
      <c r="G5662" t="s">
        <v>258</v>
      </c>
      <c r="H5662" t="s">
        <v>968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2177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1475</v>
      </c>
      <c r="E5666">
        <v>1</v>
      </c>
      <c r="F5666" t="s">
        <v>2178</v>
      </c>
      <c r="G5666" t="s">
        <v>276</v>
      </c>
      <c r="H5666" t="s">
        <v>2159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1756</v>
      </c>
      <c r="E5667">
        <v>1</v>
      </c>
      <c r="F5667" t="s">
        <v>2032</v>
      </c>
      <c r="G5667" t="s">
        <v>1754</v>
      </c>
      <c r="H5667" t="s">
        <v>2180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1756</v>
      </c>
      <c r="E5668">
        <v>1</v>
      </c>
      <c r="F5668" t="s">
        <v>103</v>
      </c>
      <c r="G5668" t="s">
        <v>1754</v>
      </c>
      <c r="H5668" t="s">
        <v>1810</v>
      </c>
      <c r="L5668" s="27" t="s">
        <v>2179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1752</v>
      </c>
      <c r="G5670" t="s">
        <v>727</v>
      </c>
      <c r="H5670" t="s">
        <v>2181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1752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1559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1559</v>
      </c>
      <c r="E5673">
        <v>1</v>
      </c>
      <c r="F5673" t="s">
        <v>216</v>
      </c>
      <c r="G5673" t="s">
        <v>276</v>
      </c>
      <c r="H5673" t="s">
        <v>898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1559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1559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1559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1559</v>
      </c>
      <c r="E5677">
        <v>1</v>
      </c>
      <c r="F5677" t="s">
        <v>216</v>
      </c>
      <c r="G5677" t="s">
        <v>1771</v>
      </c>
      <c r="H5677" t="s">
        <v>1383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1559</v>
      </c>
      <c r="E5678">
        <v>6</v>
      </c>
      <c r="F5678" t="s">
        <v>216</v>
      </c>
      <c r="G5678" t="s">
        <v>581</v>
      </c>
      <c r="H5678" t="s">
        <v>1164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1559</v>
      </c>
      <c r="E5679">
        <v>60</v>
      </c>
      <c r="F5679" t="s">
        <v>334</v>
      </c>
      <c r="G5679" t="s">
        <v>581</v>
      </c>
      <c r="H5679" t="s">
        <v>1164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1559</v>
      </c>
      <c r="E5680">
        <v>30</v>
      </c>
      <c r="F5680" t="s">
        <v>217</v>
      </c>
      <c r="G5680" t="s">
        <v>581</v>
      </c>
      <c r="H5680" t="s">
        <v>1164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2183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2182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2148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2185</v>
      </c>
      <c r="K5695" t="s">
        <v>3696</v>
      </c>
      <c r="L5695" t="s">
        <v>3696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2188</v>
      </c>
      <c r="L5697" t="s">
        <v>1764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2186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1315</v>
      </c>
      <c r="E5699">
        <v>1</v>
      </c>
      <c r="F5699" t="s">
        <v>2189</v>
      </c>
      <c r="G5699" t="s">
        <v>2190</v>
      </c>
      <c r="H5699" t="s">
        <v>2191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1315</v>
      </c>
      <c r="E5700">
        <v>1</v>
      </c>
      <c r="F5700" t="s">
        <v>2145</v>
      </c>
      <c r="G5700" t="s">
        <v>258</v>
      </c>
      <c r="H5700" t="s">
        <v>2192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1315</v>
      </c>
      <c r="E5701">
        <v>1</v>
      </c>
      <c r="F5701" t="s">
        <v>481</v>
      </c>
      <c r="G5701" t="s">
        <v>258</v>
      </c>
      <c r="H5701" t="s">
        <v>2193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1315</v>
      </c>
      <c r="E5702">
        <v>1</v>
      </c>
      <c r="F5702" t="s">
        <v>2195</v>
      </c>
      <c r="G5702" t="s">
        <v>258</v>
      </c>
      <c r="H5702" t="s">
        <v>2194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1255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1255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2135</v>
      </c>
      <c r="L5710" t="s">
        <v>2187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2196</v>
      </c>
      <c r="E5714">
        <v>1</v>
      </c>
      <c r="F5714" t="s">
        <v>450</v>
      </c>
      <c r="G5714" t="s">
        <v>1771</v>
      </c>
      <c r="H5714" t="s">
        <v>2197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2196</v>
      </c>
      <c r="E5715">
        <v>1</v>
      </c>
      <c r="F5715" t="s">
        <v>450</v>
      </c>
      <c r="G5715" t="s">
        <v>258</v>
      </c>
      <c r="H5715" t="s">
        <v>2198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2199</v>
      </c>
      <c r="K5716" t="s">
        <v>3696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2641</v>
      </c>
      <c r="L5720" t="s">
        <v>2200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1009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989</v>
      </c>
      <c r="H5724" t="s">
        <v>2202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2203</v>
      </c>
      <c r="L5726" t="s">
        <v>1552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2159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1951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934</v>
      </c>
      <c r="H5736" t="s">
        <v>1917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2204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898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2209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1019</v>
      </c>
      <c r="G5744" t="s">
        <v>258</v>
      </c>
      <c r="H5744" t="s">
        <v>1221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2205</v>
      </c>
      <c r="G5745" t="s">
        <v>258</v>
      </c>
      <c r="H5745" t="s">
        <v>1873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2000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2206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2206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2207</v>
      </c>
      <c r="H5749" t="s">
        <v>2208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1330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934</v>
      </c>
      <c r="H5756" t="s">
        <v>2210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934</v>
      </c>
      <c r="H5757" t="s">
        <v>1775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1143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2211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1475</v>
      </c>
      <c r="E5762">
        <v>1</v>
      </c>
      <c r="F5762" t="s">
        <v>1143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1183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2641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1336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1486</v>
      </c>
      <c r="G5771" t="s">
        <v>258</v>
      </c>
      <c r="H5771" t="s">
        <v>1487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1279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1556</v>
      </c>
      <c r="H5775" t="s">
        <v>2212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2213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990</v>
      </c>
      <c r="H5778" t="s">
        <v>1925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2214</v>
      </c>
      <c r="E5780">
        <v>1</v>
      </c>
      <c r="F5780" t="s">
        <v>357</v>
      </c>
      <c r="G5780" t="s">
        <v>934</v>
      </c>
      <c r="H5780" t="s">
        <v>1607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1292</v>
      </c>
      <c r="H5783" t="s">
        <v>1502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2072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1167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2215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2216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2217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2219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2220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2221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2222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2218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1559</v>
      </c>
      <c r="E5809">
        <v>4</v>
      </c>
      <c r="F5809" t="s">
        <v>216</v>
      </c>
      <c r="G5809" t="s">
        <v>265</v>
      </c>
      <c r="H5809" t="s">
        <v>2223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1559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1559</v>
      </c>
      <c r="E5811">
        <v>1</v>
      </c>
      <c r="F5811" t="s">
        <v>216</v>
      </c>
      <c r="G5811" t="s">
        <v>1771</v>
      </c>
      <c r="H5811" t="s">
        <v>1125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1559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1559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1559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1559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1559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1559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1559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1559</v>
      </c>
      <c r="E5819">
        <v>2</v>
      </c>
      <c r="F5819" t="s">
        <v>216</v>
      </c>
      <c r="G5819" t="s">
        <v>276</v>
      </c>
      <c r="H5819" t="s">
        <v>899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990</v>
      </c>
      <c r="H5830" t="s">
        <v>3787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2225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2023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1137</v>
      </c>
      <c r="H5834" t="s">
        <v>1307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939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939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939</v>
      </c>
      <c r="E5838">
        <v>1</v>
      </c>
      <c r="F5838" t="s">
        <v>450</v>
      </c>
      <c r="G5838" t="s">
        <v>1803</v>
      </c>
      <c r="H5838" t="s">
        <v>2226</v>
      </c>
      <c r="K5838" t="s">
        <v>3696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1216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2227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1018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2228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1216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1216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2221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2229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2229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2211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2216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2216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1019</v>
      </c>
      <c r="G5869" t="s">
        <v>1019</v>
      </c>
      <c r="H5869" t="s">
        <v>2230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1019</v>
      </c>
      <c r="G5870" t="s">
        <v>1019</v>
      </c>
      <c r="H5870" t="s">
        <v>2231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2232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2332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1947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1685</v>
      </c>
      <c r="L5882" t="s">
        <v>2012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1167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2234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2235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2236</v>
      </c>
      <c r="K5891" t="s">
        <v>3696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1945</v>
      </c>
      <c r="K5892" t="s">
        <v>3696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2237</v>
      </c>
      <c r="K5893" t="s">
        <v>3696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2047</v>
      </c>
      <c r="H5894" t="s">
        <v>2048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934</v>
      </c>
      <c r="H5895" t="s">
        <v>2238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2211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1477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1766</v>
      </c>
      <c r="E5904">
        <v>1</v>
      </c>
      <c r="F5904" t="s">
        <v>450</v>
      </c>
      <c r="G5904" t="s">
        <v>258</v>
      </c>
      <c r="H5904" t="s">
        <v>1400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2239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2240</v>
      </c>
      <c r="K5907" t="s">
        <v>3696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2221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1009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1947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1764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2241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1006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1006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1477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2242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2243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2243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1006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1204</v>
      </c>
      <c r="G5933" t="s">
        <v>276</v>
      </c>
      <c r="H5933" t="s">
        <v>1006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1006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2096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2067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1165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2249</v>
      </c>
      <c r="H5947" t="s">
        <v>2840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1147</v>
      </c>
      <c r="H5948" t="s">
        <v>2244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2245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1636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1636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1272</v>
      </c>
      <c r="H5953" t="s">
        <v>1271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990</v>
      </c>
      <c r="H5954" t="s">
        <v>1925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2246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1255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2247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1947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1006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1143</v>
      </c>
      <c r="G5971" t="s">
        <v>276</v>
      </c>
      <c r="H5971" t="s">
        <v>1006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1477</v>
      </c>
      <c r="G5972" t="s">
        <v>276</v>
      </c>
      <c r="H5972" t="s">
        <v>1006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1006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2248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1477</v>
      </c>
      <c r="G5976" t="s">
        <v>276</v>
      </c>
      <c r="H5976" t="s">
        <v>1006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1143</v>
      </c>
      <c r="G5977" t="s">
        <v>276</v>
      </c>
      <c r="H5977" t="s">
        <v>1006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2250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2251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2252</v>
      </c>
      <c r="G5981" t="s">
        <v>276</v>
      </c>
      <c r="H5981" t="s">
        <v>2250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2253</v>
      </c>
      <c r="E5982">
        <v>1</v>
      </c>
      <c r="F5982" t="s">
        <v>21</v>
      </c>
      <c r="G5982" t="s">
        <v>264</v>
      </c>
      <c r="H5982" t="s">
        <v>1512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953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953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2255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2260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2256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1535</v>
      </c>
      <c r="G5994" t="s">
        <v>264</v>
      </c>
      <c r="H5994" t="s">
        <v>1354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2257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2260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2258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2259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2256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2261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1303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1535</v>
      </c>
      <c r="G6007" t="s">
        <v>276</v>
      </c>
      <c r="H6007" t="s">
        <v>505</v>
      </c>
      <c r="L6007" t="s">
        <v>2141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1303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2032</v>
      </c>
      <c r="G6012" t="s">
        <v>1754</v>
      </c>
      <c r="H6012" t="s">
        <v>2033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2032</v>
      </c>
      <c r="G6013" t="s">
        <v>1754</v>
      </c>
      <c r="H6013" t="s">
        <v>2180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1400</v>
      </c>
      <c r="L6014" t="s">
        <v>2262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922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1020</v>
      </c>
      <c r="E6022">
        <v>5</v>
      </c>
      <c r="F6022" t="s">
        <v>2263</v>
      </c>
      <c r="G6022" t="s">
        <v>934</v>
      </c>
      <c r="H6022" t="s">
        <v>1607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1020</v>
      </c>
      <c r="E6023">
        <v>10</v>
      </c>
      <c r="F6023" t="s">
        <v>1019</v>
      </c>
      <c r="G6023" t="s">
        <v>934</v>
      </c>
      <c r="H6023" t="s">
        <v>1164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1020</v>
      </c>
      <c r="E6024">
        <v>11</v>
      </c>
      <c r="F6024" t="s">
        <v>357</v>
      </c>
      <c r="G6024" t="s">
        <v>934</v>
      </c>
      <c r="H6024" t="s">
        <v>1164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2264</v>
      </c>
      <c r="G6025" t="s">
        <v>2264</v>
      </c>
      <c r="H6025" t="s">
        <v>2264</v>
      </c>
      <c r="L6025" t="s">
        <v>2265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2264</v>
      </c>
      <c r="G6026" t="s">
        <v>2264</v>
      </c>
      <c r="H6026" t="s">
        <v>2264</v>
      </c>
      <c r="L6026" t="s">
        <v>2265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1857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2023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972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1931</v>
      </c>
      <c r="G6033" t="s">
        <v>258</v>
      </c>
      <c r="H6033" t="s">
        <v>1932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1165</v>
      </c>
      <c r="G6034" t="s">
        <v>276</v>
      </c>
      <c r="H6034" t="s">
        <v>1384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2266</v>
      </c>
      <c r="H6036" t="s">
        <v>2267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2211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1947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1489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1924</v>
      </c>
      <c r="H6043" t="s">
        <v>1926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2268</v>
      </c>
      <c r="K6044" t="s">
        <v>3696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1619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2249</v>
      </c>
      <c r="H6046" t="s">
        <v>2840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2216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1957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2269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2270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1384</v>
      </c>
      <c r="L6052" t="s">
        <v>2271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2183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2272</v>
      </c>
      <c r="K6060" t="s">
        <v>3696</v>
      </c>
      <c r="L6060" t="s">
        <v>2273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1803</v>
      </c>
      <c r="H6063" t="s">
        <v>2278</v>
      </c>
      <c r="K6063" t="s">
        <v>3696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939</v>
      </c>
      <c r="E6065">
        <v>1</v>
      </c>
      <c r="F6065" t="s">
        <v>2263</v>
      </c>
      <c r="G6065" t="s">
        <v>934</v>
      </c>
      <c r="H6065" t="s">
        <v>1607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939</v>
      </c>
      <c r="E6066">
        <v>1</v>
      </c>
      <c r="F6066" t="s">
        <v>2263</v>
      </c>
      <c r="G6066" t="s">
        <v>934</v>
      </c>
      <c r="H6066" t="s">
        <v>1607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2249</v>
      </c>
      <c r="H6069" t="s">
        <v>2840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2279</v>
      </c>
      <c r="K6070" t="s">
        <v>3696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2026</v>
      </c>
      <c r="K6076" t="s">
        <v>3696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2641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1330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2280</v>
      </c>
      <c r="E6081">
        <v>1</v>
      </c>
      <c r="F6081" t="s">
        <v>217</v>
      </c>
      <c r="G6081" t="s">
        <v>265</v>
      </c>
      <c r="H6081" t="s">
        <v>2281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1023</v>
      </c>
      <c r="H6083" t="s">
        <v>1029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3601</v>
      </c>
      <c r="L6084" t="s">
        <v>2282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2283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2283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3786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2216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934</v>
      </c>
      <c r="H6092" t="s">
        <v>2284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2285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2286</v>
      </c>
      <c r="K6096" t="s">
        <v>3696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1183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1535</v>
      </c>
      <c r="G6099" t="s">
        <v>264</v>
      </c>
      <c r="H6099" t="s">
        <v>799</v>
      </c>
      <c r="L6099" t="s">
        <v>2287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2053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1037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2126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2288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1862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1489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1771</v>
      </c>
      <c r="H6119" t="s">
        <v>1387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2056</v>
      </c>
      <c r="G6126" t="s">
        <v>258</v>
      </c>
      <c r="H6126" t="s">
        <v>2083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2249</v>
      </c>
      <c r="H6129" t="s">
        <v>2840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2289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2290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1535</v>
      </c>
      <c r="G6139" t="s">
        <v>264</v>
      </c>
      <c r="H6139" t="s">
        <v>925</v>
      </c>
      <c r="L6139" t="s">
        <v>2304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1378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2258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2222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1924</v>
      </c>
      <c r="H6152" t="s">
        <v>1926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2291</v>
      </c>
      <c r="H6157" t="s">
        <v>2292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2293</v>
      </c>
      <c r="K6158" t="s">
        <v>3696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1020</v>
      </c>
      <c r="E6161">
        <v>5</v>
      </c>
      <c r="F6161" t="s">
        <v>357</v>
      </c>
      <c r="G6161" t="s">
        <v>934</v>
      </c>
      <c r="H6161" t="s">
        <v>1164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1020</v>
      </c>
      <c r="E6162">
        <v>5</v>
      </c>
      <c r="F6162" t="s">
        <v>1019</v>
      </c>
      <c r="G6162" t="s">
        <v>1019</v>
      </c>
      <c r="H6162" t="s">
        <v>2295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934</v>
      </c>
      <c r="H6164" t="s">
        <v>2296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1183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2297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2216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2305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2261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1143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2211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1018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2211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1859</v>
      </c>
      <c r="H6199" t="s">
        <v>2306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2307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1336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1752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1943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2308</v>
      </c>
      <c r="H6205" t="s">
        <v>1279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1559</v>
      </c>
      <c r="E6206">
        <v>1</v>
      </c>
      <c r="F6206" t="s">
        <v>578</v>
      </c>
      <c r="G6206" t="s">
        <v>581</v>
      </c>
      <c r="H6206" t="s">
        <v>1164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1559</v>
      </c>
      <c r="E6207">
        <v>20</v>
      </c>
      <c r="F6207" t="s">
        <v>217</v>
      </c>
      <c r="G6207" t="s">
        <v>581</v>
      </c>
      <c r="H6207" t="s">
        <v>1164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1559</v>
      </c>
      <c r="E6208">
        <v>5</v>
      </c>
      <c r="F6208" t="s">
        <v>216</v>
      </c>
      <c r="G6208" t="s">
        <v>581</v>
      </c>
      <c r="H6208" t="s">
        <v>1164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2641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2570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2332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1535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2309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1183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1535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1006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1535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1535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1535</v>
      </c>
      <c r="G6223" t="s">
        <v>254</v>
      </c>
      <c r="H6223" t="s">
        <v>2830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1535</v>
      </c>
      <c r="G6224" t="s">
        <v>276</v>
      </c>
      <c r="H6224" t="s">
        <v>2310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1408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2570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1183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2311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2312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2302</v>
      </c>
      <c r="E6235">
        <v>1</v>
      </c>
      <c r="F6235" t="s">
        <v>26</v>
      </c>
      <c r="G6235" t="s">
        <v>1147</v>
      </c>
      <c r="H6235" t="s">
        <v>2314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2302</v>
      </c>
      <c r="E6236">
        <v>1</v>
      </c>
      <c r="F6236" t="s">
        <v>620</v>
      </c>
      <c r="G6236" t="s">
        <v>258</v>
      </c>
      <c r="H6236" t="s">
        <v>2313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2302</v>
      </c>
      <c r="E6237">
        <v>3</v>
      </c>
      <c r="F6237" t="s">
        <v>45</v>
      </c>
      <c r="G6237" t="s">
        <v>258</v>
      </c>
      <c r="H6237" t="s">
        <v>2315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2302</v>
      </c>
      <c r="E6238">
        <v>2</v>
      </c>
      <c r="F6238" t="s">
        <v>15</v>
      </c>
      <c r="G6238" t="s">
        <v>258</v>
      </c>
      <c r="H6238" t="s">
        <v>2316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2302</v>
      </c>
      <c r="E6239">
        <v>1</v>
      </c>
      <c r="F6239" t="s">
        <v>15</v>
      </c>
      <c r="G6239" t="s">
        <v>258</v>
      </c>
      <c r="H6239" t="s">
        <v>2317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2302</v>
      </c>
      <c r="E6240">
        <v>2</v>
      </c>
      <c r="F6240" t="s">
        <v>1486</v>
      </c>
      <c r="G6240" t="s">
        <v>258</v>
      </c>
      <c r="H6240" t="s">
        <v>2318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2302</v>
      </c>
      <c r="E6241">
        <v>2</v>
      </c>
      <c r="F6241" t="s">
        <v>127</v>
      </c>
      <c r="G6241" t="s">
        <v>258</v>
      </c>
      <c r="H6241" t="s">
        <v>2319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2302</v>
      </c>
      <c r="E6242">
        <v>3</v>
      </c>
      <c r="F6242" t="s">
        <v>127</v>
      </c>
      <c r="G6242" t="s">
        <v>258</v>
      </c>
      <c r="H6242" t="s">
        <v>1608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1559</v>
      </c>
      <c r="E6243">
        <v>8</v>
      </c>
      <c r="F6243" t="s">
        <v>216</v>
      </c>
      <c r="G6243" t="s">
        <v>581</v>
      </c>
      <c r="H6243" t="s">
        <v>1164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1559</v>
      </c>
      <c r="E6244">
        <v>5</v>
      </c>
      <c r="F6244" t="s">
        <v>21</v>
      </c>
      <c r="G6244" t="s">
        <v>264</v>
      </c>
      <c r="H6244" t="s">
        <v>1512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1559</v>
      </c>
      <c r="E6245">
        <v>1</v>
      </c>
      <c r="F6245" t="s">
        <v>524</v>
      </c>
      <c r="G6245" t="s">
        <v>255</v>
      </c>
      <c r="H6245" t="s">
        <v>2321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1559</v>
      </c>
      <c r="E6246">
        <v>1</v>
      </c>
      <c r="F6246" t="s">
        <v>26</v>
      </c>
      <c r="G6246" t="s">
        <v>255</v>
      </c>
      <c r="H6246" t="s">
        <v>2322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1559</v>
      </c>
      <c r="E6247">
        <v>1</v>
      </c>
      <c r="F6247" t="s">
        <v>524</v>
      </c>
      <c r="G6247" t="s">
        <v>786</v>
      </c>
      <c r="H6247" t="s">
        <v>2290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1559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1559</v>
      </c>
      <c r="E6249">
        <v>1</v>
      </c>
      <c r="F6249" t="s">
        <v>216</v>
      </c>
      <c r="G6249" t="s">
        <v>276</v>
      </c>
      <c r="H6249" t="s">
        <v>1530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1559</v>
      </c>
      <c r="E6250">
        <v>1</v>
      </c>
      <c r="F6250" t="s">
        <v>216</v>
      </c>
      <c r="G6250" t="s">
        <v>265</v>
      </c>
      <c r="H6250" t="s">
        <v>2320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1559</v>
      </c>
      <c r="E6251">
        <v>25</v>
      </c>
      <c r="F6251" t="s">
        <v>883</v>
      </c>
      <c r="G6251" t="s">
        <v>581</v>
      </c>
      <c r="H6251" t="s">
        <v>1164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1559</v>
      </c>
      <c r="E6252">
        <v>10</v>
      </c>
      <c r="F6252" t="s">
        <v>217</v>
      </c>
      <c r="G6252" t="s">
        <v>581</v>
      </c>
      <c r="H6252" t="s">
        <v>1164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1559</v>
      </c>
      <c r="E6253">
        <v>5</v>
      </c>
      <c r="F6253" t="s">
        <v>334</v>
      </c>
      <c r="G6253" t="s">
        <v>265</v>
      </c>
      <c r="H6253" t="s">
        <v>1255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1559</v>
      </c>
      <c r="E6254">
        <v>1</v>
      </c>
      <c r="F6254" t="s">
        <v>578</v>
      </c>
      <c r="G6254" t="s">
        <v>265</v>
      </c>
      <c r="H6254" t="s">
        <v>1415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1559</v>
      </c>
      <c r="E6255">
        <v>1</v>
      </c>
      <c r="F6255" t="s">
        <v>216</v>
      </c>
      <c r="G6255" t="s">
        <v>276</v>
      </c>
      <c r="H6255" t="s">
        <v>1260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1559</v>
      </c>
      <c r="E6256">
        <v>1</v>
      </c>
      <c r="F6256" t="s">
        <v>216</v>
      </c>
      <c r="G6256" t="s">
        <v>265</v>
      </c>
      <c r="H6256" t="s">
        <v>2324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1559</v>
      </c>
      <c r="E6257">
        <v>3</v>
      </c>
      <c r="F6257" t="s">
        <v>2323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1559</v>
      </c>
      <c r="E6258">
        <v>3</v>
      </c>
      <c r="F6258" t="s">
        <v>1947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1559</v>
      </c>
      <c r="E6259">
        <v>5</v>
      </c>
      <c r="F6259" t="s">
        <v>216</v>
      </c>
      <c r="G6259" t="s">
        <v>581</v>
      </c>
      <c r="H6259" t="s">
        <v>1164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1559</v>
      </c>
      <c r="E6260">
        <v>1</v>
      </c>
      <c r="F6260" t="s">
        <v>524</v>
      </c>
      <c r="G6260" t="s">
        <v>786</v>
      </c>
      <c r="H6260" t="s">
        <v>2290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1559</v>
      </c>
      <c r="E6261">
        <v>1</v>
      </c>
      <c r="F6261" t="s">
        <v>578</v>
      </c>
      <c r="G6261" t="s">
        <v>265</v>
      </c>
      <c r="H6261" t="s">
        <v>1415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1559</v>
      </c>
      <c r="E6262">
        <v>8</v>
      </c>
      <c r="F6262" t="s">
        <v>883</v>
      </c>
      <c r="G6262" t="s">
        <v>581</v>
      </c>
      <c r="H6262" t="s">
        <v>1164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1559</v>
      </c>
      <c r="E6263">
        <v>1</v>
      </c>
      <c r="F6263" t="s">
        <v>578</v>
      </c>
      <c r="G6263" t="s">
        <v>264</v>
      </c>
      <c r="H6263" t="s">
        <v>1378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2326</v>
      </c>
      <c r="E6264">
        <v>1</v>
      </c>
      <c r="F6264" t="s">
        <v>2178</v>
      </c>
      <c r="G6264" t="s">
        <v>276</v>
      </c>
      <c r="H6264" t="s">
        <v>2250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2326</v>
      </c>
      <c r="E6265">
        <v>1</v>
      </c>
      <c r="F6265" t="s">
        <v>1184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2326</v>
      </c>
      <c r="E6266">
        <v>5</v>
      </c>
      <c r="F6266" t="s">
        <v>1204</v>
      </c>
      <c r="G6266" t="s">
        <v>254</v>
      </c>
      <c r="H6266" t="s">
        <v>2311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2326</v>
      </c>
      <c r="E6267">
        <v>5</v>
      </c>
      <c r="F6267" t="s">
        <v>1204</v>
      </c>
      <c r="G6267" t="s">
        <v>276</v>
      </c>
      <c r="H6267" t="s">
        <v>2325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1018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2327</v>
      </c>
      <c r="G6272" t="s">
        <v>258</v>
      </c>
      <c r="H6272" t="s">
        <v>2328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2330</v>
      </c>
      <c r="G6273" t="s">
        <v>1796</v>
      </c>
      <c r="H6273" t="s">
        <v>2329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2326</v>
      </c>
      <c r="E6274">
        <v>25</v>
      </c>
      <c r="F6274" t="s">
        <v>1204</v>
      </c>
      <c r="G6274" t="s">
        <v>581</v>
      </c>
      <c r="H6274" t="s">
        <v>1164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2326</v>
      </c>
      <c r="E6275">
        <v>1</v>
      </c>
      <c r="F6275" t="s">
        <v>2331</v>
      </c>
      <c r="G6275" t="s">
        <v>276</v>
      </c>
      <c r="H6275" t="s">
        <v>2332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1756</v>
      </c>
      <c r="E6276">
        <v>2</v>
      </c>
      <c r="F6276" t="s">
        <v>620</v>
      </c>
      <c r="G6276" t="s">
        <v>258</v>
      </c>
      <c r="H6276" t="s">
        <v>2333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1756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1756</v>
      </c>
      <c r="E6278">
        <v>1</v>
      </c>
      <c r="F6278" t="s">
        <v>2032</v>
      </c>
      <c r="G6278" t="s">
        <v>1754</v>
      </c>
      <c r="H6278" t="s">
        <v>2335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1756</v>
      </c>
      <c r="E6279">
        <v>1</v>
      </c>
      <c r="F6279" t="s">
        <v>45</v>
      </c>
      <c r="G6279" t="s">
        <v>1754</v>
      </c>
      <c r="H6279" t="s">
        <v>2334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1756</v>
      </c>
      <c r="E6280">
        <v>1</v>
      </c>
      <c r="F6280" t="s">
        <v>45</v>
      </c>
      <c r="G6280" t="s">
        <v>1754</v>
      </c>
      <c r="H6280" t="s">
        <v>2336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1756</v>
      </c>
      <c r="E6281">
        <v>2</v>
      </c>
      <c r="F6281" t="s">
        <v>2337</v>
      </c>
      <c r="G6281" t="s">
        <v>258</v>
      </c>
      <c r="H6281" t="s">
        <v>3495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2338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2339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2126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2340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2341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2342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2343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3795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3796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1039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2053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1143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934</v>
      </c>
      <c r="H6299" t="s">
        <v>935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983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1183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1184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2035</v>
      </c>
      <c r="G6318" t="s">
        <v>258</v>
      </c>
      <c r="H6318" t="s">
        <v>2344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2349</v>
      </c>
      <c r="G6319" t="s">
        <v>258</v>
      </c>
      <c r="H6319" t="s">
        <v>2345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2349</v>
      </c>
      <c r="G6320" t="s">
        <v>258</v>
      </c>
      <c r="H6320" t="s">
        <v>2346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2348</v>
      </c>
      <c r="G6321" t="s">
        <v>258</v>
      </c>
      <c r="H6321" t="s">
        <v>2347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1945</v>
      </c>
      <c r="K6326" t="s">
        <v>3696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1754</v>
      </c>
      <c r="H6329" t="s">
        <v>1755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2350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2351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1143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1210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2355</v>
      </c>
      <c r="K6339" t="s">
        <v>3696</v>
      </c>
      <c r="L6339" t="s">
        <v>2354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2053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939</v>
      </c>
      <c r="E6344">
        <v>1</v>
      </c>
      <c r="F6344" t="s">
        <v>2381</v>
      </c>
      <c r="G6344" t="s">
        <v>258</v>
      </c>
      <c r="H6344" t="s">
        <v>2356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2360</v>
      </c>
      <c r="E6348">
        <v>1</v>
      </c>
      <c r="F6348" t="s">
        <v>1522</v>
      </c>
      <c r="G6348" t="s">
        <v>265</v>
      </c>
      <c r="H6348" t="s">
        <v>1255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2360</v>
      </c>
      <c r="E6349">
        <v>1</v>
      </c>
      <c r="F6349" t="s">
        <v>378</v>
      </c>
      <c r="G6349" t="s">
        <v>265</v>
      </c>
      <c r="H6349" t="s">
        <v>1255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2360</v>
      </c>
      <c r="E6350">
        <v>1</v>
      </c>
      <c r="F6350" t="s">
        <v>1535</v>
      </c>
      <c r="G6350" t="s">
        <v>265</v>
      </c>
      <c r="H6350" t="s">
        <v>1255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2360</v>
      </c>
      <c r="E6351">
        <v>1</v>
      </c>
      <c r="F6351" t="s">
        <v>2357</v>
      </c>
      <c r="G6351" t="s">
        <v>265</v>
      </c>
      <c r="H6351" t="s">
        <v>1255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2360</v>
      </c>
      <c r="E6352">
        <v>1</v>
      </c>
      <c r="F6352" t="s">
        <v>1143</v>
      </c>
      <c r="G6352" t="s">
        <v>265</v>
      </c>
      <c r="H6352" t="s">
        <v>1255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2360</v>
      </c>
      <c r="E6353">
        <v>1</v>
      </c>
      <c r="F6353" t="s">
        <v>217</v>
      </c>
      <c r="G6353" t="s">
        <v>265</v>
      </c>
      <c r="H6353" t="s">
        <v>1255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2360</v>
      </c>
      <c r="E6354">
        <v>1</v>
      </c>
      <c r="F6354" t="s">
        <v>578</v>
      </c>
      <c r="G6354" t="s">
        <v>265</v>
      </c>
      <c r="H6354" t="s">
        <v>1255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2360</v>
      </c>
      <c r="E6355">
        <v>1</v>
      </c>
      <c r="F6355" t="s">
        <v>26</v>
      </c>
      <c r="G6355" t="s">
        <v>265</v>
      </c>
      <c r="H6355" t="s">
        <v>2340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2360</v>
      </c>
      <c r="E6356">
        <v>1</v>
      </c>
      <c r="F6356" t="s">
        <v>15</v>
      </c>
      <c r="G6356" t="s">
        <v>1554</v>
      </c>
      <c r="H6356" t="s">
        <v>1076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2358</v>
      </c>
      <c r="K6357" t="s">
        <v>3696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2359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1771</v>
      </c>
      <c r="H6361" t="s">
        <v>1383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2361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2126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2362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980</v>
      </c>
      <c r="K6374" t="s">
        <v>3696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2363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2365</v>
      </c>
      <c r="G6377" t="s">
        <v>258</v>
      </c>
      <c r="H6377" t="s">
        <v>2365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2366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2367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2368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990</v>
      </c>
      <c r="H6393" t="s">
        <v>3787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2369</v>
      </c>
      <c r="L6397" t="s">
        <v>2370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1771</v>
      </c>
      <c r="H6400" t="s">
        <v>1306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2371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2371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2339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1718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1285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2219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2026</v>
      </c>
      <c r="K6419" t="s">
        <v>3696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958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1512</v>
      </c>
      <c r="L6423" t="s">
        <v>2372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2068</v>
      </c>
      <c r="K6424" t="s">
        <v>3696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1165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2373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2953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2376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2035</v>
      </c>
      <c r="G6448" t="s">
        <v>258</v>
      </c>
      <c r="H6448" t="s">
        <v>2344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2349</v>
      </c>
      <c r="G6449" t="s">
        <v>258</v>
      </c>
      <c r="H6449" t="s">
        <v>2345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2349</v>
      </c>
      <c r="G6450" t="s">
        <v>258</v>
      </c>
      <c r="H6450" t="s">
        <v>2346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2349</v>
      </c>
      <c r="G6451" t="s">
        <v>258</v>
      </c>
      <c r="H6451" t="s">
        <v>2374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2035</v>
      </c>
      <c r="G6452" t="s">
        <v>258</v>
      </c>
      <c r="H6452" t="s">
        <v>2389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2375</v>
      </c>
      <c r="G6453" t="s">
        <v>258</v>
      </c>
      <c r="H6453" t="s">
        <v>2375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2377</v>
      </c>
      <c r="K6454" t="s">
        <v>3696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934</v>
      </c>
      <c r="H6459" t="s">
        <v>2378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2257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1018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1559</v>
      </c>
      <c r="E6465">
        <v>10</v>
      </c>
      <c r="F6465" t="s">
        <v>217</v>
      </c>
      <c r="G6465" t="s">
        <v>581</v>
      </c>
      <c r="H6465" t="s">
        <v>1164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1559</v>
      </c>
      <c r="E6466">
        <v>4</v>
      </c>
      <c r="F6466" t="s">
        <v>578</v>
      </c>
      <c r="G6466" t="s">
        <v>581</v>
      </c>
      <c r="H6466" t="s">
        <v>1164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2379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2380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2302</v>
      </c>
      <c r="E6470">
        <v>1</v>
      </c>
      <c r="F6470" t="s">
        <v>26</v>
      </c>
      <c r="G6470" t="s">
        <v>258</v>
      </c>
      <c r="H6470" t="s">
        <v>2382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2302</v>
      </c>
      <c r="E6471">
        <v>1</v>
      </c>
      <c r="F6471" t="s">
        <v>26</v>
      </c>
      <c r="G6471" t="s">
        <v>258</v>
      </c>
      <c r="H6471" t="s">
        <v>2383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2302</v>
      </c>
      <c r="E6472">
        <v>1</v>
      </c>
      <c r="F6472" t="s">
        <v>127</v>
      </c>
      <c r="G6472" t="s">
        <v>258</v>
      </c>
      <c r="H6472" t="s">
        <v>2256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2302</v>
      </c>
      <c r="E6473">
        <v>2</v>
      </c>
      <c r="F6473" t="s">
        <v>127</v>
      </c>
      <c r="G6473" t="s">
        <v>258</v>
      </c>
      <c r="H6473" t="s">
        <v>2384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2302</v>
      </c>
      <c r="E6474">
        <v>2</v>
      </c>
      <c r="F6474" t="s">
        <v>127</v>
      </c>
      <c r="G6474" t="s">
        <v>258</v>
      </c>
      <c r="H6474" t="s">
        <v>2385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2302</v>
      </c>
      <c r="E6475">
        <v>2</v>
      </c>
      <c r="F6475" t="s">
        <v>127</v>
      </c>
      <c r="G6475" t="s">
        <v>258</v>
      </c>
      <c r="H6475" t="s">
        <v>2386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2302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2302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2302</v>
      </c>
      <c r="E6478">
        <v>1</v>
      </c>
      <c r="F6478" t="s">
        <v>2381</v>
      </c>
      <c r="G6478" t="s">
        <v>258</v>
      </c>
      <c r="H6478" t="s">
        <v>2356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1756</v>
      </c>
      <c r="E6479">
        <v>1</v>
      </c>
      <c r="F6479" t="s">
        <v>2035</v>
      </c>
      <c r="G6479" t="s">
        <v>258</v>
      </c>
      <c r="H6479" t="s">
        <v>2344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1756</v>
      </c>
      <c r="E6480">
        <v>1</v>
      </c>
      <c r="F6480" t="s">
        <v>2375</v>
      </c>
      <c r="G6480" t="s">
        <v>258</v>
      </c>
      <c r="H6480" t="s">
        <v>2375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1756</v>
      </c>
      <c r="E6481">
        <v>2</v>
      </c>
      <c r="F6481" t="s">
        <v>2056</v>
      </c>
      <c r="G6481" t="s">
        <v>258</v>
      </c>
      <c r="H6481" t="s">
        <v>2057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1756</v>
      </c>
      <c r="E6482">
        <v>1</v>
      </c>
      <c r="F6482" t="s">
        <v>2348</v>
      </c>
      <c r="G6482" t="s">
        <v>258</v>
      </c>
      <c r="H6482" t="s">
        <v>2387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1756</v>
      </c>
      <c r="E6483">
        <v>1</v>
      </c>
      <c r="F6483" t="s">
        <v>2035</v>
      </c>
      <c r="G6483" t="s">
        <v>258</v>
      </c>
      <c r="H6483" t="s">
        <v>2388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1756</v>
      </c>
      <c r="E6484">
        <v>1</v>
      </c>
      <c r="F6484" t="s">
        <v>2035</v>
      </c>
      <c r="G6484" t="s">
        <v>258</v>
      </c>
      <c r="H6484" t="s">
        <v>2389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1756</v>
      </c>
      <c r="E6485">
        <v>1</v>
      </c>
      <c r="F6485" t="s">
        <v>2035</v>
      </c>
      <c r="G6485" t="s">
        <v>258</v>
      </c>
      <c r="H6485" t="s">
        <v>2390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2349</v>
      </c>
      <c r="G6486" t="s">
        <v>581</v>
      </c>
      <c r="H6486" t="s">
        <v>1164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2367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2483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2953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1535</v>
      </c>
      <c r="G6490" t="s">
        <v>254</v>
      </c>
      <c r="H6490" t="s">
        <v>1031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1522</v>
      </c>
      <c r="G6491" t="s">
        <v>265</v>
      </c>
      <c r="H6491" t="s">
        <v>1255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1255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1535</v>
      </c>
      <c r="G6493" t="s">
        <v>265</v>
      </c>
      <c r="H6493" t="s">
        <v>1255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2357</v>
      </c>
      <c r="G6494" t="s">
        <v>265</v>
      </c>
      <c r="H6494" t="s">
        <v>1255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1143</v>
      </c>
      <c r="G6495" t="s">
        <v>265</v>
      </c>
      <c r="H6495" t="s">
        <v>1255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1756</v>
      </c>
      <c r="E6496">
        <v>1</v>
      </c>
      <c r="F6496" t="s">
        <v>2035</v>
      </c>
      <c r="G6496" t="s">
        <v>258</v>
      </c>
      <c r="H6496" t="s">
        <v>2344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1756</v>
      </c>
      <c r="E6497">
        <v>1</v>
      </c>
      <c r="F6497" t="s">
        <v>190</v>
      </c>
      <c r="G6497" t="s">
        <v>1754</v>
      </c>
      <c r="H6497" t="s">
        <v>1755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2391</v>
      </c>
      <c r="E6498">
        <v>3</v>
      </c>
      <c r="F6498" t="s">
        <v>920</v>
      </c>
      <c r="G6498" t="s">
        <v>258</v>
      </c>
      <c r="H6498" t="s">
        <v>2392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2391</v>
      </c>
      <c r="E6499">
        <v>2</v>
      </c>
      <c r="F6499" t="s">
        <v>920</v>
      </c>
      <c r="G6499" t="s">
        <v>258</v>
      </c>
      <c r="H6499" t="s">
        <v>2393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2391</v>
      </c>
      <c r="E6500">
        <v>6</v>
      </c>
      <c r="F6500" t="s">
        <v>920</v>
      </c>
      <c r="G6500" t="s">
        <v>258</v>
      </c>
      <c r="H6500" t="s">
        <v>2394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2391</v>
      </c>
      <c r="E6501">
        <v>6</v>
      </c>
      <c r="F6501" t="s">
        <v>920</v>
      </c>
      <c r="G6501" t="s">
        <v>258</v>
      </c>
      <c r="H6501" t="s">
        <v>2395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1455</v>
      </c>
      <c r="E6502">
        <v>5</v>
      </c>
      <c r="F6502" t="s">
        <v>216</v>
      </c>
      <c r="G6502" t="s">
        <v>265</v>
      </c>
      <c r="H6502" t="s">
        <v>462</v>
      </c>
      <c r="J6502" t="s">
        <v>2396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1455</v>
      </c>
      <c r="E6503">
        <v>3</v>
      </c>
      <c r="F6503" t="s">
        <v>1947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1455</v>
      </c>
      <c r="E6504">
        <v>23</v>
      </c>
      <c r="F6504" t="s">
        <v>883</v>
      </c>
      <c r="G6504" t="s">
        <v>581</v>
      </c>
      <c r="H6504" t="s">
        <v>1164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2302</v>
      </c>
      <c r="E6505">
        <v>1</v>
      </c>
      <c r="F6505" t="s">
        <v>42</v>
      </c>
      <c r="G6505" t="s">
        <v>781</v>
      </c>
      <c r="H6505" t="s">
        <v>2397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2302</v>
      </c>
      <c r="E6506">
        <v>2</v>
      </c>
      <c r="F6506" t="s">
        <v>357</v>
      </c>
      <c r="G6506" t="s">
        <v>457</v>
      </c>
      <c r="H6506" t="s">
        <v>2398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2302</v>
      </c>
      <c r="E6507">
        <v>2</v>
      </c>
      <c r="F6507" t="s">
        <v>357</v>
      </c>
      <c r="G6507" t="s">
        <v>457</v>
      </c>
      <c r="H6507" t="s">
        <v>2399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2302</v>
      </c>
      <c r="E6508">
        <v>1</v>
      </c>
      <c r="F6508" t="s">
        <v>44</v>
      </c>
      <c r="G6508" t="s">
        <v>457</v>
      </c>
      <c r="H6508" t="s">
        <v>2402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2302</v>
      </c>
      <c r="E6509">
        <v>1</v>
      </c>
      <c r="F6509" t="s">
        <v>48</v>
      </c>
      <c r="G6509" t="s">
        <v>1250</v>
      </c>
      <c r="H6509" t="s">
        <v>2400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2302</v>
      </c>
      <c r="E6510">
        <v>1</v>
      </c>
      <c r="F6510" t="s">
        <v>48</v>
      </c>
      <c r="G6510" t="s">
        <v>1250</v>
      </c>
      <c r="H6510" t="s">
        <v>2401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2302</v>
      </c>
      <c r="E6511">
        <v>1</v>
      </c>
      <c r="F6511" t="s">
        <v>44</v>
      </c>
      <c r="G6511" t="s">
        <v>258</v>
      </c>
      <c r="H6511" t="s">
        <v>2376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2302</v>
      </c>
      <c r="E6512">
        <v>1</v>
      </c>
      <c r="F6512" t="s">
        <v>127</v>
      </c>
      <c r="G6512" t="s">
        <v>258</v>
      </c>
      <c r="H6512" t="s">
        <v>2403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2302</v>
      </c>
      <c r="E6513">
        <v>1</v>
      </c>
      <c r="F6513" t="s">
        <v>620</v>
      </c>
      <c r="G6513" t="s">
        <v>258</v>
      </c>
      <c r="H6513" t="s">
        <v>2404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2183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934</v>
      </c>
      <c r="H6515" t="s">
        <v>985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1372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990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2382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1210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1535</v>
      </c>
      <c r="G6524" t="s">
        <v>264</v>
      </c>
      <c r="H6524" t="s">
        <v>925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1225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1735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2407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2398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2219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2408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1771</v>
      </c>
      <c r="H6549" t="s">
        <v>1994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1535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1165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3796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1009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2410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2410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2411</v>
      </c>
      <c r="E6567">
        <v>1</v>
      </c>
      <c r="F6567" t="s">
        <v>378</v>
      </c>
      <c r="G6567" t="s">
        <v>254</v>
      </c>
      <c r="H6567" t="s">
        <v>1671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1270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1535</v>
      </c>
      <c r="G6575" t="s">
        <v>2266</v>
      </c>
      <c r="H6575" t="s">
        <v>2413</v>
      </c>
      <c r="L6575" t="s">
        <v>2414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1204</v>
      </c>
      <c r="G6579" t="s">
        <v>276</v>
      </c>
      <c r="H6579" t="s">
        <v>565</v>
      </c>
      <c r="L6579" t="s">
        <v>2415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1184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920</v>
      </c>
      <c r="G6583" t="s">
        <v>258</v>
      </c>
      <c r="H6583" t="s">
        <v>2394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2416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2321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2397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2315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2417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1475</v>
      </c>
      <c r="E6597">
        <v>1</v>
      </c>
      <c r="F6597" t="s">
        <v>1184</v>
      </c>
      <c r="G6597" t="s">
        <v>255</v>
      </c>
      <c r="H6597" t="s">
        <v>1009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1475</v>
      </c>
      <c r="E6598">
        <v>1</v>
      </c>
      <c r="F6598" t="s">
        <v>1184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1475</v>
      </c>
      <c r="E6599">
        <v>5</v>
      </c>
      <c r="F6599" t="s">
        <v>1204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1475</v>
      </c>
      <c r="E6600">
        <v>1</v>
      </c>
      <c r="F6600" t="s">
        <v>1204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1143</v>
      </c>
      <c r="G6601" t="s">
        <v>255</v>
      </c>
      <c r="H6601" t="s">
        <v>1216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2418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2419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1276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1475</v>
      </c>
      <c r="E6608">
        <v>1</v>
      </c>
      <c r="F6608" t="s">
        <v>1143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2326</v>
      </c>
      <c r="E6611">
        <v>1</v>
      </c>
      <c r="F6611" t="s">
        <v>1477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2326</v>
      </c>
      <c r="E6612">
        <v>3</v>
      </c>
      <c r="F6612" t="s">
        <v>1204</v>
      </c>
      <c r="G6612" t="s">
        <v>276</v>
      </c>
      <c r="H6612" t="s">
        <v>2420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2326</v>
      </c>
      <c r="E6613">
        <v>1</v>
      </c>
      <c r="F6613" t="s">
        <v>1184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2326</v>
      </c>
      <c r="E6614">
        <v>1</v>
      </c>
      <c r="F6614" t="s">
        <v>1184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2326</v>
      </c>
      <c r="E6615">
        <v>1</v>
      </c>
      <c r="F6615" t="s">
        <v>1143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2326</v>
      </c>
      <c r="E6616">
        <v>1</v>
      </c>
      <c r="F6616" t="s">
        <v>1477</v>
      </c>
      <c r="G6616" t="s">
        <v>276</v>
      </c>
      <c r="H6616" t="s">
        <v>1006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1023</v>
      </c>
      <c r="H6617" t="s">
        <v>1022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1023</v>
      </c>
      <c r="H6618" t="s">
        <v>1022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920</v>
      </c>
      <c r="G6620" t="s">
        <v>258</v>
      </c>
      <c r="H6620" t="s">
        <v>2395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2421</v>
      </c>
      <c r="G6621" t="s">
        <v>1803</v>
      </c>
      <c r="H6621" t="s">
        <v>2422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2421</v>
      </c>
      <c r="G6622" t="s">
        <v>264</v>
      </c>
      <c r="H6622" t="s">
        <v>2422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1165</v>
      </c>
      <c r="G6623" t="s">
        <v>276</v>
      </c>
      <c r="H6623" t="s">
        <v>1186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1535</v>
      </c>
      <c r="G6624" t="s">
        <v>264</v>
      </c>
      <c r="H6624" t="s">
        <v>925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2423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2425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3796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2429</v>
      </c>
      <c r="H6642" t="s">
        <v>2430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2431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1754</v>
      </c>
      <c r="H6645" t="s">
        <v>1757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1020</v>
      </c>
      <c r="E6655">
        <v>5</v>
      </c>
      <c r="F6655" t="s">
        <v>357</v>
      </c>
      <c r="G6655" t="s">
        <v>934</v>
      </c>
      <c r="H6655" t="s">
        <v>1164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2433</v>
      </c>
      <c r="E6656">
        <v>20</v>
      </c>
      <c r="F6656" t="s">
        <v>2432</v>
      </c>
      <c r="G6656" t="s">
        <v>713</v>
      </c>
      <c r="H6656" t="s">
        <v>1164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2433</v>
      </c>
      <c r="E6657">
        <v>2</v>
      </c>
      <c r="F6657" t="s">
        <v>112</v>
      </c>
      <c r="G6657" t="s">
        <v>581</v>
      </c>
      <c r="H6657" t="s">
        <v>1164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2435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2436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2050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1250</v>
      </c>
      <c r="H6670" t="s">
        <v>2400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2216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2437</v>
      </c>
      <c r="K6675" t="s">
        <v>3696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1475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1475</v>
      </c>
      <c r="E6677">
        <v>3</v>
      </c>
      <c r="F6677" t="s">
        <v>1204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1535</v>
      </c>
      <c r="G6678" t="s">
        <v>264</v>
      </c>
      <c r="H6678" t="s">
        <v>925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2438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934</v>
      </c>
      <c r="H6683" t="s">
        <v>936</v>
      </c>
      <c r="L6683" t="s">
        <v>2439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2440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2441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2442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2053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2443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2445</v>
      </c>
      <c r="H6698" t="s">
        <v>2446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1771</v>
      </c>
      <c r="H6699" t="s">
        <v>1306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1771</v>
      </c>
      <c r="H6700" t="s">
        <v>1306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1452</v>
      </c>
      <c r="H6704" t="s">
        <v>1501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2432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2432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990</v>
      </c>
      <c r="H6710" t="s">
        <v>1858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2216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934</v>
      </c>
      <c r="H6714" t="s">
        <v>2447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2183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2448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1535</v>
      </c>
      <c r="G6724" t="s">
        <v>254</v>
      </c>
      <c r="H6724" t="s">
        <v>2830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2449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2450</v>
      </c>
      <c r="E6729">
        <v>1</v>
      </c>
      <c r="F6729" t="s">
        <v>190</v>
      </c>
      <c r="G6729" t="s">
        <v>1754</v>
      </c>
      <c r="H6729" t="s">
        <v>1755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2451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2448</v>
      </c>
      <c r="E6731">
        <v>1</v>
      </c>
      <c r="F6731" t="s">
        <v>450</v>
      </c>
      <c r="G6731" t="s">
        <v>1402</v>
      </c>
      <c r="H6731" t="s">
        <v>2452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2463</v>
      </c>
      <c r="K6733" t="s">
        <v>3696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990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1705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934</v>
      </c>
      <c r="H6744" t="s">
        <v>2464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934</v>
      </c>
      <c r="H6745" t="s">
        <v>2465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2466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1204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2813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2448</v>
      </c>
      <c r="E6763">
        <v>1</v>
      </c>
      <c r="F6763" t="s">
        <v>378</v>
      </c>
      <c r="G6763" t="s">
        <v>276</v>
      </c>
      <c r="H6763" t="s">
        <v>2467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2032</v>
      </c>
      <c r="G6764" t="s">
        <v>1754</v>
      </c>
      <c r="H6764" t="s">
        <v>2033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920</v>
      </c>
      <c r="G6765" t="s">
        <v>258</v>
      </c>
      <c r="H6765" t="s">
        <v>2468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2469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1165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1771</v>
      </c>
      <c r="H6770" t="s">
        <v>1549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2470</v>
      </c>
      <c r="L6775" t="s">
        <v>2471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1999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2472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2473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2474</v>
      </c>
      <c r="K6781" t="s">
        <v>3696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2475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1429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1771</v>
      </c>
      <c r="H6788" t="s">
        <v>1383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1771</v>
      </c>
      <c r="H6789" t="s">
        <v>1383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2211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989</v>
      </c>
      <c r="H6793" t="s">
        <v>2202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2216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1023</v>
      </c>
      <c r="H6796" t="s">
        <v>1029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2476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2476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1235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1235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1931</v>
      </c>
      <c r="G6808" t="s">
        <v>258</v>
      </c>
      <c r="H6808" t="s">
        <v>1932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1020</v>
      </c>
      <c r="E6809">
        <v>5</v>
      </c>
      <c r="F6809" t="s">
        <v>357</v>
      </c>
      <c r="G6809" t="s">
        <v>934</v>
      </c>
      <c r="H6809" t="s">
        <v>1164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2380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2477</v>
      </c>
      <c r="G6816" t="s">
        <v>258</v>
      </c>
      <c r="H6816" t="s">
        <v>2478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2256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2479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2480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1475</v>
      </c>
      <c r="E6822">
        <v>1</v>
      </c>
      <c r="F6822" t="s">
        <v>1184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1475</v>
      </c>
      <c r="E6823">
        <v>1</v>
      </c>
      <c r="F6823" t="s">
        <v>1184</v>
      </c>
      <c r="G6823" t="s">
        <v>255</v>
      </c>
      <c r="H6823" t="s">
        <v>1009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1475</v>
      </c>
      <c r="E6824">
        <v>5</v>
      </c>
      <c r="F6824" t="s">
        <v>1204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1475</v>
      </c>
      <c r="E6825">
        <v>1</v>
      </c>
      <c r="F6825" t="s">
        <v>1204</v>
      </c>
      <c r="G6825" t="s">
        <v>276</v>
      </c>
      <c r="H6825" t="s">
        <v>2310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2481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2482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2483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990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2485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1924</v>
      </c>
      <c r="H6837" t="s">
        <v>2486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1255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2431</v>
      </c>
      <c r="G6842" t="s">
        <v>581</v>
      </c>
      <c r="H6842" t="s">
        <v>1164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990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2487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2302</v>
      </c>
      <c r="E6847">
        <v>1</v>
      </c>
      <c r="F6847" t="s">
        <v>15</v>
      </c>
      <c r="G6847" t="s">
        <v>258</v>
      </c>
      <c r="H6847" t="s">
        <v>2488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2302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2302</v>
      </c>
      <c r="E6849">
        <v>1</v>
      </c>
      <c r="F6849" t="s">
        <v>26</v>
      </c>
      <c r="G6849" t="s">
        <v>258</v>
      </c>
      <c r="H6849" t="s">
        <v>2489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2302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2302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2302</v>
      </c>
      <c r="E6852">
        <v>1</v>
      </c>
      <c r="F6852" t="s">
        <v>42</v>
      </c>
      <c r="G6852" t="s">
        <v>2490</v>
      </c>
      <c r="H6852" t="s">
        <v>2491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2302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2302</v>
      </c>
      <c r="E6854">
        <v>3</v>
      </c>
      <c r="F6854" t="s">
        <v>15</v>
      </c>
      <c r="G6854" t="s">
        <v>258</v>
      </c>
      <c r="H6854" t="s">
        <v>2492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2302</v>
      </c>
      <c r="E6855">
        <v>2</v>
      </c>
      <c r="F6855" t="s">
        <v>1700</v>
      </c>
      <c r="G6855" t="s">
        <v>258</v>
      </c>
      <c r="H6855" t="s">
        <v>2493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2326</v>
      </c>
      <c r="E6856">
        <v>1</v>
      </c>
      <c r="F6856" t="s">
        <v>1477</v>
      </c>
      <c r="G6856" t="s">
        <v>276</v>
      </c>
      <c r="H6856" t="s">
        <v>2325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2326</v>
      </c>
      <c r="E6857">
        <v>3</v>
      </c>
      <c r="F6857" t="s">
        <v>1204</v>
      </c>
      <c r="G6857" t="s">
        <v>276</v>
      </c>
      <c r="H6857" t="s">
        <v>2494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2326</v>
      </c>
      <c r="E6858">
        <v>1</v>
      </c>
      <c r="F6858" t="s">
        <v>1184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2326</v>
      </c>
      <c r="E6859">
        <v>1</v>
      </c>
      <c r="F6859" t="s">
        <v>1184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2326</v>
      </c>
      <c r="E6860">
        <v>1</v>
      </c>
      <c r="F6860" t="s">
        <v>1143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2391</v>
      </c>
      <c r="E6861">
        <v>5</v>
      </c>
      <c r="F6861" t="s">
        <v>2495</v>
      </c>
      <c r="G6861" t="s">
        <v>258</v>
      </c>
      <c r="H6861" t="s">
        <v>2496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2391</v>
      </c>
      <c r="E6862">
        <v>2</v>
      </c>
      <c r="F6862" t="s">
        <v>920</v>
      </c>
      <c r="G6862" t="s">
        <v>258</v>
      </c>
      <c r="H6862" t="s">
        <v>2497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2391</v>
      </c>
      <c r="E6863">
        <v>10</v>
      </c>
      <c r="F6863" t="s">
        <v>2421</v>
      </c>
      <c r="G6863" t="s">
        <v>258</v>
      </c>
      <c r="H6863" t="s">
        <v>2498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2391</v>
      </c>
      <c r="E6864">
        <v>6</v>
      </c>
      <c r="F6864" t="s">
        <v>2421</v>
      </c>
      <c r="G6864" t="s">
        <v>258</v>
      </c>
      <c r="H6864" t="s">
        <v>2499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2391</v>
      </c>
      <c r="E6865">
        <v>3</v>
      </c>
      <c r="F6865" t="s">
        <v>2500</v>
      </c>
      <c r="G6865" t="s">
        <v>258</v>
      </c>
      <c r="H6865" t="s">
        <v>2501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2391</v>
      </c>
      <c r="E6866">
        <v>7</v>
      </c>
      <c r="F6866" t="s">
        <v>2500</v>
      </c>
      <c r="G6866" t="s">
        <v>258</v>
      </c>
      <c r="H6866" t="s">
        <v>2502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2747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1535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2503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1554</v>
      </c>
      <c r="H6872" t="s">
        <v>2009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2505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2506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2507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2508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2509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2510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2511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1756</v>
      </c>
      <c r="E6881">
        <v>1</v>
      </c>
      <c r="F6881" t="s">
        <v>42</v>
      </c>
      <c r="G6881" t="s">
        <v>1754</v>
      </c>
      <c r="H6881" t="s">
        <v>1757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1756</v>
      </c>
      <c r="E6882">
        <v>1</v>
      </c>
      <c r="F6882" t="s">
        <v>2032</v>
      </c>
      <c r="G6882" t="s">
        <v>1754</v>
      </c>
      <c r="H6882" t="s">
        <v>2512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2216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2513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2391</v>
      </c>
      <c r="E6885">
        <v>20</v>
      </c>
      <c r="F6885" t="s">
        <v>2421</v>
      </c>
      <c r="G6885" t="s">
        <v>581</v>
      </c>
      <c r="H6885" t="s">
        <v>2499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2391</v>
      </c>
      <c r="E6886">
        <v>2</v>
      </c>
      <c r="F6886" t="s">
        <v>920</v>
      </c>
      <c r="G6886" t="s">
        <v>258</v>
      </c>
      <c r="H6886" t="s">
        <v>2514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1559</v>
      </c>
      <c r="E6887">
        <v>9</v>
      </c>
      <c r="F6887" t="s">
        <v>216</v>
      </c>
      <c r="G6887" t="s">
        <v>581</v>
      </c>
      <c r="H6887" t="s">
        <v>1164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1559</v>
      </c>
      <c r="E6888">
        <v>1</v>
      </c>
      <c r="F6888" t="s">
        <v>216</v>
      </c>
      <c r="G6888" t="s">
        <v>265</v>
      </c>
      <c r="H6888" t="s">
        <v>1255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1559</v>
      </c>
      <c r="E6889">
        <v>1</v>
      </c>
      <c r="F6889" t="s">
        <v>524</v>
      </c>
      <c r="G6889" t="s">
        <v>258</v>
      </c>
      <c r="H6889" t="s">
        <v>2473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1559</v>
      </c>
      <c r="E6890">
        <v>2</v>
      </c>
      <c r="F6890" t="s">
        <v>578</v>
      </c>
      <c r="G6890" t="s">
        <v>581</v>
      </c>
      <c r="H6890" t="s">
        <v>1164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1559</v>
      </c>
      <c r="E6891">
        <v>1</v>
      </c>
      <c r="F6891" t="s">
        <v>357</v>
      </c>
      <c r="G6891" t="s">
        <v>358</v>
      </c>
      <c r="H6891" t="s">
        <v>2539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1559</v>
      </c>
      <c r="E6892">
        <v>1</v>
      </c>
      <c r="F6892" t="s">
        <v>357</v>
      </c>
      <c r="G6892" t="s">
        <v>2515</v>
      </c>
      <c r="H6892" t="s">
        <v>2516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1559</v>
      </c>
      <c r="E6893">
        <v>1</v>
      </c>
      <c r="F6893" t="s">
        <v>357</v>
      </c>
      <c r="G6893" t="s">
        <v>358</v>
      </c>
      <c r="H6893" t="s">
        <v>2516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1559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1559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1559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1559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1559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1559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1373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934</v>
      </c>
      <c r="H6901" t="s">
        <v>2517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1372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1718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1718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2518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2266</v>
      </c>
      <c r="H6910" t="s">
        <v>2267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2519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2431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2520</v>
      </c>
      <c r="K6916" t="s">
        <v>3696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1535</v>
      </c>
      <c r="G6917" t="s">
        <v>264</v>
      </c>
      <c r="H6917" t="s">
        <v>925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1021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1021</v>
      </c>
      <c r="E6919">
        <v>2</v>
      </c>
      <c r="F6919" t="s">
        <v>763</v>
      </c>
      <c r="G6919" t="s">
        <v>1023</v>
      </c>
      <c r="H6919" t="s">
        <v>2521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2367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2118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1309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2522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1251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2523</v>
      </c>
      <c r="H6929" t="s">
        <v>1018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2302</v>
      </c>
      <c r="E6930">
        <v>3</v>
      </c>
      <c r="F6930" t="s">
        <v>45</v>
      </c>
      <c r="G6930" t="s">
        <v>258</v>
      </c>
      <c r="H6930" t="s">
        <v>2315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2302</v>
      </c>
      <c r="E6931">
        <v>1</v>
      </c>
      <c r="F6931" t="s">
        <v>42</v>
      </c>
      <c r="G6931" t="s">
        <v>258</v>
      </c>
      <c r="H6931" t="s">
        <v>2524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2302</v>
      </c>
      <c r="E6932">
        <v>1</v>
      </c>
      <c r="F6932" t="s">
        <v>42</v>
      </c>
      <c r="G6932" t="s">
        <v>781</v>
      </c>
      <c r="H6932" t="s">
        <v>2519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2302</v>
      </c>
      <c r="E6933">
        <v>5</v>
      </c>
      <c r="F6933" t="s">
        <v>15</v>
      </c>
      <c r="G6933" t="s">
        <v>258</v>
      </c>
      <c r="H6933" t="s">
        <v>2525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2302</v>
      </c>
      <c r="E6934">
        <v>2</v>
      </c>
      <c r="F6934" t="s">
        <v>15</v>
      </c>
      <c r="G6934" t="s">
        <v>258</v>
      </c>
      <c r="H6934" t="s">
        <v>2526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2302</v>
      </c>
      <c r="E6935">
        <v>1</v>
      </c>
      <c r="F6935" t="s">
        <v>15</v>
      </c>
      <c r="G6935" t="s">
        <v>258</v>
      </c>
      <c r="H6935" t="s">
        <v>2527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2467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1535</v>
      </c>
      <c r="G6937" t="s">
        <v>254</v>
      </c>
      <c r="H6937" t="s">
        <v>2830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2302</v>
      </c>
      <c r="E6939">
        <v>2</v>
      </c>
      <c r="F6939" t="s">
        <v>620</v>
      </c>
      <c r="G6939" t="s">
        <v>258</v>
      </c>
      <c r="H6939" t="s">
        <v>2379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2302</v>
      </c>
      <c r="E6940">
        <v>2</v>
      </c>
      <c r="F6940" t="s">
        <v>42</v>
      </c>
      <c r="G6940" t="s">
        <v>781</v>
      </c>
      <c r="H6940" t="s">
        <v>2519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2302</v>
      </c>
      <c r="E6941">
        <v>1</v>
      </c>
      <c r="F6941" t="s">
        <v>48</v>
      </c>
      <c r="G6941" t="s">
        <v>782</v>
      </c>
      <c r="H6941" t="s">
        <v>2530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2302</v>
      </c>
      <c r="E6942">
        <v>1</v>
      </c>
      <c r="F6942" t="s">
        <v>48</v>
      </c>
      <c r="G6942" t="s">
        <v>2531</v>
      </c>
      <c r="H6942" t="s">
        <v>2532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2302</v>
      </c>
      <c r="E6943">
        <v>2</v>
      </c>
      <c r="F6943" t="s">
        <v>2529</v>
      </c>
      <c r="G6943" t="s">
        <v>258</v>
      </c>
      <c r="H6943" t="s">
        <v>2528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1559</v>
      </c>
      <c r="E6946">
        <v>1</v>
      </c>
      <c r="F6946" t="s">
        <v>524</v>
      </c>
      <c r="G6946" t="s">
        <v>255</v>
      </c>
      <c r="H6946" t="s">
        <v>2533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1559</v>
      </c>
      <c r="E6947">
        <v>2</v>
      </c>
      <c r="F6947" t="s">
        <v>524</v>
      </c>
      <c r="G6947" t="s">
        <v>258</v>
      </c>
      <c r="H6947" t="s">
        <v>2473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1559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1559</v>
      </c>
      <c r="E6949">
        <v>2</v>
      </c>
      <c r="F6949" t="s">
        <v>620</v>
      </c>
      <c r="G6949" t="s">
        <v>258</v>
      </c>
      <c r="H6949" t="s">
        <v>1199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1559</v>
      </c>
      <c r="E6950">
        <v>1</v>
      </c>
      <c r="F6950" t="s">
        <v>620</v>
      </c>
      <c r="G6950" t="s">
        <v>258</v>
      </c>
      <c r="H6950" t="s">
        <v>2534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1927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2482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2535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2421</v>
      </c>
      <c r="G6956" t="s">
        <v>258</v>
      </c>
      <c r="H6956" t="s">
        <v>2536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990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1947</v>
      </c>
      <c r="G6958" t="s">
        <v>265</v>
      </c>
      <c r="H6958" t="s">
        <v>2537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1955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2538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2539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2540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2032</v>
      </c>
      <c r="G6971" t="s">
        <v>1754</v>
      </c>
      <c r="H6971" t="s">
        <v>2512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920</v>
      </c>
      <c r="G6972" t="s">
        <v>258</v>
      </c>
      <c r="H6972" t="s">
        <v>2395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2541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2542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3227</v>
      </c>
      <c r="G6976" t="s">
        <v>255</v>
      </c>
      <c r="H6976" t="s">
        <v>2543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2220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2545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1071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1861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1861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1927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2120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934</v>
      </c>
      <c r="H6996" t="s">
        <v>2378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1130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2546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2565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1761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922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922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1927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1927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1303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990</v>
      </c>
      <c r="H7024" t="s">
        <v>1733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1999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2492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2547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2548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2549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2216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2550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2431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2354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2068</v>
      </c>
      <c r="K7045" t="s">
        <v>3696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1486</v>
      </c>
      <c r="G7052" t="s">
        <v>258</v>
      </c>
      <c r="H7052" t="s">
        <v>1867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2002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1943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2552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2551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2553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1941</v>
      </c>
      <c r="J7064" t="s">
        <v>3015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1193</v>
      </c>
      <c r="H7066" t="s">
        <v>1678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990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2555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2338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2219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2556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2557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2585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2558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2562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2245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2205</v>
      </c>
      <c r="G7099" t="s">
        <v>258</v>
      </c>
      <c r="H7099" t="s">
        <v>2559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2560</v>
      </c>
      <c r="G7100" t="s">
        <v>264</v>
      </c>
      <c r="H7100" t="s">
        <v>1539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1955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1955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2561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2302</v>
      </c>
      <c r="E7105">
        <v>2</v>
      </c>
      <c r="F7105" t="s">
        <v>620</v>
      </c>
      <c r="G7105" t="s">
        <v>258</v>
      </c>
      <c r="H7105" t="s">
        <v>2379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1559</v>
      </c>
      <c r="E7106">
        <v>1</v>
      </c>
      <c r="F7106" t="s">
        <v>190</v>
      </c>
      <c r="G7106" t="s">
        <v>1788</v>
      </c>
      <c r="H7106" t="s">
        <v>2563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1756</v>
      </c>
      <c r="E7107">
        <v>1</v>
      </c>
      <c r="F7107" t="s">
        <v>2032</v>
      </c>
      <c r="G7107" t="s">
        <v>1754</v>
      </c>
      <c r="H7107" t="s">
        <v>2512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1756</v>
      </c>
      <c r="E7108">
        <v>1</v>
      </c>
      <c r="F7108" t="s">
        <v>2032</v>
      </c>
      <c r="G7108" t="s">
        <v>1754</v>
      </c>
      <c r="H7108" t="s">
        <v>2564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1756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2953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2565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2547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1771</v>
      </c>
      <c r="H7113" t="s">
        <v>1306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1927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1927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2566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2567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2568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2489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1129</v>
      </c>
      <c r="G7135" t="s">
        <v>258</v>
      </c>
      <c r="H7135" t="s">
        <v>1376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2569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2473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2570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2570</v>
      </c>
      <c r="L7143" t="s">
        <v>2354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2571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990</v>
      </c>
      <c r="H7149" t="s">
        <v>992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1789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2166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2166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1924</v>
      </c>
      <c r="H7158" t="s">
        <v>2486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2485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1009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2249</v>
      </c>
      <c r="H7161" t="s">
        <v>2840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2249</v>
      </c>
      <c r="H7162" t="s">
        <v>2840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2641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2572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2245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2245</v>
      </c>
      <c r="L7167" t="s">
        <v>2354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2035</v>
      </c>
      <c r="G7172" t="s">
        <v>258</v>
      </c>
      <c r="H7172" t="s">
        <v>2388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2045</v>
      </c>
      <c r="H7174" t="s">
        <v>2046</v>
      </c>
      <c r="L7174" t="s">
        <v>2573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1309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2575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2576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1165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2577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2159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2159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2216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2626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1629</v>
      </c>
      <c r="J7195" t="s">
        <v>1630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1722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923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2953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2578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1771</v>
      </c>
      <c r="H7201" t="s">
        <v>2309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1251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990</v>
      </c>
      <c r="H7205" t="s">
        <v>2579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1193</v>
      </c>
      <c r="H7207" t="s">
        <v>2580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2326</v>
      </c>
      <c r="E7208">
        <v>20</v>
      </c>
      <c r="F7208" t="s">
        <v>1204</v>
      </c>
      <c r="G7208" t="s">
        <v>581</v>
      </c>
      <c r="H7208" t="s">
        <v>1164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1475</v>
      </c>
      <c r="E7209">
        <v>5</v>
      </c>
      <c r="F7209" t="s">
        <v>1204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1475</v>
      </c>
      <c r="E7210">
        <v>2</v>
      </c>
      <c r="F7210" t="s">
        <v>1431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1475</v>
      </c>
      <c r="E7211">
        <v>1</v>
      </c>
      <c r="F7211" t="s">
        <v>1143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2072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2072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2583</v>
      </c>
      <c r="K7216" t="s">
        <v>3696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2166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2166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1680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2341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2339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2585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983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898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1947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1862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1186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2595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2596</v>
      </c>
      <c r="H7256" t="s">
        <v>2597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1165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2026</v>
      </c>
      <c r="K7259" t="s">
        <v>3696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2598</v>
      </c>
      <c r="L7262" t="s">
        <v>2599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2035</v>
      </c>
      <c r="G7263" t="s">
        <v>258</v>
      </c>
      <c r="H7263" t="s">
        <v>2601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2349</v>
      </c>
      <c r="G7264" t="s">
        <v>258</v>
      </c>
      <c r="H7264" t="s">
        <v>2600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2602</v>
      </c>
      <c r="L7267" t="s">
        <v>2603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2605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2606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2216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2607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2608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1165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1870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2290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1947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2609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2379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1336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2322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2610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2611</v>
      </c>
      <c r="K7309" t="s">
        <v>3696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1535</v>
      </c>
      <c r="G7310" t="s">
        <v>264</v>
      </c>
      <c r="H7310" t="s">
        <v>925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2118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2612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2001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2525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2681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1143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1756</v>
      </c>
      <c r="E7325">
        <v>1</v>
      </c>
      <c r="F7325" t="s">
        <v>2613</v>
      </c>
      <c r="G7325" t="s">
        <v>1754</v>
      </c>
      <c r="H7325" t="s">
        <v>2614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1756</v>
      </c>
      <c r="E7326">
        <v>1</v>
      </c>
      <c r="F7326" t="s">
        <v>44</v>
      </c>
      <c r="G7326" t="s">
        <v>2615</v>
      </c>
      <c r="H7326" t="s">
        <v>2616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1756</v>
      </c>
      <c r="E7327">
        <v>1</v>
      </c>
      <c r="F7327" t="s">
        <v>2032</v>
      </c>
      <c r="G7327" t="s">
        <v>1754</v>
      </c>
      <c r="H7327" t="s">
        <v>2564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1756</v>
      </c>
      <c r="E7328">
        <v>1</v>
      </c>
      <c r="F7328" t="s">
        <v>841</v>
      </c>
      <c r="G7328" t="s">
        <v>1754</v>
      </c>
      <c r="H7328" t="s">
        <v>2617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1559</v>
      </c>
      <c r="E7329">
        <v>2</v>
      </c>
      <c r="F7329" t="s">
        <v>44</v>
      </c>
      <c r="G7329" t="s">
        <v>2621</v>
      </c>
      <c r="H7329" t="s">
        <v>2622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1559</v>
      </c>
      <c r="E7330">
        <v>2</v>
      </c>
      <c r="F7330" t="s">
        <v>44</v>
      </c>
      <c r="G7330" t="s">
        <v>786</v>
      </c>
      <c r="H7330" t="s">
        <v>2620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1559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1559</v>
      </c>
      <c r="E7332">
        <v>1</v>
      </c>
      <c r="F7332" t="s">
        <v>216</v>
      </c>
      <c r="G7332" t="s">
        <v>581</v>
      </c>
      <c r="H7332" t="s">
        <v>1164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1559</v>
      </c>
      <c r="E7333">
        <v>1</v>
      </c>
      <c r="F7333" t="s">
        <v>578</v>
      </c>
      <c r="G7333" t="s">
        <v>581</v>
      </c>
      <c r="H7333" t="s">
        <v>1164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1559</v>
      </c>
      <c r="E7334">
        <v>1</v>
      </c>
      <c r="F7334" t="s">
        <v>609</v>
      </c>
      <c r="G7334" t="s">
        <v>2618</v>
      </c>
      <c r="H7334" t="s">
        <v>2619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2302</v>
      </c>
      <c r="E7335">
        <v>1</v>
      </c>
      <c r="F7335" t="s">
        <v>26</v>
      </c>
      <c r="G7335" t="s">
        <v>258</v>
      </c>
      <c r="H7335" t="s">
        <v>2609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2302</v>
      </c>
      <c r="E7336">
        <v>3</v>
      </c>
      <c r="F7336" t="s">
        <v>15</v>
      </c>
      <c r="G7336" t="s">
        <v>258</v>
      </c>
      <c r="H7336" t="s">
        <v>3870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2302</v>
      </c>
      <c r="E7337">
        <v>3</v>
      </c>
      <c r="F7337" t="s">
        <v>15</v>
      </c>
      <c r="G7337" t="s">
        <v>258</v>
      </c>
      <c r="H7337" t="s">
        <v>2623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2391</v>
      </c>
      <c r="E7338">
        <v>4</v>
      </c>
      <c r="F7338" t="s">
        <v>920</v>
      </c>
      <c r="G7338" t="s">
        <v>258</v>
      </c>
      <c r="H7338" t="s">
        <v>2624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2391</v>
      </c>
      <c r="E7339">
        <v>2</v>
      </c>
      <c r="F7339" t="s">
        <v>920</v>
      </c>
      <c r="G7339" t="s">
        <v>258</v>
      </c>
      <c r="H7339" t="s">
        <v>2625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2570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2681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923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2245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2506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2627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990</v>
      </c>
      <c r="H7352" t="s">
        <v>2628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990</v>
      </c>
      <c r="H7353" t="s">
        <v>2629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2630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2631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1559</v>
      </c>
      <c r="E7358">
        <v>20</v>
      </c>
      <c r="F7358" t="s">
        <v>217</v>
      </c>
      <c r="G7358" t="s">
        <v>581</v>
      </c>
      <c r="H7358" t="s">
        <v>1164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1559</v>
      </c>
      <c r="E7359">
        <v>1</v>
      </c>
      <c r="F7359" t="s">
        <v>524</v>
      </c>
      <c r="G7359" t="s">
        <v>258</v>
      </c>
      <c r="H7359" t="s">
        <v>2473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1559</v>
      </c>
      <c r="E7360">
        <v>1</v>
      </c>
      <c r="F7360" t="s">
        <v>26</v>
      </c>
      <c r="G7360" t="s">
        <v>276</v>
      </c>
      <c r="H7360" t="s">
        <v>2632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1559</v>
      </c>
      <c r="E7361">
        <v>1</v>
      </c>
      <c r="F7361" t="s">
        <v>26</v>
      </c>
      <c r="G7361" t="s">
        <v>264</v>
      </c>
      <c r="H7361" t="s">
        <v>2633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1559</v>
      </c>
      <c r="E7362">
        <v>2</v>
      </c>
      <c r="F7362" t="s">
        <v>21</v>
      </c>
      <c r="G7362" t="s">
        <v>264</v>
      </c>
      <c r="H7362" t="s">
        <v>2634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1559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1559</v>
      </c>
      <c r="E7364">
        <v>2</v>
      </c>
      <c r="F7364" t="s">
        <v>21</v>
      </c>
      <c r="G7364" t="s">
        <v>255</v>
      </c>
      <c r="H7364" t="s">
        <v>2635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2636</v>
      </c>
      <c r="G7365" t="s">
        <v>189</v>
      </c>
      <c r="H7365" t="s">
        <v>2637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2638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2639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2640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2570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2641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1183</v>
      </c>
      <c r="G7372" t="s">
        <v>255</v>
      </c>
      <c r="H7372" t="s">
        <v>2642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1559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1559</v>
      </c>
      <c r="E7374">
        <v>1</v>
      </c>
      <c r="F7374" t="s">
        <v>42</v>
      </c>
      <c r="G7374" t="s">
        <v>457</v>
      </c>
      <c r="H7374" t="s">
        <v>2643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1559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2333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1756</v>
      </c>
      <c r="E7377">
        <v>1</v>
      </c>
      <c r="F7377" t="s">
        <v>1093</v>
      </c>
      <c r="G7377" t="s">
        <v>3494</v>
      </c>
      <c r="H7377" t="s">
        <v>3135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1756</v>
      </c>
      <c r="E7378">
        <v>1</v>
      </c>
      <c r="F7378" t="s">
        <v>1093</v>
      </c>
      <c r="G7378" t="s">
        <v>2647</v>
      </c>
      <c r="H7378" t="s">
        <v>2644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1756</v>
      </c>
      <c r="E7379">
        <v>1</v>
      </c>
      <c r="F7379" t="s">
        <v>1093</v>
      </c>
      <c r="G7379" t="s">
        <v>2647</v>
      </c>
      <c r="H7379" t="s">
        <v>2645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1756</v>
      </c>
      <c r="E7380">
        <v>1</v>
      </c>
      <c r="F7380" t="s">
        <v>2754</v>
      </c>
      <c r="G7380" t="s">
        <v>3492</v>
      </c>
      <c r="H7380" t="s">
        <v>3493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1756</v>
      </c>
      <c r="E7381">
        <v>1</v>
      </c>
      <c r="F7381" t="s">
        <v>2648</v>
      </c>
      <c r="G7381" t="s">
        <v>2649</v>
      </c>
      <c r="H7381" t="s">
        <v>2650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1756</v>
      </c>
      <c r="E7382">
        <v>1</v>
      </c>
      <c r="F7382" t="s">
        <v>2654</v>
      </c>
      <c r="G7382" t="s">
        <v>2652</v>
      </c>
      <c r="H7382" t="s">
        <v>2651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1756</v>
      </c>
      <c r="E7383">
        <v>1</v>
      </c>
      <c r="F7383" t="s">
        <v>2654</v>
      </c>
      <c r="G7383" t="s">
        <v>2647</v>
      </c>
      <c r="H7383" t="s">
        <v>2653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1756</v>
      </c>
      <c r="E7384">
        <v>1</v>
      </c>
      <c r="F7384" t="s">
        <v>48</v>
      </c>
      <c r="G7384" t="s">
        <v>1754</v>
      </c>
      <c r="H7384" t="s">
        <v>2655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1756</v>
      </c>
      <c r="E7385">
        <v>2</v>
      </c>
      <c r="F7385" t="s">
        <v>620</v>
      </c>
      <c r="G7385" t="s">
        <v>258</v>
      </c>
      <c r="H7385" t="s">
        <v>2656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1756</v>
      </c>
      <c r="E7386">
        <v>1</v>
      </c>
      <c r="F7386" t="s">
        <v>2035</v>
      </c>
      <c r="G7386" t="s">
        <v>258</v>
      </c>
      <c r="H7386" t="s">
        <v>2657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2658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990</v>
      </c>
      <c r="H7403" t="s">
        <v>2628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2627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2072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2483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1183</v>
      </c>
      <c r="G7407" t="s">
        <v>276</v>
      </c>
      <c r="H7407" t="s">
        <v>898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1408</v>
      </c>
      <c r="G7408" t="s">
        <v>276</v>
      </c>
      <c r="H7408" t="s">
        <v>898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1477</v>
      </c>
      <c r="G7409" t="s">
        <v>276</v>
      </c>
      <c r="H7409" t="s">
        <v>898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898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990</v>
      </c>
      <c r="H7413" t="s">
        <v>2629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1559</v>
      </c>
      <c r="E7415">
        <v>30</v>
      </c>
      <c r="F7415" t="s">
        <v>216</v>
      </c>
      <c r="G7415" t="s">
        <v>581</v>
      </c>
      <c r="H7415" t="s">
        <v>1164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1559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1559</v>
      </c>
      <c r="E7417">
        <v>1</v>
      </c>
      <c r="F7417" t="s">
        <v>216</v>
      </c>
      <c r="G7417" t="s">
        <v>852</v>
      </c>
      <c r="H7417" t="s">
        <v>2166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2659</v>
      </c>
      <c r="G7418" t="s">
        <v>258</v>
      </c>
      <c r="H7418" t="s">
        <v>2660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2659</v>
      </c>
      <c r="G7419" t="s">
        <v>258</v>
      </c>
      <c r="H7419" t="s">
        <v>2660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2661</v>
      </c>
      <c r="G7422" t="s">
        <v>581</v>
      </c>
      <c r="H7422" t="s">
        <v>1164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2662</v>
      </c>
      <c r="G7424" t="s">
        <v>581</v>
      </c>
      <c r="H7424" t="s">
        <v>1164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2663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2664</v>
      </c>
      <c r="G7426" t="s">
        <v>255</v>
      </c>
      <c r="H7426" t="s">
        <v>923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2665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2666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2509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2667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2668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990</v>
      </c>
      <c r="H7433" t="s">
        <v>2629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2669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2492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2670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2035</v>
      </c>
      <c r="G7446" t="s">
        <v>258</v>
      </c>
      <c r="H7446" t="s">
        <v>2657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2671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2672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2673</v>
      </c>
      <c r="G7451" t="s">
        <v>255</v>
      </c>
      <c r="H7451" t="s">
        <v>1158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2673</v>
      </c>
      <c r="G7452" t="s">
        <v>255</v>
      </c>
      <c r="H7452" t="s">
        <v>1158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1102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1019</v>
      </c>
      <c r="G7456" t="s">
        <v>258</v>
      </c>
      <c r="H7456" t="s">
        <v>2674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1184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1947</v>
      </c>
      <c r="G7458" t="s">
        <v>265</v>
      </c>
      <c r="H7458" t="s">
        <v>544</v>
      </c>
      <c r="I7458" t="s">
        <v>1217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1947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1477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2675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1863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1863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1863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2227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2227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2676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1765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1765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1213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2506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2677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2677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2678</v>
      </c>
      <c r="L7493" t="s">
        <v>2677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2227</v>
      </c>
      <c r="L7494" t="s">
        <v>2677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2679</v>
      </c>
      <c r="G7496" t="s">
        <v>258</v>
      </c>
      <c r="H7496" t="s">
        <v>2680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1184</v>
      </c>
      <c r="G7497" t="s">
        <v>255</v>
      </c>
      <c r="H7497" t="s">
        <v>2681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1143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1143</v>
      </c>
      <c r="G7499" t="s">
        <v>255</v>
      </c>
      <c r="H7499" t="s">
        <v>2681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2681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2681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1184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1477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1751</v>
      </c>
      <c r="G7505" t="s">
        <v>255</v>
      </c>
      <c r="H7505" t="s">
        <v>2681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1559</v>
      </c>
      <c r="E7506">
        <v>6</v>
      </c>
      <c r="F7506" t="s">
        <v>1947</v>
      </c>
      <c r="G7506" t="s">
        <v>265</v>
      </c>
      <c r="H7506" t="s">
        <v>2682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1559</v>
      </c>
      <c r="E7507">
        <v>4</v>
      </c>
      <c r="F7507" t="s">
        <v>216</v>
      </c>
      <c r="G7507" t="s">
        <v>581</v>
      </c>
      <c r="H7507" t="s">
        <v>1164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1559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1559</v>
      </c>
      <c r="E7509">
        <v>5</v>
      </c>
      <c r="F7509" t="s">
        <v>2122</v>
      </c>
      <c r="G7509" t="s">
        <v>258</v>
      </c>
      <c r="H7509" t="s">
        <v>2683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1559</v>
      </c>
      <c r="E7510">
        <v>5</v>
      </c>
      <c r="F7510" t="s">
        <v>216</v>
      </c>
      <c r="G7510" t="s">
        <v>265</v>
      </c>
      <c r="H7510" t="s">
        <v>2684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1756</v>
      </c>
      <c r="E7511">
        <v>2</v>
      </c>
      <c r="F7511" t="s">
        <v>1752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1756</v>
      </c>
      <c r="E7512">
        <v>1</v>
      </c>
      <c r="F7512" t="s">
        <v>2685</v>
      </c>
      <c r="G7512" t="s">
        <v>1754</v>
      </c>
      <c r="H7512" t="s">
        <v>2685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1756</v>
      </c>
      <c r="E7513">
        <v>1</v>
      </c>
      <c r="F7513" t="s">
        <v>48</v>
      </c>
      <c r="G7513" t="s">
        <v>1754</v>
      </c>
      <c r="H7513" t="s">
        <v>2686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1867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990</v>
      </c>
      <c r="H7517" t="s">
        <v>2629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2687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1754</v>
      </c>
      <c r="H7522" t="s">
        <v>2617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1721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2485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2525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1927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2635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953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1019</v>
      </c>
      <c r="G7537" t="s">
        <v>258</v>
      </c>
      <c r="H7537" t="s">
        <v>2688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2690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2689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2421</v>
      </c>
      <c r="G7549" t="s">
        <v>258</v>
      </c>
      <c r="H7549" t="s">
        <v>2499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920</v>
      </c>
      <c r="G7550" t="s">
        <v>258</v>
      </c>
      <c r="H7550" t="s">
        <v>2395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2691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2692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923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1035</v>
      </c>
      <c r="H7557" t="s">
        <v>1324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2693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2695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2696</v>
      </c>
      <c r="L7573" t="s">
        <v>2697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2698</v>
      </c>
      <c r="E7575">
        <v>1</v>
      </c>
      <c r="F7575" t="s">
        <v>450</v>
      </c>
      <c r="G7575" t="s">
        <v>258</v>
      </c>
      <c r="H7575" t="s">
        <v>1400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2699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2700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2557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934</v>
      </c>
      <c r="H7588" t="s">
        <v>985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2701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990</v>
      </c>
      <c r="H7598" t="s">
        <v>1813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990</v>
      </c>
      <c r="H7599" t="s">
        <v>1813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2702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2703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2635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2681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2431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2035</v>
      </c>
      <c r="G7616" t="s">
        <v>258</v>
      </c>
      <c r="H7616" t="s">
        <v>2601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2488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2122</v>
      </c>
      <c r="G7619" t="s">
        <v>258</v>
      </c>
      <c r="H7619" t="s">
        <v>2683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2349</v>
      </c>
      <c r="G7620" t="s">
        <v>258</v>
      </c>
      <c r="H7620" t="s">
        <v>2705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2349</v>
      </c>
      <c r="G7621" t="s">
        <v>258</v>
      </c>
      <c r="H7621" t="s">
        <v>2706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2654</v>
      </c>
      <c r="G7623" t="s">
        <v>2647</v>
      </c>
      <c r="H7623" t="s">
        <v>2653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2704</v>
      </c>
      <c r="E7624">
        <v>1</v>
      </c>
      <c r="F7624" t="s">
        <v>103</v>
      </c>
      <c r="G7624" t="s">
        <v>276</v>
      </c>
      <c r="H7624" t="s">
        <v>2072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2122</v>
      </c>
      <c r="G7626" t="s">
        <v>258</v>
      </c>
      <c r="H7626" t="s">
        <v>2683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2707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1165</v>
      </c>
      <c r="G7628" t="s">
        <v>264</v>
      </c>
      <c r="H7628" t="s">
        <v>2703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2708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2709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2710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2349</v>
      </c>
      <c r="G7636" t="s">
        <v>258</v>
      </c>
      <c r="H7636" t="s">
        <v>2706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996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2217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990</v>
      </c>
      <c r="H7640" t="s">
        <v>2628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2032</v>
      </c>
      <c r="G7641" t="s">
        <v>1754</v>
      </c>
      <c r="H7641" t="s">
        <v>2512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920</v>
      </c>
      <c r="G7643" t="s">
        <v>258</v>
      </c>
      <c r="H7643" t="s">
        <v>2395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2711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2712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2662</v>
      </c>
      <c r="G7652" t="s">
        <v>852</v>
      </c>
      <c r="H7652" t="s">
        <v>2166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934</v>
      </c>
      <c r="H7653" t="s">
        <v>936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1093</v>
      </c>
      <c r="G7658" t="s">
        <v>2647</v>
      </c>
      <c r="H7658" t="s">
        <v>2645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2505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2216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2713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1754</v>
      </c>
      <c r="H7665" t="s">
        <v>2655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2716</v>
      </c>
      <c r="L7675" t="s">
        <v>2715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2717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1402</v>
      </c>
      <c r="H7679" t="s">
        <v>2718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1143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1535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1143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920</v>
      </c>
      <c r="G7696" t="s">
        <v>264</v>
      </c>
      <c r="H7696" t="s">
        <v>2719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2421</v>
      </c>
      <c r="G7697" t="s">
        <v>264</v>
      </c>
      <c r="H7697" t="s">
        <v>2719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1019</v>
      </c>
      <c r="G7702" t="s">
        <v>258</v>
      </c>
      <c r="H7702" t="s">
        <v>2720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1019</v>
      </c>
      <c r="G7703" t="s">
        <v>258</v>
      </c>
      <c r="H7703" t="s">
        <v>2720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2609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953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2613</v>
      </c>
      <c r="G7708" t="s">
        <v>1754</v>
      </c>
      <c r="H7708" t="s">
        <v>2723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2721</v>
      </c>
      <c r="G7709" t="s">
        <v>258</v>
      </c>
      <c r="H7709" t="s">
        <v>2722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1292</v>
      </c>
      <c r="H7712" t="s">
        <v>1293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1559</v>
      </c>
      <c r="E7714">
        <v>1</v>
      </c>
      <c r="F7714" t="s">
        <v>216</v>
      </c>
      <c r="G7714" t="s">
        <v>265</v>
      </c>
      <c r="H7714" t="s">
        <v>2684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1559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1559</v>
      </c>
      <c r="E7716">
        <v>2</v>
      </c>
      <c r="F7716" t="s">
        <v>216</v>
      </c>
      <c r="G7716" t="s">
        <v>254</v>
      </c>
      <c r="H7716" t="s">
        <v>2707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1559</v>
      </c>
      <c r="E7717">
        <v>26</v>
      </c>
      <c r="F7717" t="s">
        <v>216</v>
      </c>
      <c r="G7717" t="s">
        <v>581</v>
      </c>
      <c r="H7717" t="s">
        <v>1164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1559</v>
      </c>
      <c r="E7718">
        <v>2</v>
      </c>
      <c r="F7718" t="s">
        <v>21</v>
      </c>
      <c r="G7718" t="s">
        <v>255</v>
      </c>
      <c r="H7718" t="s">
        <v>2510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2222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1723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1283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2216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1336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1336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1251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2713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2302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2302</v>
      </c>
      <c r="E7736">
        <v>2</v>
      </c>
      <c r="F7736" t="s">
        <v>26</v>
      </c>
      <c r="G7736" t="s">
        <v>258</v>
      </c>
      <c r="H7736" t="s">
        <v>2489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1756</v>
      </c>
      <c r="E7737">
        <v>3</v>
      </c>
      <c r="F7737" t="s">
        <v>841</v>
      </c>
      <c r="G7737" t="s">
        <v>1754</v>
      </c>
      <c r="H7737" t="s">
        <v>2617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1292</v>
      </c>
      <c r="H7738" t="s">
        <v>1293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2349</v>
      </c>
      <c r="G7739" t="s">
        <v>258</v>
      </c>
      <c r="H7739" t="s">
        <v>1164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2035</v>
      </c>
      <c r="G7740" t="s">
        <v>258</v>
      </c>
      <c r="H7740" t="s">
        <v>2725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2035</v>
      </c>
      <c r="G7741" t="s">
        <v>258</v>
      </c>
      <c r="H7741" t="s">
        <v>2601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1559</v>
      </c>
      <c r="E7742">
        <v>2</v>
      </c>
      <c r="F7742" t="s">
        <v>883</v>
      </c>
      <c r="G7742" t="s">
        <v>276</v>
      </c>
      <c r="H7742" t="s">
        <v>2726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1559</v>
      </c>
      <c r="E7743">
        <v>2</v>
      </c>
      <c r="F7743" t="s">
        <v>2122</v>
      </c>
      <c r="G7743" t="s">
        <v>258</v>
      </c>
      <c r="H7743" t="s">
        <v>2683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1559</v>
      </c>
      <c r="E7744">
        <v>1</v>
      </c>
      <c r="F7744" t="s">
        <v>1535</v>
      </c>
      <c r="G7744" t="s">
        <v>276</v>
      </c>
      <c r="H7744" t="s">
        <v>2727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1559</v>
      </c>
      <c r="E7745">
        <v>7</v>
      </c>
      <c r="F7745" t="s">
        <v>578</v>
      </c>
      <c r="G7745" t="s">
        <v>581</v>
      </c>
      <c r="H7745" t="s">
        <v>1164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1756</v>
      </c>
      <c r="E7746">
        <v>1</v>
      </c>
      <c r="F7746" t="s">
        <v>2613</v>
      </c>
      <c r="G7746" t="s">
        <v>1754</v>
      </c>
      <c r="H7746" t="s">
        <v>2723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1756</v>
      </c>
      <c r="E7747">
        <v>1</v>
      </c>
      <c r="F7747" t="s">
        <v>2721</v>
      </c>
      <c r="G7747" t="s">
        <v>258</v>
      </c>
      <c r="H7747" t="s">
        <v>2637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1756</v>
      </c>
      <c r="E7748">
        <v>1</v>
      </c>
      <c r="F7748" t="s">
        <v>2721</v>
      </c>
      <c r="G7748" t="s">
        <v>258</v>
      </c>
      <c r="H7748" t="s">
        <v>2722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1756</v>
      </c>
      <c r="E7749">
        <v>1</v>
      </c>
      <c r="F7749" t="s">
        <v>2654</v>
      </c>
      <c r="G7749" t="s">
        <v>2647</v>
      </c>
      <c r="H7749" t="s">
        <v>2653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1756</v>
      </c>
      <c r="E7750">
        <v>1</v>
      </c>
      <c r="F7750" t="s">
        <v>2035</v>
      </c>
      <c r="G7750" t="s">
        <v>258</v>
      </c>
      <c r="H7750" t="s">
        <v>2728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1143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1756</v>
      </c>
      <c r="E7755">
        <v>1</v>
      </c>
      <c r="F7755" t="s">
        <v>2032</v>
      </c>
      <c r="G7755" t="s">
        <v>1754</v>
      </c>
      <c r="H7755" t="s">
        <v>2512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1756</v>
      </c>
      <c r="E7756">
        <v>1</v>
      </c>
      <c r="F7756" t="s">
        <v>1093</v>
      </c>
      <c r="G7756" t="s">
        <v>2647</v>
      </c>
      <c r="H7756" t="s">
        <v>2645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1756</v>
      </c>
      <c r="E7757">
        <v>1</v>
      </c>
      <c r="F7757" t="s">
        <v>48</v>
      </c>
      <c r="G7757" t="s">
        <v>1754</v>
      </c>
      <c r="H7757" t="s">
        <v>2729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2730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1143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2257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1947</v>
      </c>
      <c r="G7765" t="s">
        <v>265</v>
      </c>
      <c r="H7765" t="s">
        <v>2682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1023</v>
      </c>
      <c r="H7767" t="s">
        <v>1022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2689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2483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2715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1210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1559</v>
      </c>
      <c r="E7783">
        <v>1</v>
      </c>
      <c r="F7783" t="s">
        <v>524</v>
      </c>
      <c r="G7783" t="s">
        <v>786</v>
      </c>
      <c r="H7783" t="s">
        <v>2290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1143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1143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2216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2731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953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953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2732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1143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2216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2216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2290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2032</v>
      </c>
      <c r="G7827" t="s">
        <v>1754</v>
      </c>
      <c r="H7827" t="s">
        <v>2564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2510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934</v>
      </c>
      <c r="H7830" t="s">
        <v>1607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2715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2483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2733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1756</v>
      </c>
      <c r="E7836">
        <v>1</v>
      </c>
      <c r="F7836" t="s">
        <v>2721</v>
      </c>
      <c r="G7836" t="s">
        <v>258</v>
      </c>
      <c r="H7836" t="s">
        <v>2722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1522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1771</v>
      </c>
      <c r="H7841" t="s">
        <v>1052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1771</v>
      </c>
      <c r="H7842" t="s">
        <v>1052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2734</v>
      </c>
      <c r="K7844" t="s">
        <v>3696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2735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1931</v>
      </c>
      <c r="G7847" t="s">
        <v>258</v>
      </c>
      <c r="H7847" t="s">
        <v>1933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2391</v>
      </c>
      <c r="E7852">
        <v>1</v>
      </c>
      <c r="F7852" t="s">
        <v>920</v>
      </c>
      <c r="G7852" t="s">
        <v>258</v>
      </c>
      <c r="H7852" t="s">
        <v>2719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2391</v>
      </c>
      <c r="E7853">
        <v>2</v>
      </c>
      <c r="F7853" t="s">
        <v>920</v>
      </c>
      <c r="G7853" t="s">
        <v>258</v>
      </c>
      <c r="H7853" t="s">
        <v>2736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2483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2483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1143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1522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990</v>
      </c>
      <c r="H7873" t="s">
        <v>1813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1803</v>
      </c>
      <c r="H7874" t="s">
        <v>2737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2738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2367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2525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2739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2740</v>
      </c>
      <c r="K7881" t="s">
        <v>3696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2500</v>
      </c>
      <c r="G7883" t="s">
        <v>258</v>
      </c>
      <c r="H7883" t="s">
        <v>2502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2302</v>
      </c>
      <c r="E7884">
        <v>1</v>
      </c>
      <c r="F7884" t="s">
        <v>1486</v>
      </c>
      <c r="G7884" t="s">
        <v>258</v>
      </c>
      <c r="H7884" t="s">
        <v>2318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2302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1286</v>
      </c>
      <c r="G7891" t="s">
        <v>258</v>
      </c>
      <c r="H7891" t="s">
        <v>2004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2216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2621</v>
      </c>
      <c r="H7900" t="s">
        <v>2622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1754</v>
      </c>
      <c r="H7901" t="s">
        <v>2729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2741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2689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2689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1924</v>
      </c>
      <c r="H7910" t="s">
        <v>2486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1803</v>
      </c>
      <c r="H7914" t="s">
        <v>2746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1280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1309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1309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1292</v>
      </c>
      <c r="H7924" t="s">
        <v>1293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1139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1336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1869</v>
      </c>
      <c r="E7928">
        <v>1</v>
      </c>
      <c r="F7928" t="s">
        <v>15</v>
      </c>
      <c r="G7928" t="s">
        <v>325</v>
      </c>
      <c r="H7928" t="s">
        <v>2216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1862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2749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1859</v>
      </c>
      <c r="H7932" t="s">
        <v>2306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1554</v>
      </c>
      <c r="H7934" t="s">
        <v>1076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980</v>
      </c>
      <c r="K7935" t="s">
        <v>3696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1559</v>
      </c>
      <c r="E7945">
        <v>1</v>
      </c>
      <c r="F7945" t="s">
        <v>524</v>
      </c>
      <c r="G7945" t="s">
        <v>1859</v>
      </c>
      <c r="H7945" t="s">
        <v>2290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2342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2750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1021</v>
      </c>
      <c r="E7950">
        <v>2</v>
      </c>
      <c r="F7950" t="s">
        <v>823</v>
      </c>
      <c r="G7950" t="s">
        <v>1023</v>
      </c>
      <c r="H7950" t="s">
        <v>2751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1756</v>
      </c>
      <c r="E7951">
        <v>1</v>
      </c>
      <c r="F7951" t="s">
        <v>2752</v>
      </c>
      <c r="G7951" t="s">
        <v>258</v>
      </c>
      <c r="H7951" t="s">
        <v>2753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1756</v>
      </c>
      <c r="E7952">
        <v>1</v>
      </c>
      <c r="F7952" t="s">
        <v>2754</v>
      </c>
      <c r="G7952" t="s">
        <v>3492</v>
      </c>
      <c r="H7952" t="s">
        <v>3493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1756</v>
      </c>
      <c r="E7953">
        <v>1</v>
      </c>
      <c r="F7953" t="s">
        <v>2754</v>
      </c>
      <c r="G7953" t="s">
        <v>258</v>
      </c>
      <c r="H7953" t="s">
        <v>2755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1756</v>
      </c>
      <c r="E7954">
        <v>1</v>
      </c>
      <c r="F7954" t="s">
        <v>2648</v>
      </c>
      <c r="G7954" t="s">
        <v>2649</v>
      </c>
      <c r="H7954" t="s">
        <v>2756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1756</v>
      </c>
      <c r="E7955">
        <v>1</v>
      </c>
      <c r="F7955" t="s">
        <v>48</v>
      </c>
      <c r="G7955" t="s">
        <v>1754</v>
      </c>
      <c r="H7955" t="s">
        <v>2757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2302</v>
      </c>
      <c r="E7956">
        <v>1</v>
      </c>
      <c r="F7956" t="s">
        <v>620</v>
      </c>
      <c r="G7956" t="s">
        <v>258</v>
      </c>
      <c r="H7956" t="s">
        <v>2379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2302</v>
      </c>
      <c r="E7957">
        <v>2</v>
      </c>
      <c r="F7957" t="s">
        <v>15</v>
      </c>
      <c r="G7957" t="s">
        <v>258</v>
      </c>
      <c r="H7957" t="s">
        <v>2758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2302</v>
      </c>
      <c r="E7958">
        <v>3</v>
      </c>
      <c r="F7958" t="s">
        <v>15</v>
      </c>
      <c r="G7958" t="s">
        <v>258</v>
      </c>
      <c r="H7958" t="s">
        <v>2526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2302</v>
      </c>
      <c r="E7959">
        <v>2</v>
      </c>
      <c r="F7959" t="s">
        <v>26</v>
      </c>
      <c r="G7959" t="s">
        <v>258</v>
      </c>
      <c r="H7959" t="s">
        <v>2489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2067</v>
      </c>
      <c r="G7961" t="s">
        <v>581</v>
      </c>
      <c r="H7961" t="s">
        <v>1164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1165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2759</v>
      </c>
      <c r="G7966" t="s">
        <v>2760</v>
      </c>
      <c r="H7966" t="s">
        <v>2761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2762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2367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1309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2763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934</v>
      </c>
      <c r="H7972" t="s">
        <v>2764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1535</v>
      </c>
      <c r="G7973" t="s">
        <v>255</v>
      </c>
      <c r="H7973" t="s">
        <v>2807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1183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899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1184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1184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1184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1184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2765</v>
      </c>
      <c r="E7980">
        <v>1</v>
      </c>
      <c r="F7980" t="s">
        <v>1286</v>
      </c>
      <c r="G7980" t="s">
        <v>258</v>
      </c>
      <c r="H7980" t="s">
        <v>2766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2767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2628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2665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2366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2623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1535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2421</v>
      </c>
      <c r="G7997" t="s">
        <v>258</v>
      </c>
      <c r="H7997" t="s">
        <v>2499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920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1309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920</v>
      </c>
      <c r="G8001" t="s">
        <v>258</v>
      </c>
      <c r="H8001" t="s">
        <v>2736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1250</v>
      </c>
      <c r="H8002" t="s">
        <v>2400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2485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2778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2211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1688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1193</v>
      </c>
      <c r="H8025" t="s">
        <v>1864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1193</v>
      </c>
      <c r="H8026" t="s">
        <v>1864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2779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2689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934</v>
      </c>
      <c r="H8031" t="s">
        <v>985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2780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934</v>
      </c>
      <c r="H8034" t="s">
        <v>985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934</v>
      </c>
      <c r="H8035" t="s">
        <v>2781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934</v>
      </c>
      <c r="H8036" t="s">
        <v>2782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898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898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2783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1288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1317</v>
      </c>
      <c r="G8047" t="s">
        <v>258</v>
      </c>
      <c r="H8047" t="s">
        <v>1318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1183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2473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2166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2667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2785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2786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2787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1431</v>
      </c>
      <c r="G8071" t="s">
        <v>255</v>
      </c>
      <c r="H8071" t="s">
        <v>659</v>
      </c>
      <c r="L8071" t="s">
        <v>2917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1143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2792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2391</v>
      </c>
      <c r="E8075">
        <v>2</v>
      </c>
      <c r="F8075" t="s">
        <v>920</v>
      </c>
      <c r="G8075" t="s">
        <v>258</v>
      </c>
      <c r="H8075" t="s">
        <v>2736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2391</v>
      </c>
      <c r="E8076">
        <v>2</v>
      </c>
      <c r="F8076" t="s">
        <v>2500</v>
      </c>
      <c r="G8076" t="s">
        <v>258</v>
      </c>
      <c r="H8076" t="s">
        <v>2793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1336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2211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1309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2795</v>
      </c>
      <c r="H8082" t="s">
        <v>2796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1292</v>
      </c>
      <c r="H8084" t="s">
        <v>1293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990</v>
      </c>
      <c r="H8085" t="s">
        <v>2797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990</v>
      </c>
      <c r="H8086" t="s">
        <v>2798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2166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1559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1559</v>
      </c>
      <c r="E8091">
        <v>2</v>
      </c>
      <c r="F8091" t="s">
        <v>524</v>
      </c>
      <c r="G8091" t="s">
        <v>258</v>
      </c>
      <c r="H8091" t="s">
        <v>2473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1559</v>
      </c>
      <c r="E8092">
        <v>1</v>
      </c>
      <c r="F8092" t="s">
        <v>44</v>
      </c>
      <c r="G8092" t="s">
        <v>786</v>
      </c>
      <c r="H8092" t="s">
        <v>2799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1559</v>
      </c>
      <c r="E8093">
        <v>21</v>
      </c>
      <c r="F8093" t="s">
        <v>467</v>
      </c>
      <c r="G8093" t="s">
        <v>265</v>
      </c>
      <c r="H8093" t="s">
        <v>2800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1559</v>
      </c>
      <c r="E8094">
        <v>28</v>
      </c>
      <c r="F8094" t="s">
        <v>467</v>
      </c>
      <c r="G8094" t="s">
        <v>265</v>
      </c>
      <c r="H8094" t="s">
        <v>2801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1756</v>
      </c>
      <c r="E8095">
        <v>1</v>
      </c>
      <c r="F8095" t="s">
        <v>2648</v>
      </c>
      <c r="G8095" t="s">
        <v>2649</v>
      </c>
      <c r="H8095" t="s">
        <v>2756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1756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1756</v>
      </c>
      <c r="E8097">
        <v>1</v>
      </c>
      <c r="F8097" t="s">
        <v>1535</v>
      </c>
      <c r="G8097" t="s">
        <v>1754</v>
      </c>
      <c r="H8097" t="s">
        <v>2802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2667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1283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2803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1723</v>
      </c>
      <c r="H8101" t="s">
        <v>922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1723</v>
      </c>
      <c r="H8102" t="s">
        <v>2804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934</v>
      </c>
      <c r="H8103" t="s">
        <v>1164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2792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2623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1186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2805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1535</v>
      </c>
      <c r="G8125" t="s">
        <v>1754</v>
      </c>
      <c r="H8125" t="s">
        <v>2802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2806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2795</v>
      </c>
      <c r="H8133" t="s">
        <v>2796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2648</v>
      </c>
      <c r="G8138" t="s">
        <v>2649</v>
      </c>
      <c r="H8138" t="s">
        <v>2756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1754</v>
      </c>
      <c r="H8140" t="s">
        <v>1757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1947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939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2035</v>
      </c>
      <c r="G8148" t="s">
        <v>258</v>
      </c>
      <c r="H8148" t="s">
        <v>2728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2349</v>
      </c>
      <c r="G8149" t="s">
        <v>258</v>
      </c>
      <c r="H8149" t="s">
        <v>2815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2648</v>
      </c>
      <c r="G8150" t="s">
        <v>2649</v>
      </c>
      <c r="H8150" t="s">
        <v>2650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1992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2816</v>
      </c>
      <c r="L8154" t="s">
        <v>2817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2818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2819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2489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2820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2800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2800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2800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2821</v>
      </c>
      <c r="K8169" t="s">
        <v>3696</v>
      </c>
      <c r="L8169" t="s">
        <v>3696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1706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2822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2707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2707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2148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2823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2730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2633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1861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2825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2826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1947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2689</v>
      </c>
      <c r="J8215" t="s">
        <v>2827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1051</v>
      </c>
      <c r="K8217" t="s">
        <v>3696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2828</v>
      </c>
      <c r="E8219">
        <v>1</v>
      </c>
      <c r="F8219" t="s">
        <v>450</v>
      </c>
      <c r="G8219" t="s">
        <v>264</v>
      </c>
      <c r="H8219" t="s">
        <v>2829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2828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983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2832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1639</v>
      </c>
      <c r="J8225" t="s">
        <v>919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1947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2833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2834</v>
      </c>
      <c r="G8230" t="s">
        <v>989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1729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1729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1283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2227</v>
      </c>
      <c r="J8236" t="s">
        <v>2859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1283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1006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2803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2032</v>
      </c>
      <c r="G8247" t="s">
        <v>1754</v>
      </c>
      <c r="H8247" t="s">
        <v>2512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920</v>
      </c>
      <c r="G8248" t="s">
        <v>258</v>
      </c>
      <c r="H8248" t="s">
        <v>2736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2835</v>
      </c>
      <c r="K8250" t="s">
        <v>3696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1431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1183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1477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1756</v>
      </c>
      <c r="E8257">
        <v>2</v>
      </c>
      <c r="F8257" t="s">
        <v>2648</v>
      </c>
      <c r="G8257" t="s">
        <v>2649</v>
      </c>
      <c r="H8257" t="s">
        <v>2650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1756</v>
      </c>
      <c r="E8258">
        <v>1</v>
      </c>
      <c r="F8258" t="s">
        <v>2648</v>
      </c>
      <c r="G8258" t="s">
        <v>2649</v>
      </c>
      <c r="H8258" t="s">
        <v>2756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1756</v>
      </c>
      <c r="E8259">
        <v>1</v>
      </c>
      <c r="F8259" t="s">
        <v>1535</v>
      </c>
      <c r="G8259" t="s">
        <v>1754</v>
      </c>
      <c r="H8259" t="s">
        <v>2836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1756</v>
      </c>
      <c r="E8260">
        <v>1</v>
      </c>
      <c r="F8260" t="s">
        <v>2032</v>
      </c>
      <c r="G8260" t="s">
        <v>1754</v>
      </c>
      <c r="H8260" t="s">
        <v>2512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1756</v>
      </c>
      <c r="E8261">
        <v>1</v>
      </c>
      <c r="F8261" t="s">
        <v>2837</v>
      </c>
      <c r="G8261" t="s">
        <v>1754</v>
      </c>
      <c r="H8261" t="s">
        <v>2838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1756</v>
      </c>
      <c r="E8262">
        <v>1</v>
      </c>
      <c r="F8262" t="s">
        <v>48</v>
      </c>
      <c r="G8262" t="s">
        <v>1754</v>
      </c>
      <c r="H8262" t="s">
        <v>2839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1559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1559</v>
      </c>
      <c r="E8270">
        <v>7</v>
      </c>
      <c r="F8270" t="s">
        <v>21</v>
      </c>
      <c r="G8270" t="s">
        <v>2249</v>
      </c>
      <c r="H8270" t="s">
        <v>2840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1559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1559</v>
      </c>
      <c r="E8272">
        <v>1</v>
      </c>
      <c r="F8272" t="s">
        <v>216</v>
      </c>
      <c r="G8272" t="s">
        <v>265</v>
      </c>
      <c r="H8272" t="s">
        <v>462</v>
      </c>
      <c r="J8272" t="s">
        <v>1069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1239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2795</v>
      </c>
      <c r="H8275" t="s">
        <v>2796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1486</v>
      </c>
      <c r="G8277" t="s">
        <v>258</v>
      </c>
      <c r="H8277" t="s">
        <v>2841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1486</v>
      </c>
      <c r="G8278" t="s">
        <v>258</v>
      </c>
      <c r="H8278" t="s">
        <v>2842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2843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2845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1315</v>
      </c>
      <c r="E8283">
        <v>1</v>
      </c>
      <c r="F8283" t="s">
        <v>2145</v>
      </c>
      <c r="G8283" t="s">
        <v>1796</v>
      </c>
      <c r="H8283" t="s">
        <v>2846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1475</v>
      </c>
      <c r="E8284">
        <v>5</v>
      </c>
      <c r="F8284" t="s">
        <v>2847</v>
      </c>
      <c r="G8284" t="s">
        <v>276</v>
      </c>
      <c r="H8284" t="s">
        <v>2050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1475</v>
      </c>
      <c r="E8285">
        <v>5</v>
      </c>
      <c r="F8285" t="s">
        <v>2847</v>
      </c>
      <c r="G8285" t="s">
        <v>258</v>
      </c>
      <c r="H8285" t="s">
        <v>1815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1475</v>
      </c>
      <c r="E8286">
        <v>1</v>
      </c>
      <c r="F8286" t="s">
        <v>1143</v>
      </c>
      <c r="G8286" t="s">
        <v>264</v>
      </c>
      <c r="H8286" t="s">
        <v>1210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1283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2721</v>
      </c>
      <c r="G8290" t="s">
        <v>258</v>
      </c>
      <c r="H8290" t="s">
        <v>2722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2848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2849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2835</v>
      </c>
      <c r="K8296" t="s">
        <v>3696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1998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983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1754</v>
      </c>
      <c r="H8304" t="s">
        <v>2757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2850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2851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2852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2354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1756</v>
      </c>
      <c r="E8315">
        <v>1</v>
      </c>
      <c r="F8315" t="s">
        <v>2837</v>
      </c>
      <c r="G8315" t="s">
        <v>1754</v>
      </c>
      <c r="H8315" t="s">
        <v>2853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1756</v>
      </c>
      <c r="E8316">
        <v>1</v>
      </c>
      <c r="F8316" t="s">
        <v>2721</v>
      </c>
      <c r="G8316" t="s">
        <v>258</v>
      </c>
      <c r="H8316" t="s">
        <v>2722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1756</v>
      </c>
      <c r="E8317">
        <v>1</v>
      </c>
      <c r="F8317" t="s">
        <v>2035</v>
      </c>
      <c r="G8317" t="s">
        <v>258</v>
      </c>
      <c r="H8317" t="s">
        <v>2728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1559</v>
      </c>
      <c r="E8318">
        <v>21</v>
      </c>
      <c r="F8318" t="s">
        <v>883</v>
      </c>
      <c r="G8318" t="s">
        <v>581</v>
      </c>
      <c r="H8318" t="s">
        <v>1164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1559</v>
      </c>
      <c r="E8319">
        <v>1</v>
      </c>
      <c r="F8319" t="s">
        <v>216</v>
      </c>
      <c r="G8319" t="s">
        <v>276</v>
      </c>
      <c r="H8319" t="s">
        <v>531</v>
      </c>
      <c r="J8319" t="s">
        <v>2849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1559</v>
      </c>
      <c r="E8320">
        <v>1</v>
      </c>
      <c r="F8320" t="s">
        <v>216</v>
      </c>
      <c r="G8320" t="s">
        <v>255</v>
      </c>
      <c r="H8320" t="s">
        <v>383</v>
      </c>
      <c r="J8320" t="s">
        <v>2849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1559</v>
      </c>
      <c r="E8321">
        <v>5</v>
      </c>
      <c r="F8321" t="s">
        <v>216</v>
      </c>
      <c r="G8321" t="s">
        <v>264</v>
      </c>
      <c r="H8321" t="s">
        <v>1706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1559</v>
      </c>
      <c r="E8322">
        <v>5</v>
      </c>
      <c r="F8322" t="s">
        <v>217</v>
      </c>
      <c r="G8322" t="s">
        <v>254</v>
      </c>
      <c r="H8322" t="s">
        <v>297</v>
      </c>
      <c r="J8322" t="s">
        <v>2824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990</v>
      </c>
      <c r="H8331" t="s">
        <v>2855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989</v>
      </c>
      <c r="H8332" t="s">
        <v>2856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989</v>
      </c>
      <c r="H8333" t="s">
        <v>2857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1924</v>
      </c>
      <c r="H8336" t="s">
        <v>2486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2858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918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2227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934</v>
      </c>
      <c r="H8343" t="s">
        <v>1060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2860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2866</v>
      </c>
      <c r="K8358" t="s">
        <v>3696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1147</v>
      </c>
      <c r="H8365" t="s">
        <v>2867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2431</v>
      </c>
      <c r="G8369" t="s">
        <v>254</v>
      </c>
      <c r="H8369" t="s">
        <v>2707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2707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2868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2869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2868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2870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1283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2754</v>
      </c>
      <c r="G8387" t="s">
        <v>258</v>
      </c>
      <c r="H8387" t="s">
        <v>2646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2648</v>
      </c>
      <c r="G8390" t="s">
        <v>258</v>
      </c>
      <c r="H8390" t="s">
        <v>2756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2871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2872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1162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1143</v>
      </c>
      <c r="G8406" t="s">
        <v>264</v>
      </c>
      <c r="H8406" t="s">
        <v>1210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2873</v>
      </c>
      <c r="G8408" t="s">
        <v>338</v>
      </c>
      <c r="H8408" t="s">
        <v>2875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2874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2876</v>
      </c>
      <c r="E8410">
        <v>1</v>
      </c>
      <c r="F8410" t="s">
        <v>2873</v>
      </c>
      <c r="G8410" t="s">
        <v>338</v>
      </c>
      <c r="H8410" t="s">
        <v>2875</v>
      </c>
      <c r="L8410" t="s">
        <v>2877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1225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1756</v>
      </c>
      <c r="E8412">
        <v>1</v>
      </c>
      <c r="F8412" t="s">
        <v>2754</v>
      </c>
      <c r="G8412" t="s">
        <v>3491</v>
      </c>
      <c r="H8412" t="s">
        <v>3490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1756</v>
      </c>
      <c r="E8413">
        <v>1</v>
      </c>
      <c r="F8413" t="s">
        <v>2754</v>
      </c>
      <c r="G8413" t="s">
        <v>3492</v>
      </c>
      <c r="H8413" t="s">
        <v>3493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1756</v>
      </c>
      <c r="E8414">
        <v>1</v>
      </c>
      <c r="F8414" t="s">
        <v>2648</v>
      </c>
      <c r="G8414" t="s">
        <v>2649</v>
      </c>
      <c r="H8414" t="s">
        <v>2756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1108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2874</v>
      </c>
      <c r="G8419" t="s">
        <v>255</v>
      </c>
      <c r="H8419" t="s">
        <v>664</v>
      </c>
      <c r="L8419" t="s">
        <v>2877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1535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1535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1535</v>
      </c>
      <c r="G8425" t="s">
        <v>264</v>
      </c>
      <c r="H8425" t="s">
        <v>925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2878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1069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2803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2880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2721</v>
      </c>
      <c r="G8434" t="s">
        <v>258</v>
      </c>
      <c r="H8434" t="s">
        <v>2637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2523</v>
      </c>
      <c r="H8436" t="s">
        <v>1018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2881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2881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1070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953</v>
      </c>
      <c r="J8440" t="s">
        <v>2858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2882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1009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2122</v>
      </c>
      <c r="G8445" t="s">
        <v>258</v>
      </c>
      <c r="H8445" t="s">
        <v>2683</v>
      </c>
      <c r="J8445" t="s">
        <v>2883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920</v>
      </c>
      <c r="G8449" t="s">
        <v>258</v>
      </c>
      <c r="H8449" t="s">
        <v>2393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2302</v>
      </c>
      <c r="E8452">
        <v>1</v>
      </c>
      <c r="F8452" t="s">
        <v>26</v>
      </c>
      <c r="G8452" t="s">
        <v>1402</v>
      </c>
      <c r="H8452" t="s">
        <v>2888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2302</v>
      </c>
      <c r="E8453">
        <v>1</v>
      </c>
      <c r="F8453" t="s">
        <v>26</v>
      </c>
      <c r="G8453" t="s">
        <v>1651</v>
      </c>
      <c r="H8453" t="s">
        <v>2889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2302</v>
      </c>
      <c r="E8454">
        <v>2</v>
      </c>
      <c r="F8454" t="s">
        <v>48</v>
      </c>
      <c r="G8454" t="s">
        <v>2890</v>
      </c>
      <c r="H8454" t="s">
        <v>2891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2302</v>
      </c>
      <c r="E8455">
        <v>1</v>
      </c>
      <c r="F8455" t="s">
        <v>48</v>
      </c>
      <c r="G8455" t="s">
        <v>2890</v>
      </c>
      <c r="H8455" t="s">
        <v>2892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2302</v>
      </c>
      <c r="E8456">
        <v>1</v>
      </c>
      <c r="F8456" t="s">
        <v>42</v>
      </c>
      <c r="G8456" t="s">
        <v>258</v>
      </c>
      <c r="H8456" t="s">
        <v>1018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2302</v>
      </c>
      <c r="E8457">
        <v>1</v>
      </c>
      <c r="F8457" t="s">
        <v>48</v>
      </c>
      <c r="G8457" t="s">
        <v>1250</v>
      </c>
      <c r="H8457" t="s">
        <v>2901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2302</v>
      </c>
      <c r="E8458">
        <v>1</v>
      </c>
      <c r="F8458" t="s">
        <v>48</v>
      </c>
      <c r="G8458" t="s">
        <v>258</v>
      </c>
      <c r="H8458" t="s">
        <v>2900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2302</v>
      </c>
      <c r="E8459">
        <v>3</v>
      </c>
      <c r="F8459" t="s">
        <v>26</v>
      </c>
      <c r="G8459" t="s">
        <v>258</v>
      </c>
      <c r="H8459" t="s">
        <v>2804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2302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2894</v>
      </c>
      <c r="H8461" t="s">
        <v>2893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2523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2895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1070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1535</v>
      </c>
      <c r="G8467" t="s">
        <v>264</v>
      </c>
      <c r="H8467" t="s">
        <v>925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1756</v>
      </c>
      <c r="E8469">
        <v>1</v>
      </c>
      <c r="F8469" t="s">
        <v>2721</v>
      </c>
      <c r="G8469" t="s">
        <v>258</v>
      </c>
      <c r="H8469" t="s">
        <v>2637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1756</v>
      </c>
      <c r="E8470">
        <v>1</v>
      </c>
      <c r="F8470" t="s">
        <v>2721</v>
      </c>
      <c r="G8470" t="s">
        <v>258</v>
      </c>
      <c r="H8470" t="s">
        <v>2722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1559</v>
      </c>
      <c r="E8471">
        <v>4</v>
      </c>
      <c r="F8471" t="s">
        <v>216</v>
      </c>
      <c r="G8471" t="s">
        <v>276</v>
      </c>
      <c r="H8471" t="s">
        <v>2897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1559</v>
      </c>
      <c r="E8472">
        <v>3</v>
      </c>
      <c r="F8472" t="s">
        <v>578</v>
      </c>
      <c r="G8472" t="s">
        <v>581</v>
      </c>
      <c r="H8472" t="s">
        <v>1164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1559</v>
      </c>
      <c r="E8473">
        <v>8</v>
      </c>
      <c r="F8473" t="s">
        <v>883</v>
      </c>
      <c r="G8473" t="s">
        <v>581</v>
      </c>
      <c r="H8473" t="s">
        <v>1164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1559</v>
      </c>
      <c r="E8474">
        <v>30</v>
      </c>
      <c r="F8474" t="s">
        <v>216</v>
      </c>
      <c r="G8474" t="s">
        <v>581</v>
      </c>
      <c r="H8474" t="s">
        <v>1164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1559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1559</v>
      </c>
      <c r="E8476">
        <v>7</v>
      </c>
      <c r="F8476" t="s">
        <v>216</v>
      </c>
      <c r="G8476" t="s">
        <v>264</v>
      </c>
      <c r="H8476" t="s">
        <v>2896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2391</v>
      </c>
      <c r="E8482">
        <v>1</v>
      </c>
      <c r="F8482" t="s">
        <v>920</v>
      </c>
      <c r="G8482" t="s">
        <v>258</v>
      </c>
      <c r="H8482" t="s">
        <v>2393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2391</v>
      </c>
      <c r="E8483">
        <v>1</v>
      </c>
      <c r="F8483" t="s">
        <v>920</v>
      </c>
      <c r="G8483" t="s">
        <v>258</v>
      </c>
      <c r="H8483" t="s">
        <v>2736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1280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2898</v>
      </c>
      <c r="G8495" t="s">
        <v>258</v>
      </c>
      <c r="H8495" t="s">
        <v>2899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2784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2837</v>
      </c>
      <c r="G8504" t="s">
        <v>1754</v>
      </c>
      <c r="H8504" t="s">
        <v>2838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2257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2902</v>
      </c>
      <c r="E8507">
        <v>1</v>
      </c>
      <c r="F8507" t="s">
        <v>2902</v>
      </c>
      <c r="G8507" t="s">
        <v>2902</v>
      </c>
      <c r="H8507" t="s">
        <v>2903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1183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2905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1193</v>
      </c>
      <c r="H8510" t="s">
        <v>2904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2908</v>
      </c>
      <c r="H8511" t="s">
        <v>2909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2907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1193</v>
      </c>
      <c r="H8516" t="s">
        <v>2906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1193</v>
      </c>
      <c r="H8517" t="s">
        <v>2904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1183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2910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1754</v>
      </c>
      <c r="H8521" t="s">
        <v>2839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2343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2648</v>
      </c>
      <c r="G8526" t="s">
        <v>258</v>
      </c>
      <c r="H8526" t="s">
        <v>2650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2911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2667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2676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1588</v>
      </c>
      <c r="G8533" t="s">
        <v>1421</v>
      </c>
      <c r="H8533" t="s">
        <v>2914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1145</v>
      </c>
      <c r="G8534" t="s">
        <v>1421</v>
      </c>
      <c r="H8534" t="s">
        <v>2914</v>
      </c>
      <c r="L8534" t="s">
        <v>3457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2912</v>
      </c>
      <c r="G8535" t="s">
        <v>596</v>
      </c>
      <c r="H8535" t="s">
        <v>2913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1776</v>
      </c>
      <c r="G8539" t="s">
        <v>258</v>
      </c>
      <c r="H8539" t="s">
        <v>2915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2432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1239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2485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2500</v>
      </c>
      <c r="G8546" t="s">
        <v>258</v>
      </c>
      <c r="H8546" t="s">
        <v>2793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2916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898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1706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2923</v>
      </c>
      <c r="E8561">
        <v>1</v>
      </c>
      <c r="F8561" t="s">
        <v>2918</v>
      </c>
      <c r="G8561" t="s">
        <v>2921</v>
      </c>
      <c r="H8561" t="s">
        <v>2919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2920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2922</v>
      </c>
      <c r="K8565" t="s">
        <v>3696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1752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1752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2905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2396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2431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2852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2925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2920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2754</v>
      </c>
      <c r="G8584" t="s">
        <v>258</v>
      </c>
      <c r="H8584" t="s">
        <v>2646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2689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1998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983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934</v>
      </c>
      <c r="H8593" t="s">
        <v>2926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934</v>
      </c>
      <c r="H8594" t="s">
        <v>2926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1387</v>
      </c>
      <c r="J8595" t="s">
        <v>2396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2632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1402</v>
      </c>
      <c r="H8607" t="s">
        <v>2928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2929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2930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2930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1909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2473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1723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2067</v>
      </c>
      <c r="G8630" t="s">
        <v>264</v>
      </c>
      <c r="H8630" t="s">
        <v>1663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1754</v>
      </c>
      <c r="H8631" t="s">
        <v>1810</v>
      </c>
      <c r="L8631" s="27" t="s">
        <v>2179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1823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2803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2703</v>
      </c>
      <c r="J8638" t="s">
        <v>2396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2703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2072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2931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989</v>
      </c>
      <c r="H8643" t="s">
        <v>2202</v>
      </c>
      <c r="J8643" t="s">
        <v>2824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2932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3791</v>
      </c>
      <c r="L8648" t="s">
        <v>2942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2933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1991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1723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2606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2676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1554</v>
      </c>
      <c r="H8667" t="s">
        <v>1236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2935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2920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1964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1210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2936</v>
      </c>
      <c r="J8678" t="s">
        <v>2396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2561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2561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2239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1186</v>
      </c>
      <c r="J8696" t="s">
        <v>2858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2939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2338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2937</v>
      </c>
      <c r="G8707" t="s">
        <v>258</v>
      </c>
      <c r="H8707" t="s">
        <v>2938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1957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1957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2940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1009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2941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2895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1009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1009</v>
      </c>
      <c r="L8720" t="s">
        <v>2354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1958</v>
      </c>
      <c r="G8722" t="s">
        <v>338</v>
      </c>
      <c r="H8722" t="s">
        <v>2943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2473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2500</v>
      </c>
      <c r="G8728" t="s">
        <v>258</v>
      </c>
      <c r="H8728" t="s">
        <v>2502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1934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2689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2689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1554</v>
      </c>
      <c r="H8733" t="s">
        <v>1236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1754</v>
      </c>
      <c r="H8734" t="s">
        <v>2334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2485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2485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2709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2709</v>
      </c>
      <c r="L8742" t="s">
        <v>2354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2709</v>
      </c>
      <c r="J8743" t="s">
        <v>2945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1723</v>
      </c>
      <c r="H8745" t="s">
        <v>1330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990</v>
      </c>
      <c r="H8746" t="s">
        <v>2946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2490</v>
      </c>
      <c r="H8747" t="s">
        <v>2491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2947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2948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1754</v>
      </c>
      <c r="H8752" t="s">
        <v>1757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1292</v>
      </c>
      <c r="H8753" t="s">
        <v>1293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920</v>
      </c>
      <c r="G8755" t="s">
        <v>258</v>
      </c>
      <c r="H8755" t="s">
        <v>2393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2949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1270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898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2951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2950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2952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2952</v>
      </c>
      <c r="L8765" t="s">
        <v>2354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2953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1210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1210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1943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2955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1330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2118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1754</v>
      </c>
      <c r="H8779" t="s">
        <v>2757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2377</v>
      </c>
      <c r="K8781" t="s">
        <v>3696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2689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934</v>
      </c>
      <c r="H8786" t="s">
        <v>1060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2956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2957</v>
      </c>
      <c r="K8790" t="s">
        <v>3696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2958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1765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1143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1183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2932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2960</v>
      </c>
      <c r="E8805">
        <v>1</v>
      </c>
      <c r="F8805" t="s">
        <v>2961</v>
      </c>
      <c r="G8805" t="s">
        <v>2963</v>
      </c>
      <c r="H8805" t="s">
        <v>2964</v>
      </c>
      <c r="L8805" t="s">
        <v>1593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2960</v>
      </c>
      <c r="E8806">
        <v>1</v>
      </c>
      <c r="F8806" t="s">
        <v>1983</v>
      </c>
      <c r="G8806" t="s">
        <v>1987</v>
      </c>
      <c r="H8806" t="s">
        <v>2962</v>
      </c>
      <c r="L8806" t="s">
        <v>1593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2960</v>
      </c>
      <c r="E8807">
        <v>1</v>
      </c>
      <c r="F8807" t="s">
        <v>2195</v>
      </c>
      <c r="G8807" t="s">
        <v>2965</v>
      </c>
      <c r="H8807" t="s">
        <v>2966</v>
      </c>
      <c r="L8807" t="s">
        <v>1593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2960</v>
      </c>
      <c r="E8808">
        <v>2</v>
      </c>
      <c r="F8808" t="s">
        <v>2145</v>
      </c>
      <c r="G8808" t="s">
        <v>1796</v>
      </c>
      <c r="H8808" t="s">
        <v>2967</v>
      </c>
      <c r="L8808" t="s">
        <v>1593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2960</v>
      </c>
      <c r="E8809">
        <v>1</v>
      </c>
      <c r="F8809" t="s">
        <v>2968</v>
      </c>
      <c r="G8809" t="s">
        <v>258</v>
      </c>
      <c r="H8809" t="s">
        <v>2969</v>
      </c>
      <c r="L8809" t="s">
        <v>1593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1145</v>
      </c>
      <c r="G8810" t="s">
        <v>338</v>
      </c>
      <c r="H8810" t="s">
        <v>2943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1210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1559</v>
      </c>
      <c r="E8813">
        <v>2</v>
      </c>
      <c r="F8813" t="s">
        <v>216</v>
      </c>
      <c r="G8813" t="s">
        <v>581</v>
      </c>
      <c r="H8813" t="s">
        <v>1164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1559</v>
      </c>
      <c r="E8814">
        <v>2</v>
      </c>
      <c r="F8814" t="s">
        <v>216</v>
      </c>
      <c r="G8814" t="s">
        <v>581</v>
      </c>
      <c r="H8814" t="s">
        <v>1164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1559</v>
      </c>
      <c r="E8815">
        <v>1</v>
      </c>
      <c r="F8815" t="s">
        <v>26</v>
      </c>
      <c r="G8815" t="s">
        <v>264</v>
      </c>
      <c r="H8815" t="s">
        <v>2973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1559</v>
      </c>
      <c r="E8816">
        <v>1</v>
      </c>
      <c r="F8816" t="s">
        <v>26</v>
      </c>
      <c r="G8816" t="s">
        <v>276</v>
      </c>
      <c r="H8816" t="s">
        <v>2974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1559</v>
      </c>
      <c r="E8817">
        <v>3</v>
      </c>
      <c r="F8817" t="s">
        <v>49</v>
      </c>
      <c r="G8817" t="s">
        <v>258</v>
      </c>
      <c r="H8817" t="s">
        <v>2971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1559</v>
      </c>
      <c r="E8818">
        <v>1</v>
      </c>
      <c r="F8818" t="s">
        <v>49</v>
      </c>
      <c r="G8818" t="s">
        <v>258</v>
      </c>
      <c r="H8818" t="s">
        <v>2972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1559</v>
      </c>
      <c r="E8819">
        <v>2</v>
      </c>
      <c r="F8819" t="s">
        <v>21</v>
      </c>
      <c r="G8819" t="s">
        <v>258</v>
      </c>
      <c r="H8819" t="s">
        <v>2970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1901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2975</v>
      </c>
      <c r="E8821">
        <v>9</v>
      </c>
      <c r="F8821" t="s">
        <v>467</v>
      </c>
      <c r="G8821" t="s">
        <v>265</v>
      </c>
      <c r="H8821" t="s">
        <v>2932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2976</v>
      </c>
      <c r="L8824" t="s">
        <v>3046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2977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2952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1559</v>
      </c>
      <c r="E8828">
        <v>5</v>
      </c>
      <c r="F8828" t="s">
        <v>216</v>
      </c>
      <c r="G8828" t="s">
        <v>254</v>
      </c>
      <c r="H8828" t="s">
        <v>2709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1559</v>
      </c>
      <c r="E8829">
        <v>1</v>
      </c>
      <c r="F8829" t="s">
        <v>620</v>
      </c>
      <c r="G8829" t="s">
        <v>2980</v>
      </c>
      <c r="H8829" t="s">
        <v>2979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1559</v>
      </c>
      <c r="E8830">
        <v>1</v>
      </c>
      <c r="F8830" t="s">
        <v>26</v>
      </c>
      <c r="G8830" t="s">
        <v>990</v>
      </c>
      <c r="H8830" t="s">
        <v>2982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1559</v>
      </c>
      <c r="E8831">
        <v>1</v>
      </c>
      <c r="F8831" t="s">
        <v>26</v>
      </c>
      <c r="G8831" t="s">
        <v>258</v>
      </c>
      <c r="H8831" t="s">
        <v>2981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1559</v>
      </c>
      <c r="E8832">
        <v>2</v>
      </c>
      <c r="F8832" t="s">
        <v>524</v>
      </c>
      <c r="G8832" t="s">
        <v>258</v>
      </c>
      <c r="H8832" t="s">
        <v>2473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1559</v>
      </c>
      <c r="E8833">
        <v>2</v>
      </c>
      <c r="F8833" t="s">
        <v>620</v>
      </c>
      <c r="G8833" t="s">
        <v>258</v>
      </c>
      <c r="H8833" t="s">
        <v>2983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1559</v>
      </c>
      <c r="E8834">
        <v>4</v>
      </c>
      <c r="F8834" t="s">
        <v>620</v>
      </c>
      <c r="G8834" t="s">
        <v>258</v>
      </c>
      <c r="H8834" t="s">
        <v>2978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2923</v>
      </c>
      <c r="E8835">
        <v>1</v>
      </c>
      <c r="F8835" t="s">
        <v>2984</v>
      </c>
      <c r="G8835" t="s">
        <v>2985</v>
      </c>
      <c r="H8835" t="s">
        <v>2989</v>
      </c>
      <c r="L8835" t="s">
        <v>1593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2923</v>
      </c>
      <c r="E8836">
        <v>1</v>
      </c>
      <c r="F8836" t="s">
        <v>2986</v>
      </c>
      <c r="G8836" t="s">
        <v>2921</v>
      </c>
      <c r="H8836" t="s">
        <v>2988</v>
      </c>
      <c r="L8836" t="s">
        <v>1593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2923</v>
      </c>
      <c r="E8837">
        <v>1</v>
      </c>
      <c r="F8837" t="s">
        <v>1312</v>
      </c>
      <c r="G8837" t="s">
        <v>2921</v>
      </c>
      <c r="H8837" t="s">
        <v>2987</v>
      </c>
      <c r="L8837" t="s">
        <v>1593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2960</v>
      </c>
      <c r="E8838">
        <v>15</v>
      </c>
      <c r="F8838" t="s">
        <v>2847</v>
      </c>
      <c r="G8838" t="s">
        <v>581</v>
      </c>
      <c r="H8838" t="s">
        <v>1164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2067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934</v>
      </c>
      <c r="H8849" t="s">
        <v>2210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2992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1723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1193</v>
      </c>
      <c r="H8855" t="s">
        <v>2990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1193</v>
      </c>
      <c r="H8856" t="s">
        <v>2990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2991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2315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899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1252</v>
      </c>
      <c r="G8862" t="s">
        <v>258</v>
      </c>
      <c r="H8862" t="s">
        <v>2993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1009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2995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2377</v>
      </c>
      <c r="K8871" t="s">
        <v>3696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1009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1009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899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1309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2703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899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1535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1965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2996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2952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2997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2997</v>
      </c>
      <c r="L8895" t="s">
        <v>3012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1020</v>
      </c>
      <c r="E8896">
        <v>10</v>
      </c>
      <c r="F8896" t="s">
        <v>357</v>
      </c>
      <c r="G8896" t="s">
        <v>934</v>
      </c>
      <c r="H8896" t="s">
        <v>1164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1559</v>
      </c>
      <c r="E8897">
        <v>6</v>
      </c>
      <c r="F8897" t="s">
        <v>216</v>
      </c>
      <c r="G8897" t="s">
        <v>581</v>
      </c>
      <c r="H8897" t="s">
        <v>1164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1559</v>
      </c>
      <c r="E8898">
        <v>10</v>
      </c>
      <c r="F8898" t="s">
        <v>216</v>
      </c>
      <c r="G8898" t="s">
        <v>581</v>
      </c>
      <c r="H8898" t="s">
        <v>1164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1559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2998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2837</v>
      </c>
      <c r="G8902" t="s">
        <v>1754</v>
      </c>
      <c r="H8902" t="s">
        <v>2853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2999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1035</v>
      </c>
      <c r="H8910" t="s">
        <v>1036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1019</v>
      </c>
      <c r="G8911" t="s">
        <v>258</v>
      </c>
      <c r="H8911" t="s">
        <v>2688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2659</v>
      </c>
      <c r="G8921" t="s">
        <v>258</v>
      </c>
      <c r="H8921" t="s">
        <v>2660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3000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913</v>
      </c>
      <c r="G8928" t="s">
        <v>1368</v>
      </c>
      <c r="H8928" t="s">
        <v>1369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899</v>
      </c>
      <c r="L8940" t="s">
        <v>2354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2813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1647</v>
      </c>
      <c r="L8948" t="s">
        <v>3001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2615</v>
      </c>
      <c r="H8951" t="s">
        <v>2616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2731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2952</v>
      </c>
      <c r="J8955" t="s">
        <v>3003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3002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2640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1723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2907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2249</v>
      </c>
      <c r="H8972" t="s">
        <v>2840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2845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3007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1286</v>
      </c>
      <c r="G8984" t="s">
        <v>258</v>
      </c>
      <c r="H8984" t="s">
        <v>3008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1225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1139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3009</v>
      </c>
      <c r="E8991">
        <v>5</v>
      </c>
      <c r="F8991" t="s">
        <v>2067</v>
      </c>
      <c r="G8991" t="s">
        <v>581</v>
      </c>
      <c r="H8991" t="s">
        <v>1164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2640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2547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3011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1535</v>
      </c>
      <c r="G8995" t="s">
        <v>264</v>
      </c>
      <c r="H8995" t="s">
        <v>3010</v>
      </c>
      <c r="L8995" t="s">
        <v>3040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2258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2895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3013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2845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2257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1239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1292</v>
      </c>
      <c r="H9006" t="s">
        <v>1293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1309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1941</v>
      </c>
      <c r="J9008" t="s">
        <v>3015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2939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1165</v>
      </c>
      <c r="G9011" t="s">
        <v>276</v>
      </c>
      <c r="H9011" t="s">
        <v>1384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3016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3017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1723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1286</v>
      </c>
      <c r="G9019" t="s">
        <v>258</v>
      </c>
      <c r="H9019" t="s">
        <v>3018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1723</v>
      </c>
      <c r="H9020" t="s">
        <v>3019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1756</v>
      </c>
      <c r="E9021">
        <v>1</v>
      </c>
      <c r="F9021" t="s">
        <v>48</v>
      </c>
      <c r="G9021" t="s">
        <v>1754</v>
      </c>
      <c r="H9021" t="s">
        <v>2757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1756</v>
      </c>
      <c r="E9022">
        <v>1</v>
      </c>
      <c r="F9022" t="s">
        <v>44</v>
      </c>
      <c r="G9022" t="s">
        <v>2615</v>
      </c>
      <c r="H9022" t="s">
        <v>3020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1756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1756</v>
      </c>
      <c r="E9024">
        <v>1</v>
      </c>
      <c r="F9024" t="s">
        <v>42</v>
      </c>
      <c r="G9024" t="s">
        <v>1754</v>
      </c>
      <c r="H9024" t="s">
        <v>1757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1756</v>
      </c>
      <c r="E9025">
        <v>1</v>
      </c>
      <c r="F9025" t="s">
        <v>45</v>
      </c>
      <c r="G9025" t="s">
        <v>1754</v>
      </c>
      <c r="H9025" t="s">
        <v>3021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1756</v>
      </c>
      <c r="E9026">
        <v>1</v>
      </c>
      <c r="F9026" t="s">
        <v>45</v>
      </c>
      <c r="G9026" t="s">
        <v>1754</v>
      </c>
      <c r="H9026" t="s">
        <v>3022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2035</v>
      </c>
      <c r="G9028" t="s">
        <v>258</v>
      </c>
      <c r="H9028" t="s">
        <v>2601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2349</v>
      </c>
      <c r="G9029" t="s">
        <v>258</v>
      </c>
      <c r="H9029" t="s">
        <v>3023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2032</v>
      </c>
      <c r="G9036" t="s">
        <v>1754</v>
      </c>
      <c r="H9036" t="s">
        <v>2564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2976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1070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2953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2237</v>
      </c>
      <c r="K9046" t="s">
        <v>3696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2506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2920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2858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1754</v>
      </c>
      <c r="H9056" t="s">
        <v>2757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3025</v>
      </c>
      <c r="H9058" t="s">
        <v>3026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3051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1143</v>
      </c>
      <c r="G9062" t="s">
        <v>264</v>
      </c>
      <c r="H9062" t="s">
        <v>1534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989</v>
      </c>
      <c r="H9063" t="s">
        <v>2857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2939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2896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2896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2249</v>
      </c>
      <c r="H9074" t="s">
        <v>2840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934</v>
      </c>
      <c r="H9077" t="s">
        <v>985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3027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3025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2623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2249</v>
      </c>
      <c r="H9084" t="s">
        <v>2840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2858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2473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3028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2217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2354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3051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2949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1512</v>
      </c>
      <c r="J9108" t="s">
        <v>2824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934</v>
      </c>
      <c r="H9114" t="s">
        <v>2210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1070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969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969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969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3464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1143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1923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3029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1934</v>
      </c>
      <c r="G9133" t="s">
        <v>258</v>
      </c>
      <c r="H9133" t="s">
        <v>1935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898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2570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2784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1754</v>
      </c>
      <c r="H9140" t="s">
        <v>2686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2847</v>
      </c>
      <c r="G9149" t="s">
        <v>264</v>
      </c>
      <c r="H9149" t="s">
        <v>3010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3030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1292</v>
      </c>
      <c r="H9153" t="s">
        <v>1293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2648</v>
      </c>
      <c r="G9154" t="s">
        <v>258</v>
      </c>
      <c r="H9154" t="s">
        <v>2650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2986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2659</v>
      </c>
      <c r="G9157" t="s">
        <v>258</v>
      </c>
      <c r="H9157" t="s">
        <v>2660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1186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3031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1032</v>
      </c>
      <c r="G9168" t="s">
        <v>1082</v>
      </c>
      <c r="H9168" t="s">
        <v>1275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3032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2858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2473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3033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3025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2506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2847</v>
      </c>
      <c r="G9180" t="s">
        <v>264</v>
      </c>
      <c r="H9180" t="s">
        <v>3010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3035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899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1535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1143</v>
      </c>
      <c r="G9185" t="s">
        <v>264</v>
      </c>
      <c r="H9185" t="s">
        <v>1534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2067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989</v>
      </c>
      <c r="H9189" t="s">
        <v>3037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3036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3033</v>
      </c>
      <c r="H9192" t="s">
        <v>3026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2936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2936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1549</v>
      </c>
      <c r="L9198" t="s">
        <v>3464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934</v>
      </c>
      <c r="H9199" t="s">
        <v>1623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1193</v>
      </c>
      <c r="H9200" t="s">
        <v>3038</v>
      </c>
      <c r="L9200" t="s">
        <v>3464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2923</v>
      </c>
      <c r="E9207">
        <v>1</v>
      </c>
      <c r="F9207" t="s">
        <v>669</v>
      </c>
      <c r="G9207" t="s">
        <v>2923</v>
      </c>
      <c r="H9207" t="s">
        <v>3527</v>
      </c>
      <c r="L9207" t="s">
        <v>1593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2923</v>
      </c>
      <c r="E9208">
        <v>1</v>
      </c>
      <c r="F9208" t="s">
        <v>15</v>
      </c>
      <c r="G9208" t="s">
        <v>2921</v>
      </c>
      <c r="H9208" t="s">
        <v>3039</v>
      </c>
      <c r="L9208" t="s">
        <v>1593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2396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3041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3042</v>
      </c>
      <c r="G9214" t="s">
        <v>258</v>
      </c>
      <c r="H9214" t="s">
        <v>3043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1756</v>
      </c>
      <c r="E9215">
        <v>1</v>
      </c>
      <c r="F9215" t="s">
        <v>3042</v>
      </c>
      <c r="G9215" t="s">
        <v>258</v>
      </c>
      <c r="H9215" t="s">
        <v>3043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1756</v>
      </c>
      <c r="E9216">
        <v>1</v>
      </c>
      <c r="F9216" t="s">
        <v>1752</v>
      </c>
      <c r="G9216" t="s">
        <v>727</v>
      </c>
      <c r="H9216" t="s">
        <v>850</v>
      </c>
      <c r="J9216" t="s">
        <v>1460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1756</v>
      </c>
      <c r="E9217">
        <v>1</v>
      </c>
      <c r="F9217" t="s">
        <v>1752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1756</v>
      </c>
      <c r="E9218">
        <v>1</v>
      </c>
      <c r="F9218" t="s">
        <v>48</v>
      </c>
      <c r="G9218" t="s">
        <v>1754</v>
      </c>
      <c r="H9218" t="s">
        <v>2686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1756</v>
      </c>
      <c r="E9219">
        <v>1</v>
      </c>
      <c r="F9219" t="s">
        <v>524</v>
      </c>
      <c r="G9219" t="s">
        <v>1292</v>
      </c>
      <c r="H9219" t="s">
        <v>3044</v>
      </c>
      <c r="J9219" t="s">
        <v>1460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3019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3045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2570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1923</v>
      </c>
      <c r="G9228" t="s">
        <v>254</v>
      </c>
      <c r="H9228" t="s">
        <v>2014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1165</v>
      </c>
      <c r="G9230" t="s">
        <v>581</v>
      </c>
      <c r="H9230" t="s">
        <v>1164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2431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1559</v>
      </c>
      <c r="E9233">
        <v>25</v>
      </c>
      <c r="F9233" t="s">
        <v>883</v>
      </c>
      <c r="G9233" t="s">
        <v>581</v>
      </c>
      <c r="H9233" t="s">
        <v>1164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1559</v>
      </c>
      <c r="E9234">
        <v>2</v>
      </c>
      <c r="F9234" t="s">
        <v>2122</v>
      </c>
      <c r="G9234" t="s">
        <v>258</v>
      </c>
      <c r="H9234" t="s">
        <v>1164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1559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1559</v>
      </c>
      <c r="E9236">
        <v>2</v>
      </c>
      <c r="F9236" t="s">
        <v>216</v>
      </c>
      <c r="G9236" t="s">
        <v>255</v>
      </c>
      <c r="H9236" t="s">
        <v>2976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1559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1559</v>
      </c>
      <c r="E9238">
        <v>1</v>
      </c>
      <c r="F9238" t="s">
        <v>45</v>
      </c>
      <c r="G9238" t="s">
        <v>258</v>
      </c>
      <c r="H9238" t="s">
        <v>3047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1559</v>
      </c>
      <c r="E9239">
        <v>1</v>
      </c>
      <c r="F9239" t="s">
        <v>45</v>
      </c>
      <c r="G9239" t="s">
        <v>3048</v>
      </c>
      <c r="H9239" t="s">
        <v>3049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1559</v>
      </c>
      <c r="E9240">
        <v>1</v>
      </c>
      <c r="F9240" t="s">
        <v>524</v>
      </c>
      <c r="G9240" t="s">
        <v>258</v>
      </c>
      <c r="H9240" t="s">
        <v>2473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1559</v>
      </c>
      <c r="E9241">
        <v>1</v>
      </c>
      <c r="F9241" t="s">
        <v>524</v>
      </c>
      <c r="G9241" t="s">
        <v>258</v>
      </c>
      <c r="H9241" t="s">
        <v>3050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1559</v>
      </c>
      <c r="E9242">
        <v>3</v>
      </c>
      <c r="F9242" t="s">
        <v>127</v>
      </c>
      <c r="G9242" t="s">
        <v>258</v>
      </c>
      <c r="H9242" t="s">
        <v>3051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1559</v>
      </c>
      <c r="E9243">
        <v>3</v>
      </c>
      <c r="F9243" t="s">
        <v>15</v>
      </c>
      <c r="G9243" t="s">
        <v>256</v>
      </c>
      <c r="H9243" t="s">
        <v>2486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2056</v>
      </c>
      <c r="G9247" t="s">
        <v>258</v>
      </c>
      <c r="H9247" t="s">
        <v>2057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3052</v>
      </c>
      <c r="L9251" t="s">
        <v>3464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3464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3053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1210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2510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2366</v>
      </c>
      <c r="L9260" t="s">
        <v>3464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2366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1535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3002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3464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2431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2431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1076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3054</v>
      </c>
      <c r="L9269" t="s">
        <v>3464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1535</v>
      </c>
      <c r="G9270" t="s">
        <v>265</v>
      </c>
      <c r="H9270" t="s">
        <v>3054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2689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2333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1017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3055</v>
      </c>
      <c r="H9285" t="s">
        <v>1434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2623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1535</v>
      </c>
      <c r="G9288" t="s">
        <v>265</v>
      </c>
      <c r="H9288" t="s">
        <v>3054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1303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3011</v>
      </c>
      <c r="L9290" t="s">
        <v>3089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2489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2665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3056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3057</v>
      </c>
      <c r="E9295">
        <v>1</v>
      </c>
      <c r="F9295" t="s">
        <v>378</v>
      </c>
      <c r="G9295" t="s">
        <v>276</v>
      </c>
      <c r="H9295" t="s">
        <v>2484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3058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3003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2763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3059</v>
      </c>
      <c r="E9305">
        <v>1</v>
      </c>
      <c r="F9305" t="s">
        <v>450</v>
      </c>
      <c r="G9305" t="s">
        <v>264</v>
      </c>
      <c r="H9305" t="s">
        <v>3062</v>
      </c>
      <c r="K9305" t="s">
        <v>3696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3059</v>
      </c>
      <c r="E9306">
        <v>1</v>
      </c>
      <c r="F9306" t="s">
        <v>450</v>
      </c>
      <c r="G9306" t="s">
        <v>255</v>
      </c>
      <c r="H9306" t="s">
        <v>3063</v>
      </c>
      <c r="K9306" t="s">
        <v>3696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1051</v>
      </c>
      <c r="K9307" t="s">
        <v>3696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2689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3060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3464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3061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983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2858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3064</v>
      </c>
      <c r="L9328" t="s">
        <v>3464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1706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2890</v>
      </c>
      <c r="H9330" t="s">
        <v>2892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3065</v>
      </c>
      <c r="E9331">
        <v>1</v>
      </c>
      <c r="F9331" t="s">
        <v>450</v>
      </c>
      <c r="G9331" t="s">
        <v>255</v>
      </c>
      <c r="H9331" t="s">
        <v>3066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1186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1239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3069</v>
      </c>
      <c r="E9340">
        <v>1</v>
      </c>
      <c r="F9340" t="s">
        <v>2837</v>
      </c>
      <c r="G9340" t="s">
        <v>255</v>
      </c>
      <c r="H9340" t="s">
        <v>1168</v>
      </c>
      <c r="I9340" s="27" t="s">
        <v>3067</v>
      </c>
      <c r="J9340" s="27" t="s">
        <v>3068</v>
      </c>
      <c r="L9340" t="s">
        <v>3082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2837</v>
      </c>
      <c r="G9341" t="s">
        <v>255</v>
      </c>
      <c r="H9341" t="s">
        <v>1168</v>
      </c>
      <c r="I9341" s="27" t="s">
        <v>3067</v>
      </c>
      <c r="J9341" s="27" t="s">
        <v>3068</v>
      </c>
      <c r="L9341" t="s">
        <v>3082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3070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1756</v>
      </c>
      <c r="E9346">
        <v>1</v>
      </c>
      <c r="F9346" t="s">
        <v>3071</v>
      </c>
      <c r="G9346" t="s">
        <v>258</v>
      </c>
      <c r="H9346" t="s">
        <v>3072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1559</v>
      </c>
      <c r="E9347">
        <v>16</v>
      </c>
      <c r="F9347" t="s">
        <v>883</v>
      </c>
      <c r="G9347" t="s">
        <v>581</v>
      </c>
      <c r="H9347" t="s">
        <v>1164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1559</v>
      </c>
      <c r="E9348">
        <v>12</v>
      </c>
      <c r="F9348" t="s">
        <v>216</v>
      </c>
      <c r="G9348" t="s">
        <v>581</v>
      </c>
      <c r="H9348" t="s">
        <v>1164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1559</v>
      </c>
      <c r="E9349">
        <v>5</v>
      </c>
      <c r="F9349" t="s">
        <v>216</v>
      </c>
      <c r="G9349" t="s">
        <v>254</v>
      </c>
      <c r="H9349" t="s">
        <v>3073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1239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2349</v>
      </c>
      <c r="G9351" t="s">
        <v>258</v>
      </c>
      <c r="H9351" t="s">
        <v>3074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2302</v>
      </c>
      <c r="E9352">
        <v>1</v>
      </c>
      <c r="F9352" t="s">
        <v>48</v>
      </c>
      <c r="G9352" t="s">
        <v>258</v>
      </c>
      <c r="H9352" t="s">
        <v>3075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2302</v>
      </c>
      <c r="E9353">
        <v>2</v>
      </c>
      <c r="F9353" t="s">
        <v>15</v>
      </c>
      <c r="G9353" t="s">
        <v>258</v>
      </c>
      <c r="H9353" t="s">
        <v>3076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2302</v>
      </c>
      <c r="E9354">
        <v>1</v>
      </c>
      <c r="F9354" t="s">
        <v>48</v>
      </c>
      <c r="G9354" t="s">
        <v>258</v>
      </c>
      <c r="H9354" t="s">
        <v>3077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2302</v>
      </c>
      <c r="E9355">
        <v>1</v>
      </c>
      <c r="F9355" t="s">
        <v>48</v>
      </c>
      <c r="G9355" t="s">
        <v>258</v>
      </c>
      <c r="H9355" t="s">
        <v>3078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2302</v>
      </c>
      <c r="E9356">
        <v>1</v>
      </c>
      <c r="F9356" t="s">
        <v>26</v>
      </c>
      <c r="G9356" t="s">
        <v>1147</v>
      </c>
      <c r="H9356" t="s">
        <v>3079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2487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1195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3080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2396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3081</v>
      </c>
      <c r="K9364" t="s">
        <v>3696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2481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3083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2489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3084</v>
      </c>
      <c r="K9370" t="s">
        <v>3696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3085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2000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2505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1168</v>
      </c>
      <c r="L9378" t="s">
        <v>3464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1168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3086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2939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3087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3088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1754</v>
      </c>
      <c r="H9391" t="s">
        <v>2757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3087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1093</v>
      </c>
      <c r="G9393" t="s">
        <v>2647</v>
      </c>
      <c r="H9393" t="s">
        <v>2644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2754</v>
      </c>
      <c r="G9394" t="s">
        <v>258</v>
      </c>
      <c r="H9394" t="s">
        <v>2755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3019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2752</v>
      </c>
      <c r="G9402" t="s">
        <v>258</v>
      </c>
      <c r="H9402" t="s">
        <v>2753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2731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1019</v>
      </c>
      <c r="G9408" t="s">
        <v>3090</v>
      </c>
      <c r="H9408" t="s">
        <v>3091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3092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3093</v>
      </c>
      <c r="K9410" t="s">
        <v>3696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1009</v>
      </c>
      <c r="L9411" t="s">
        <v>3464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3002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1303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1859</v>
      </c>
      <c r="H9420" t="s">
        <v>2290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899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958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3059</v>
      </c>
      <c r="E9424">
        <v>1</v>
      </c>
      <c r="F9424" t="s">
        <v>450</v>
      </c>
      <c r="G9424" t="s">
        <v>258</v>
      </c>
      <c r="H9424" t="s">
        <v>3101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3059</v>
      </c>
      <c r="E9425">
        <v>1</v>
      </c>
      <c r="F9425" t="s">
        <v>450</v>
      </c>
      <c r="G9425" t="s">
        <v>258</v>
      </c>
      <c r="H9425" t="s">
        <v>3100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2492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2495</v>
      </c>
      <c r="G9428" t="s">
        <v>258</v>
      </c>
      <c r="H9428" t="s">
        <v>2496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3105</v>
      </c>
      <c r="G9429" t="s">
        <v>786</v>
      </c>
      <c r="H9429" t="s">
        <v>3103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3105</v>
      </c>
      <c r="G9430" t="s">
        <v>786</v>
      </c>
      <c r="H9430" t="s">
        <v>3104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1070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2166</v>
      </c>
      <c r="L9432" t="s">
        <v>3464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2953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2249</v>
      </c>
      <c r="H9439" t="s">
        <v>2840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3106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3042</v>
      </c>
      <c r="G9444" t="s">
        <v>258</v>
      </c>
      <c r="H9444" t="s">
        <v>3107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2798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989</v>
      </c>
      <c r="H9450" t="s">
        <v>2201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3109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3464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3797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3113</v>
      </c>
      <c r="E9464">
        <v>1</v>
      </c>
      <c r="F9464" t="s">
        <v>2721</v>
      </c>
      <c r="G9464" t="s">
        <v>258</v>
      </c>
      <c r="H9464" t="s">
        <v>2637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3113</v>
      </c>
      <c r="E9465">
        <v>1</v>
      </c>
      <c r="F9465" t="s">
        <v>3111</v>
      </c>
      <c r="G9465" t="s">
        <v>258</v>
      </c>
      <c r="H9465" t="s">
        <v>3112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3464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1361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1093</v>
      </c>
      <c r="G9475" t="s">
        <v>2647</v>
      </c>
      <c r="H9475" t="s">
        <v>2644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1019</v>
      </c>
      <c r="G9478" t="s">
        <v>842</v>
      </c>
      <c r="H9478" t="s">
        <v>3117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3119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1309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1754</v>
      </c>
      <c r="H9488" t="s">
        <v>2757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3077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2931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3121</v>
      </c>
      <c r="H9500" t="s">
        <v>3122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2250</v>
      </c>
      <c r="L9502" t="s">
        <v>2354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2640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2250</v>
      </c>
      <c r="L9505" t="s">
        <v>2354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3123</v>
      </c>
      <c r="J9508" t="s">
        <v>3003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1126</v>
      </c>
      <c r="J9509" t="s">
        <v>919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1853</v>
      </c>
      <c r="J9510" t="s">
        <v>919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1853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2842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1765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2858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3464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2905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1070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989</v>
      </c>
      <c r="H9544" t="s">
        <v>2202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3125</v>
      </c>
      <c r="L9547" t="s">
        <v>3464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1431</v>
      </c>
      <c r="G9550" t="s">
        <v>255</v>
      </c>
      <c r="H9550" t="s">
        <v>1216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3019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2354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1237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2931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2931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1193</v>
      </c>
      <c r="H9574" t="s">
        <v>3128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3129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2349</v>
      </c>
      <c r="G9577" t="s">
        <v>258</v>
      </c>
      <c r="H9577" t="s">
        <v>3130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1756</v>
      </c>
      <c r="E9581">
        <v>2</v>
      </c>
      <c r="F9581" t="s">
        <v>48</v>
      </c>
      <c r="G9581" t="s">
        <v>1754</v>
      </c>
      <c r="H9581" t="s">
        <v>2757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1535</v>
      </c>
      <c r="G9583" t="s">
        <v>254</v>
      </c>
      <c r="H9583" t="s">
        <v>3371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2953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2481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1184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1184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1184</v>
      </c>
      <c r="G9589" t="s">
        <v>255</v>
      </c>
      <c r="H9589" t="s">
        <v>2952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3019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2931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903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1559</v>
      </c>
      <c r="E9597">
        <v>31</v>
      </c>
      <c r="F9597" t="s">
        <v>883</v>
      </c>
      <c r="G9597" t="s">
        <v>581</v>
      </c>
      <c r="H9597" t="s">
        <v>1164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1559</v>
      </c>
      <c r="E9598">
        <v>9</v>
      </c>
      <c r="F9598" t="s">
        <v>216</v>
      </c>
      <c r="G9598" t="s">
        <v>581</v>
      </c>
      <c r="H9598" t="s">
        <v>1164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1559</v>
      </c>
      <c r="E9599">
        <v>1</v>
      </c>
      <c r="F9599" t="s">
        <v>48</v>
      </c>
      <c r="G9599" t="s">
        <v>1292</v>
      </c>
      <c r="H9599" t="s">
        <v>3132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1559</v>
      </c>
      <c r="E9600">
        <v>1</v>
      </c>
      <c r="F9600" t="s">
        <v>48</v>
      </c>
      <c r="G9600" t="s">
        <v>1292</v>
      </c>
      <c r="H9600" t="s">
        <v>3133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1756</v>
      </c>
      <c r="E9601">
        <v>1</v>
      </c>
      <c r="F9601" t="s">
        <v>3042</v>
      </c>
      <c r="G9601" t="s">
        <v>258</v>
      </c>
      <c r="H9601" t="s">
        <v>3107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1756</v>
      </c>
      <c r="E9602">
        <v>1</v>
      </c>
      <c r="F9602" t="s">
        <v>2754</v>
      </c>
      <c r="G9602" t="s">
        <v>3134</v>
      </c>
      <c r="H9602" t="s">
        <v>2755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1756</v>
      </c>
      <c r="E9603">
        <v>1</v>
      </c>
      <c r="F9603" t="s">
        <v>1093</v>
      </c>
      <c r="G9603" t="s">
        <v>2647</v>
      </c>
      <c r="H9603" t="s">
        <v>2644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1756</v>
      </c>
      <c r="E9604">
        <v>1</v>
      </c>
      <c r="F9604" t="s">
        <v>1093</v>
      </c>
      <c r="G9604" t="s">
        <v>3136</v>
      </c>
      <c r="H9604" t="s">
        <v>3135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1756</v>
      </c>
      <c r="E9605">
        <v>1</v>
      </c>
      <c r="F9605" t="s">
        <v>2752</v>
      </c>
      <c r="G9605" t="s">
        <v>258</v>
      </c>
      <c r="H9605" t="s">
        <v>2753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2754</v>
      </c>
      <c r="G9606" t="s">
        <v>258</v>
      </c>
      <c r="H9606" t="s">
        <v>2646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934</v>
      </c>
      <c r="H9614" t="s">
        <v>3138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934</v>
      </c>
      <c r="H9615" t="s">
        <v>1623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1216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1256</v>
      </c>
      <c r="L9621" t="s">
        <v>3464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1256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3077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3139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2709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1009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1118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1118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3464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3227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1009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3080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3080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1165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2920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3076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2936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3149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2895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2973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903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3150</v>
      </c>
      <c r="G9677" t="s">
        <v>1421</v>
      </c>
      <c r="H9677" t="s">
        <v>3151</v>
      </c>
      <c r="L9677" t="s">
        <v>3457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2349</v>
      </c>
      <c r="G9678" t="s">
        <v>258</v>
      </c>
      <c r="H9678" t="s">
        <v>3152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2349</v>
      </c>
      <c r="G9679" t="s">
        <v>258</v>
      </c>
      <c r="H9679" t="s">
        <v>3153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2227</v>
      </c>
      <c r="J9680" t="s">
        <v>2852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3154</v>
      </c>
      <c r="L9682" t="s">
        <v>3464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2141</v>
      </c>
      <c r="L9683" t="s">
        <v>3464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2141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3019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3464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3002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3464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3162</v>
      </c>
      <c r="L9695" t="s">
        <v>3464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2837</v>
      </c>
      <c r="G9696" t="s">
        <v>255</v>
      </c>
      <c r="H9696" t="s">
        <v>1168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3002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1168</v>
      </c>
      <c r="L9699" t="s">
        <v>3464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2067</v>
      </c>
      <c r="G9700" t="s">
        <v>255</v>
      </c>
      <c r="H9700" t="s">
        <v>1168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2217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1125</v>
      </c>
      <c r="L9702" t="s">
        <v>3164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1183</v>
      </c>
      <c r="G9703" t="s">
        <v>491</v>
      </c>
      <c r="H9703" t="s">
        <v>1125</v>
      </c>
      <c r="L9703" t="s">
        <v>3165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1125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2227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2895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1559</v>
      </c>
      <c r="E9712">
        <v>2</v>
      </c>
      <c r="F9712" t="s">
        <v>26</v>
      </c>
      <c r="G9712" t="s">
        <v>264</v>
      </c>
      <c r="H9712" t="s">
        <v>3167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3002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3002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1756</v>
      </c>
      <c r="E9716">
        <v>1</v>
      </c>
      <c r="F9716" t="s">
        <v>2035</v>
      </c>
      <c r="G9716" t="s">
        <v>258</v>
      </c>
      <c r="H9716" t="s">
        <v>3170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1756</v>
      </c>
      <c r="E9717">
        <v>1</v>
      </c>
      <c r="F9717" t="s">
        <v>3168</v>
      </c>
      <c r="G9717" t="s">
        <v>258</v>
      </c>
      <c r="H9717" t="s">
        <v>3169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1756</v>
      </c>
      <c r="E9718">
        <v>1</v>
      </c>
      <c r="F9718" t="s">
        <v>2035</v>
      </c>
      <c r="G9718" t="s">
        <v>258</v>
      </c>
      <c r="H9718" t="s">
        <v>2728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1125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1183</v>
      </c>
      <c r="G9721" t="s">
        <v>491</v>
      </c>
      <c r="H9721" t="s">
        <v>1125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1183</v>
      </c>
      <c r="G9722" t="s">
        <v>491</v>
      </c>
      <c r="H9722" t="s">
        <v>3171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1216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2640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1431</v>
      </c>
      <c r="G9728" t="s">
        <v>255</v>
      </c>
      <c r="H9728" t="s">
        <v>1216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2641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1861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1183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1184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1756</v>
      </c>
      <c r="E9736">
        <v>2</v>
      </c>
      <c r="F9736" t="s">
        <v>48</v>
      </c>
      <c r="G9736" t="s">
        <v>1754</v>
      </c>
      <c r="H9736" t="s">
        <v>2757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1756</v>
      </c>
      <c r="E9737">
        <v>2</v>
      </c>
      <c r="F9737" t="s">
        <v>1093</v>
      </c>
      <c r="G9737" t="s">
        <v>2647</v>
      </c>
      <c r="H9737" t="s">
        <v>2644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1756</v>
      </c>
      <c r="E9738">
        <v>1</v>
      </c>
      <c r="F9738" t="s">
        <v>3042</v>
      </c>
      <c r="G9738" t="s">
        <v>258</v>
      </c>
      <c r="H9738" t="s">
        <v>3107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1756</v>
      </c>
      <c r="E9739">
        <v>1</v>
      </c>
      <c r="F9739" t="s">
        <v>3174</v>
      </c>
      <c r="G9739" t="s">
        <v>258</v>
      </c>
      <c r="H9739" t="s">
        <v>3175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1756</v>
      </c>
      <c r="E9740">
        <v>2</v>
      </c>
      <c r="F9740" t="s">
        <v>1093</v>
      </c>
      <c r="G9740" t="s">
        <v>258</v>
      </c>
      <c r="H9740" t="s">
        <v>3176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1756</v>
      </c>
      <c r="E9741">
        <v>1</v>
      </c>
      <c r="F9741" t="s">
        <v>3177</v>
      </c>
      <c r="G9741" t="s">
        <v>2647</v>
      </c>
      <c r="H9741" t="s">
        <v>3178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1756</v>
      </c>
      <c r="E9742">
        <v>1</v>
      </c>
      <c r="F9742" t="s">
        <v>2648</v>
      </c>
      <c r="G9742" t="s">
        <v>2649</v>
      </c>
      <c r="H9742" t="s">
        <v>3220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1756</v>
      </c>
      <c r="E9743">
        <v>1</v>
      </c>
      <c r="F9743" t="s">
        <v>3179</v>
      </c>
      <c r="G9743" t="s">
        <v>258</v>
      </c>
      <c r="H9743" t="s">
        <v>3180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1756</v>
      </c>
      <c r="E9744">
        <v>1</v>
      </c>
      <c r="F9744" t="s">
        <v>3181</v>
      </c>
      <c r="G9744" t="s">
        <v>258</v>
      </c>
      <c r="H9744" t="s">
        <v>3182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1756</v>
      </c>
      <c r="E9745">
        <v>3</v>
      </c>
      <c r="F9745" t="s">
        <v>2999</v>
      </c>
      <c r="G9745" t="s">
        <v>258</v>
      </c>
      <c r="H9745" t="s">
        <v>958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2302</v>
      </c>
      <c r="E9746">
        <v>1</v>
      </c>
      <c r="F9746" t="s">
        <v>913</v>
      </c>
      <c r="G9746" t="s">
        <v>258</v>
      </c>
      <c r="H9746" t="s">
        <v>3184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2302</v>
      </c>
      <c r="E9747">
        <v>3</v>
      </c>
      <c r="F9747" t="s">
        <v>15</v>
      </c>
      <c r="G9747" t="s">
        <v>258</v>
      </c>
      <c r="H9747" t="s">
        <v>2492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2302</v>
      </c>
      <c r="E9748">
        <v>1</v>
      </c>
      <c r="F9748" t="s">
        <v>2056</v>
      </c>
      <c r="G9748" t="s">
        <v>258</v>
      </c>
      <c r="H9748" t="s">
        <v>3187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2302</v>
      </c>
      <c r="E9749">
        <v>1</v>
      </c>
      <c r="F9749" t="s">
        <v>48</v>
      </c>
      <c r="G9749" t="s">
        <v>258</v>
      </c>
      <c r="H9749" t="s">
        <v>3185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2302</v>
      </c>
      <c r="E9750">
        <v>1</v>
      </c>
      <c r="F9750" t="s">
        <v>48</v>
      </c>
      <c r="G9750" t="s">
        <v>258</v>
      </c>
      <c r="H9750" t="s">
        <v>3186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2302</v>
      </c>
      <c r="E9751">
        <v>3</v>
      </c>
      <c r="F9751" t="s">
        <v>15</v>
      </c>
      <c r="G9751" t="s">
        <v>258</v>
      </c>
      <c r="H9751" t="s">
        <v>3189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2302</v>
      </c>
      <c r="E9752">
        <v>3</v>
      </c>
      <c r="F9752" t="s">
        <v>15</v>
      </c>
      <c r="G9752" t="s">
        <v>258</v>
      </c>
      <c r="H9752" t="s">
        <v>3188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2302</v>
      </c>
      <c r="E9753">
        <v>1</v>
      </c>
      <c r="F9753" t="s">
        <v>2056</v>
      </c>
      <c r="G9753" t="s">
        <v>258</v>
      </c>
      <c r="H9753" t="s">
        <v>3183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2302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3075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1183</v>
      </c>
      <c r="G9758" t="s">
        <v>491</v>
      </c>
      <c r="H9758" t="s">
        <v>3171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3192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1292</v>
      </c>
      <c r="H9765" t="s">
        <v>3132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3080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1252</v>
      </c>
      <c r="G9771" t="s">
        <v>255</v>
      </c>
      <c r="H9771" t="s">
        <v>3194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1009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2421</v>
      </c>
      <c r="G9774" t="s">
        <v>264</v>
      </c>
      <c r="H9774" t="s">
        <v>3195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1216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1756</v>
      </c>
      <c r="E9780">
        <v>2</v>
      </c>
      <c r="F9780" t="s">
        <v>620</v>
      </c>
      <c r="G9780" t="s">
        <v>258</v>
      </c>
      <c r="H9780" t="s">
        <v>3140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1756</v>
      </c>
      <c r="E9781">
        <v>2</v>
      </c>
      <c r="F9781" t="s">
        <v>620</v>
      </c>
      <c r="G9781" t="s">
        <v>258</v>
      </c>
      <c r="H9781" t="s">
        <v>2333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3196</v>
      </c>
      <c r="G9783" t="s">
        <v>258</v>
      </c>
      <c r="H9783" t="s">
        <v>3197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3190</v>
      </c>
      <c r="E9788">
        <v>1</v>
      </c>
      <c r="F9788" t="s">
        <v>475</v>
      </c>
      <c r="G9788" t="s">
        <v>264</v>
      </c>
      <c r="H9788" t="s">
        <v>3199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3190</v>
      </c>
      <c r="E9789">
        <v>1</v>
      </c>
      <c r="F9789" t="s">
        <v>3200</v>
      </c>
      <c r="G9789" t="s">
        <v>596</v>
      </c>
      <c r="H9789" t="s">
        <v>3200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3190</v>
      </c>
      <c r="E9790">
        <v>1</v>
      </c>
      <c r="F9790" t="s">
        <v>3201</v>
      </c>
      <c r="G9790" t="s">
        <v>258</v>
      </c>
      <c r="H9790" t="s">
        <v>3201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3190</v>
      </c>
      <c r="E9791">
        <v>1</v>
      </c>
      <c r="F9791" t="s">
        <v>1129</v>
      </c>
      <c r="G9791" t="s">
        <v>258</v>
      </c>
      <c r="H9791" t="s">
        <v>3202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2349</v>
      </c>
      <c r="G9793" t="s">
        <v>258</v>
      </c>
      <c r="H9793" t="s">
        <v>3130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934</v>
      </c>
      <c r="H9795" t="s">
        <v>3203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934</v>
      </c>
      <c r="H9796" t="s">
        <v>2764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3204</v>
      </c>
      <c r="K9799" t="s">
        <v>3696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1992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1125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3035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2354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2500</v>
      </c>
      <c r="G9812" t="s">
        <v>258</v>
      </c>
      <c r="H9812" t="s">
        <v>3206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2908</v>
      </c>
      <c r="H9815" t="s">
        <v>2909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1023</v>
      </c>
      <c r="H9827" t="s">
        <v>1022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3196</v>
      </c>
      <c r="G9828" t="s">
        <v>258</v>
      </c>
      <c r="H9828" t="s">
        <v>3197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1093</v>
      </c>
      <c r="G9829" t="s">
        <v>3136</v>
      </c>
      <c r="H9829" t="s">
        <v>3135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1364</v>
      </c>
      <c r="L9836" t="s">
        <v>2354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2205</v>
      </c>
      <c r="G9837" t="s">
        <v>258</v>
      </c>
      <c r="H9837" t="s">
        <v>3211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1535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2792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2709</v>
      </c>
      <c r="L9844" t="s">
        <v>3464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1165</v>
      </c>
      <c r="G9850" t="s">
        <v>276</v>
      </c>
      <c r="H9850" t="s">
        <v>898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1756</v>
      </c>
      <c r="E9855">
        <v>1</v>
      </c>
      <c r="F9855" t="s">
        <v>3215</v>
      </c>
      <c r="G9855" t="s">
        <v>258</v>
      </c>
      <c r="H9855" t="s">
        <v>3216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1756</v>
      </c>
      <c r="E9856">
        <v>1</v>
      </c>
      <c r="F9856" t="s">
        <v>3215</v>
      </c>
      <c r="G9856" t="s">
        <v>258</v>
      </c>
      <c r="H9856" t="s">
        <v>3217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1756</v>
      </c>
      <c r="E9857">
        <v>1</v>
      </c>
      <c r="F9857" t="s">
        <v>3215</v>
      </c>
      <c r="G9857" t="s">
        <v>258</v>
      </c>
      <c r="H9857" t="s">
        <v>3218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1756</v>
      </c>
      <c r="E9858">
        <v>1</v>
      </c>
      <c r="F9858" t="s">
        <v>3042</v>
      </c>
      <c r="G9858" t="s">
        <v>258</v>
      </c>
      <c r="H9858" t="s">
        <v>3219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1756</v>
      </c>
      <c r="E9859">
        <v>1</v>
      </c>
      <c r="F9859" t="s">
        <v>2648</v>
      </c>
      <c r="G9859" t="s">
        <v>2649</v>
      </c>
      <c r="H9859" t="s">
        <v>3220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2792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3035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1017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2035</v>
      </c>
      <c r="G9868" t="s">
        <v>258</v>
      </c>
      <c r="H9868" t="s">
        <v>2601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2302</v>
      </c>
      <c r="E9869">
        <v>1</v>
      </c>
      <c r="F9869" t="s">
        <v>48</v>
      </c>
      <c r="G9869" t="s">
        <v>258</v>
      </c>
      <c r="H9869" t="s">
        <v>3222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2302</v>
      </c>
      <c r="E9870">
        <v>1</v>
      </c>
      <c r="F9870" t="s">
        <v>48</v>
      </c>
      <c r="G9870" t="s">
        <v>258</v>
      </c>
      <c r="H9870" t="s">
        <v>3223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2302</v>
      </c>
      <c r="E9871">
        <v>1</v>
      </c>
      <c r="F9871" t="s">
        <v>620</v>
      </c>
      <c r="G9871" t="s">
        <v>258</v>
      </c>
      <c r="H9871" t="s">
        <v>3224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2302</v>
      </c>
      <c r="E9872">
        <v>1</v>
      </c>
      <c r="F9872" t="s">
        <v>620</v>
      </c>
      <c r="G9872" t="s">
        <v>258</v>
      </c>
      <c r="H9872" t="s">
        <v>3225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1093</v>
      </c>
      <c r="G9878" t="s">
        <v>258</v>
      </c>
      <c r="H9878" t="s">
        <v>3176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1752</v>
      </c>
      <c r="G9879" t="s">
        <v>727</v>
      </c>
      <c r="H9879" t="s">
        <v>850</v>
      </c>
      <c r="J9879" t="s">
        <v>1460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1216</v>
      </c>
      <c r="J9880" t="s">
        <v>2852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1070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3227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1216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1292</v>
      </c>
      <c r="H9890" t="s">
        <v>3044</v>
      </c>
      <c r="J9890" t="s">
        <v>1460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2731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983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3002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3059</v>
      </c>
      <c r="E9902">
        <v>1</v>
      </c>
      <c r="F9902" t="s">
        <v>450</v>
      </c>
      <c r="G9902" t="s">
        <v>264</v>
      </c>
      <c r="H9902" t="s">
        <v>3235</v>
      </c>
      <c r="K9902" t="s">
        <v>3696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3059</v>
      </c>
      <c r="E9903">
        <v>1</v>
      </c>
      <c r="F9903" t="s">
        <v>450</v>
      </c>
      <c r="G9903" t="s">
        <v>264</v>
      </c>
      <c r="H9903" t="s">
        <v>3236</v>
      </c>
      <c r="K9903" t="s">
        <v>3696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1093</v>
      </c>
      <c r="G9905" t="s">
        <v>3136</v>
      </c>
      <c r="H9905" t="s">
        <v>3135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2250</v>
      </c>
      <c r="J9908" t="s">
        <v>2852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3238</v>
      </c>
      <c r="L9909" t="s">
        <v>3464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2332</v>
      </c>
      <c r="L9913" t="s">
        <v>3464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3464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1754</v>
      </c>
      <c r="H9918" t="s">
        <v>2757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3239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3241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2349</v>
      </c>
      <c r="G9925" t="s">
        <v>258</v>
      </c>
      <c r="H9925" t="s">
        <v>3130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3242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1184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3243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3464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2639</v>
      </c>
      <c r="L9934" t="s">
        <v>3464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2639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1225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1225</v>
      </c>
      <c r="L9937" t="s">
        <v>2354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3247</v>
      </c>
      <c r="L9939" t="s">
        <v>3246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3248</v>
      </c>
      <c r="K9940" t="s">
        <v>3696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2237</v>
      </c>
      <c r="K9943" t="s">
        <v>3696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3249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990</v>
      </c>
      <c r="H9950" t="s">
        <v>2628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3251</v>
      </c>
      <c r="H9953" t="s">
        <v>3250</v>
      </c>
      <c r="L9953" t="s">
        <v>3464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3252</v>
      </c>
      <c r="K9966" t="s">
        <v>3696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2734</v>
      </c>
      <c r="K9972" t="s">
        <v>3696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3253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2500</v>
      </c>
      <c r="G9975" t="s">
        <v>258</v>
      </c>
      <c r="H9975" t="s">
        <v>3254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3242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3262</v>
      </c>
      <c r="K9980" t="s">
        <v>3696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3255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3256</v>
      </c>
      <c r="L9986" t="s">
        <v>3464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3257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3258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3258</v>
      </c>
      <c r="L9995" t="s">
        <v>3464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1093</v>
      </c>
      <c r="G9996" t="s">
        <v>258</v>
      </c>
      <c r="H9996" t="s">
        <v>3135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2654</v>
      </c>
      <c r="G9997" t="s">
        <v>3259</v>
      </c>
      <c r="H9997" t="s">
        <v>2651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2554</v>
      </c>
      <c r="J10001" t="s">
        <v>2852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2354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1754</v>
      </c>
      <c r="H10006" t="s">
        <v>2757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3465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1225</v>
      </c>
      <c r="J10009" t="s">
        <v>2852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1093</v>
      </c>
      <c r="G10010" t="s">
        <v>2647</v>
      </c>
      <c r="H10010" t="s">
        <v>2644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1093</v>
      </c>
      <c r="G10011" t="s">
        <v>2647</v>
      </c>
      <c r="H10011" t="s">
        <v>2644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1754</v>
      </c>
      <c r="H10017" t="s">
        <v>2617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3261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898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3263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1772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3464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3265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3192</v>
      </c>
      <c r="G10035" t="s">
        <v>1023</v>
      </c>
      <c r="H10035" t="s">
        <v>3266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1754</v>
      </c>
      <c r="H10036" t="s">
        <v>2686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3268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1184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2847</v>
      </c>
      <c r="G10041" t="s">
        <v>254</v>
      </c>
      <c r="H10041" t="s">
        <v>3269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1477</v>
      </c>
      <c r="G10042" t="s">
        <v>254</v>
      </c>
      <c r="H10042" t="s">
        <v>2014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1093</v>
      </c>
      <c r="G10044" t="s">
        <v>2647</v>
      </c>
      <c r="H10044" t="s">
        <v>2645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3270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983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3273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3059</v>
      </c>
      <c r="E10051">
        <v>1</v>
      </c>
      <c r="F10051" t="s">
        <v>450</v>
      </c>
      <c r="G10051" t="s">
        <v>255</v>
      </c>
      <c r="H10051" t="s">
        <v>3271</v>
      </c>
      <c r="K10051" t="s">
        <v>3696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3059</v>
      </c>
      <c r="E10052">
        <v>1</v>
      </c>
      <c r="F10052" t="s">
        <v>450</v>
      </c>
      <c r="G10052" t="s">
        <v>596</v>
      </c>
      <c r="H10052" t="s">
        <v>3272</v>
      </c>
      <c r="K10052" t="s">
        <v>3696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3275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1184</v>
      </c>
      <c r="G10056" t="s">
        <v>491</v>
      </c>
      <c r="H10056" t="s">
        <v>1125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1125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1539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1539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3276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3277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1235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1235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1125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2432</v>
      </c>
      <c r="G10077" t="s">
        <v>713</v>
      </c>
      <c r="H10077" t="s">
        <v>1164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2432</v>
      </c>
      <c r="G10078" t="s">
        <v>713</v>
      </c>
      <c r="H10078" t="s">
        <v>1164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2432</v>
      </c>
      <c r="G10079" t="s">
        <v>713</v>
      </c>
      <c r="H10079" t="s">
        <v>1164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1009</v>
      </c>
      <c r="J10081" t="s">
        <v>3278</v>
      </c>
      <c r="L10081" t="s">
        <v>3464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3258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3258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2920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2908</v>
      </c>
      <c r="H10085" t="s">
        <v>2909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3279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2911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3280</v>
      </c>
      <c r="K10094" t="s">
        <v>3696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3281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918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1754</v>
      </c>
      <c r="H10105" t="s">
        <v>2757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3105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3105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3105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2648</v>
      </c>
      <c r="G10119" t="s">
        <v>258</v>
      </c>
      <c r="H10119" t="s">
        <v>2756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1752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1752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3285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3285</v>
      </c>
      <c r="L10127" t="s">
        <v>3464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2931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903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1255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3286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2799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983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1193</v>
      </c>
      <c r="H10144" t="s">
        <v>3287</v>
      </c>
      <c r="L10144" t="s">
        <v>3464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2500</v>
      </c>
      <c r="G10145" t="s">
        <v>258</v>
      </c>
      <c r="H10145" t="s">
        <v>3206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1765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1765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1765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1765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2027</v>
      </c>
      <c r="L10155" t="s">
        <v>3464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1270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919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1081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1216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1216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3288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3885</v>
      </c>
      <c r="E10170">
        <v>1</v>
      </c>
      <c r="F10170" t="s">
        <v>450</v>
      </c>
      <c r="G10170" t="s">
        <v>254</v>
      </c>
      <c r="H10170" t="s">
        <v>3289</v>
      </c>
      <c r="K10170" t="s">
        <v>3696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3290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2291</v>
      </c>
      <c r="H10176" t="s">
        <v>3291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934</v>
      </c>
      <c r="H10181" t="s">
        <v>2238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1931</v>
      </c>
      <c r="G10183" t="s">
        <v>258</v>
      </c>
      <c r="H10183" t="s">
        <v>1933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2035</v>
      </c>
      <c r="G10184" t="s">
        <v>258</v>
      </c>
      <c r="H10184" t="s">
        <v>2728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981</v>
      </c>
      <c r="K10188" t="s">
        <v>3696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2315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2936</v>
      </c>
      <c r="L10192" t="s">
        <v>3464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3464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920</v>
      </c>
      <c r="G10196" t="s">
        <v>258</v>
      </c>
      <c r="H10196" t="s">
        <v>2393</v>
      </c>
      <c r="J10196" t="s">
        <v>1070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3294</v>
      </c>
      <c r="K10197" t="s">
        <v>3696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1009</v>
      </c>
      <c r="L10198" t="s">
        <v>3293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3192</v>
      </c>
      <c r="G10202" t="s">
        <v>1023</v>
      </c>
      <c r="H10202" t="s">
        <v>3266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1093</v>
      </c>
      <c r="G10205" t="s">
        <v>258</v>
      </c>
      <c r="H10205" t="s">
        <v>3176</v>
      </c>
      <c r="J10205" t="s">
        <v>2852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983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989</v>
      </c>
      <c r="H10215" t="s">
        <v>3295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3296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1756</v>
      </c>
      <c r="E10223">
        <v>1</v>
      </c>
      <c r="F10223" t="s">
        <v>1093</v>
      </c>
      <c r="G10223" t="s">
        <v>2647</v>
      </c>
      <c r="H10223" t="s">
        <v>2644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1756</v>
      </c>
      <c r="E10224">
        <v>1</v>
      </c>
      <c r="F10224" t="s">
        <v>1093</v>
      </c>
      <c r="G10224" t="s">
        <v>3494</v>
      </c>
      <c r="H10224" t="s">
        <v>3135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1756</v>
      </c>
      <c r="E10225">
        <v>1</v>
      </c>
      <c r="F10225" t="s">
        <v>1093</v>
      </c>
      <c r="G10225" t="s">
        <v>258</v>
      </c>
      <c r="H10225" t="s">
        <v>3176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1756</v>
      </c>
      <c r="E10226">
        <v>1</v>
      </c>
      <c r="F10226" t="s">
        <v>2375</v>
      </c>
      <c r="G10226" t="s">
        <v>258</v>
      </c>
      <c r="H10226" t="s">
        <v>3297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1184</v>
      </c>
      <c r="G10229" t="s">
        <v>491</v>
      </c>
      <c r="H10229" t="s">
        <v>1125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2905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1184</v>
      </c>
      <c r="G10232" t="s">
        <v>491</v>
      </c>
      <c r="H10232" t="s">
        <v>3298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2626</v>
      </c>
      <c r="E10233">
        <v>1</v>
      </c>
      <c r="F10233" t="s">
        <v>3299</v>
      </c>
      <c r="G10233" t="s">
        <v>258</v>
      </c>
      <c r="H10233" t="s">
        <v>3300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990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1756</v>
      </c>
      <c r="E10239">
        <v>1</v>
      </c>
      <c r="F10239" t="s">
        <v>3174</v>
      </c>
      <c r="G10239" t="s">
        <v>2647</v>
      </c>
      <c r="H10239" t="s">
        <v>3301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1756</v>
      </c>
      <c r="E10240">
        <v>2</v>
      </c>
      <c r="F10240" t="s">
        <v>2035</v>
      </c>
      <c r="G10240" t="s">
        <v>258</v>
      </c>
      <c r="H10240" t="s">
        <v>3283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1756</v>
      </c>
      <c r="E10241">
        <v>1</v>
      </c>
      <c r="F10241" t="s">
        <v>1912</v>
      </c>
      <c r="G10241" t="s">
        <v>2621</v>
      </c>
      <c r="H10241" t="s">
        <v>3395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1756</v>
      </c>
      <c r="E10242">
        <v>2</v>
      </c>
      <c r="F10242" t="s">
        <v>1912</v>
      </c>
      <c r="G10242" t="s">
        <v>258</v>
      </c>
      <c r="H10242" t="s">
        <v>3302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1756</v>
      </c>
      <c r="E10243">
        <v>1</v>
      </c>
      <c r="F10243" t="s">
        <v>1912</v>
      </c>
      <c r="G10243" t="s">
        <v>258</v>
      </c>
      <c r="H10243" t="s">
        <v>3303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1756</v>
      </c>
      <c r="E10244">
        <v>1</v>
      </c>
      <c r="F10244" t="s">
        <v>1912</v>
      </c>
      <c r="G10244" t="s">
        <v>258</v>
      </c>
      <c r="H10244" t="s">
        <v>3304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1756</v>
      </c>
      <c r="E10245">
        <v>1</v>
      </c>
      <c r="F10245" t="s">
        <v>3305</v>
      </c>
      <c r="G10245" t="s">
        <v>258</v>
      </c>
      <c r="H10245" t="s">
        <v>3306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1756</v>
      </c>
      <c r="E10246">
        <v>1</v>
      </c>
      <c r="F10246" t="s">
        <v>1093</v>
      </c>
      <c r="G10246" t="s">
        <v>2647</v>
      </c>
      <c r="H10246" t="s">
        <v>2644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1756</v>
      </c>
      <c r="E10247">
        <v>1</v>
      </c>
      <c r="F10247" t="s">
        <v>1093</v>
      </c>
      <c r="G10247" t="s">
        <v>258</v>
      </c>
      <c r="H10247" t="s">
        <v>3176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1756</v>
      </c>
      <c r="E10248">
        <v>1</v>
      </c>
      <c r="F10248" t="s">
        <v>1093</v>
      </c>
      <c r="G10248" t="s">
        <v>3494</v>
      </c>
      <c r="H10248" t="s">
        <v>3135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1756</v>
      </c>
      <c r="E10249">
        <v>2</v>
      </c>
      <c r="F10249" t="s">
        <v>48</v>
      </c>
      <c r="G10249" t="s">
        <v>1754</v>
      </c>
      <c r="H10249" t="s">
        <v>2757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2040</v>
      </c>
      <c r="E10250">
        <v>3</v>
      </c>
      <c r="F10250" t="s">
        <v>1043</v>
      </c>
      <c r="G10250" t="s">
        <v>258</v>
      </c>
      <c r="H10250" t="s">
        <v>3307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1184</v>
      </c>
      <c r="G10252" t="s">
        <v>491</v>
      </c>
      <c r="H10252" t="s">
        <v>3308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1559</v>
      </c>
      <c r="E10253">
        <v>3</v>
      </c>
      <c r="F10253" t="s">
        <v>206</v>
      </c>
      <c r="G10253" t="s">
        <v>258</v>
      </c>
      <c r="H10253" t="s">
        <v>3309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1559</v>
      </c>
      <c r="E10254">
        <v>4</v>
      </c>
      <c r="F10254" t="s">
        <v>26</v>
      </c>
      <c r="G10254" t="s">
        <v>258</v>
      </c>
      <c r="H10254" t="s">
        <v>3290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1559</v>
      </c>
      <c r="E10255">
        <v>1</v>
      </c>
      <c r="F10255" t="s">
        <v>26</v>
      </c>
      <c r="G10255" t="s">
        <v>258</v>
      </c>
      <c r="H10255" t="s">
        <v>3284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1559</v>
      </c>
      <c r="E10256">
        <v>1</v>
      </c>
      <c r="F10256" t="s">
        <v>26</v>
      </c>
      <c r="G10256" t="s">
        <v>258</v>
      </c>
      <c r="H10256" t="s">
        <v>3284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1559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1559</v>
      </c>
      <c r="E10258">
        <v>9</v>
      </c>
      <c r="F10258" t="s">
        <v>216</v>
      </c>
      <c r="G10258" t="s">
        <v>581</v>
      </c>
      <c r="H10258" t="s">
        <v>1164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1559</v>
      </c>
      <c r="E10259">
        <v>1</v>
      </c>
      <c r="F10259" t="s">
        <v>48</v>
      </c>
      <c r="G10259" t="s">
        <v>1292</v>
      </c>
      <c r="H10259" t="s">
        <v>3310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1559</v>
      </c>
      <c r="E10260">
        <v>1</v>
      </c>
      <c r="F10260" t="s">
        <v>48</v>
      </c>
      <c r="G10260" t="s">
        <v>1292</v>
      </c>
      <c r="H10260" t="s">
        <v>3311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1559</v>
      </c>
      <c r="E10261">
        <v>1</v>
      </c>
      <c r="F10261" t="s">
        <v>48</v>
      </c>
      <c r="G10261" t="s">
        <v>1859</v>
      </c>
      <c r="H10261" t="s">
        <v>3312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1756</v>
      </c>
      <c r="E10262">
        <v>1</v>
      </c>
      <c r="F10262" t="s">
        <v>3313</v>
      </c>
      <c r="G10262" t="s">
        <v>258</v>
      </c>
      <c r="H10262" t="s">
        <v>3314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1756</v>
      </c>
      <c r="E10263">
        <v>1</v>
      </c>
      <c r="F10263" t="s">
        <v>3315</v>
      </c>
      <c r="G10263" t="s">
        <v>258</v>
      </c>
      <c r="H10263" t="s">
        <v>3316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1756</v>
      </c>
      <c r="E10264">
        <v>1</v>
      </c>
      <c r="F10264" t="s">
        <v>1912</v>
      </c>
      <c r="G10264" t="s">
        <v>2621</v>
      </c>
      <c r="H10264" t="s">
        <v>3395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1756</v>
      </c>
      <c r="E10265">
        <v>1</v>
      </c>
      <c r="F10265" t="s">
        <v>2752</v>
      </c>
      <c r="G10265" t="s">
        <v>3318</v>
      </c>
      <c r="H10265" t="s">
        <v>3489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1756</v>
      </c>
      <c r="E10266">
        <v>1</v>
      </c>
      <c r="F10266" t="s">
        <v>3292</v>
      </c>
      <c r="G10266" t="s">
        <v>258</v>
      </c>
      <c r="H10266" t="s">
        <v>3319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3320</v>
      </c>
      <c r="G10269" t="s">
        <v>581</v>
      </c>
      <c r="H10269" t="s">
        <v>1164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990</v>
      </c>
      <c r="H10271" t="s">
        <v>3321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1143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3322</v>
      </c>
      <c r="G10276" t="s">
        <v>276</v>
      </c>
      <c r="H10276" t="s">
        <v>1303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1270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1559</v>
      </c>
      <c r="E10280">
        <v>2</v>
      </c>
      <c r="F10280" t="s">
        <v>26</v>
      </c>
      <c r="G10280" t="s">
        <v>258</v>
      </c>
      <c r="H10280" t="s">
        <v>3290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1559</v>
      </c>
      <c r="E10281">
        <v>2</v>
      </c>
      <c r="F10281" t="s">
        <v>26</v>
      </c>
      <c r="G10281" t="s">
        <v>258</v>
      </c>
      <c r="H10281" t="s">
        <v>3284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1559</v>
      </c>
      <c r="E10282">
        <v>5</v>
      </c>
      <c r="F10282" t="s">
        <v>216</v>
      </c>
      <c r="G10282" t="s">
        <v>581</v>
      </c>
      <c r="H10282" t="s">
        <v>1164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1559</v>
      </c>
      <c r="E10283">
        <v>3</v>
      </c>
      <c r="F10283" t="s">
        <v>216</v>
      </c>
      <c r="G10283" t="s">
        <v>255</v>
      </c>
      <c r="H10283" t="s">
        <v>2931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1559</v>
      </c>
      <c r="E10284">
        <v>4</v>
      </c>
      <c r="F10284" t="s">
        <v>216</v>
      </c>
      <c r="G10284" t="s">
        <v>581</v>
      </c>
      <c r="H10284" t="s">
        <v>1164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3323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3325</v>
      </c>
      <c r="H10292" t="s">
        <v>3326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1765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1270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3327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3328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3325</v>
      </c>
      <c r="H10299" t="s">
        <v>3329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1554</v>
      </c>
      <c r="H10300" t="s">
        <v>3330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3331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1184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3332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3244</v>
      </c>
      <c r="I10304" s="56"/>
      <c r="J10304" s="56"/>
      <c r="K10304" s="56"/>
      <c r="L10304" s="56" t="s">
        <v>3332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3333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1289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2148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1239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1093</v>
      </c>
      <c r="G10313" t="s">
        <v>2647</v>
      </c>
      <c r="H10313" t="s">
        <v>2644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1535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3166</v>
      </c>
      <c r="L10318" t="s">
        <v>3464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1384</v>
      </c>
      <c r="L10319" t="s">
        <v>3334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1289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983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1718</v>
      </c>
      <c r="J10323" t="s">
        <v>2859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1718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2709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1985</v>
      </c>
      <c r="H10326" t="s">
        <v>1986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1193</v>
      </c>
      <c r="H10332" t="s">
        <v>3335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1193</v>
      </c>
      <c r="H10333" t="s">
        <v>3335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3336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2258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2315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2067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2676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1184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1021</v>
      </c>
      <c r="E10350">
        <v>4</v>
      </c>
      <c r="F10350" t="s">
        <v>3192</v>
      </c>
      <c r="G10350" t="s">
        <v>1023</v>
      </c>
      <c r="H10350" t="s">
        <v>3266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1021</v>
      </c>
      <c r="E10351">
        <v>1</v>
      </c>
      <c r="F10351" t="s">
        <v>26</v>
      </c>
      <c r="G10351" t="s">
        <v>713</v>
      </c>
      <c r="H10351" t="s">
        <v>1024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1021</v>
      </c>
      <c r="E10352">
        <v>2</v>
      </c>
      <c r="F10352" t="s">
        <v>26</v>
      </c>
      <c r="G10352" t="s">
        <v>1023</v>
      </c>
      <c r="H10352" t="s">
        <v>3338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1756</v>
      </c>
      <c r="E10353">
        <v>1</v>
      </c>
      <c r="F10353" t="s">
        <v>524</v>
      </c>
      <c r="G10353" t="s">
        <v>1292</v>
      </c>
      <c r="H10353" t="s">
        <v>3339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1756</v>
      </c>
      <c r="E10354">
        <v>1</v>
      </c>
      <c r="F10354" t="s">
        <v>3340</v>
      </c>
      <c r="G10354" t="s">
        <v>258</v>
      </c>
      <c r="H10354" t="s">
        <v>3341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1756</v>
      </c>
      <c r="E10355">
        <v>1</v>
      </c>
      <c r="F10355" t="s">
        <v>1093</v>
      </c>
      <c r="G10355" t="s">
        <v>258</v>
      </c>
      <c r="H10355" t="s">
        <v>3176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3342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3343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2258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1183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1756</v>
      </c>
      <c r="E10362">
        <v>3</v>
      </c>
      <c r="F10362" t="s">
        <v>1752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1559</v>
      </c>
      <c r="E10364">
        <v>1</v>
      </c>
      <c r="F10364" t="s">
        <v>44</v>
      </c>
      <c r="G10364" t="s">
        <v>733</v>
      </c>
      <c r="H10364" t="s">
        <v>1722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1559</v>
      </c>
      <c r="E10365">
        <v>1</v>
      </c>
      <c r="F10365" t="s">
        <v>44</v>
      </c>
      <c r="G10365" t="s">
        <v>1985</v>
      </c>
      <c r="H10365" t="s">
        <v>1986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1559</v>
      </c>
      <c r="E10366">
        <v>1</v>
      </c>
      <c r="F10366" t="s">
        <v>44</v>
      </c>
      <c r="G10366" t="s">
        <v>257</v>
      </c>
      <c r="H10366" t="s">
        <v>3348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1559</v>
      </c>
      <c r="E10367">
        <v>1</v>
      </c>
      <c r="F10367" t="s">
        <v>44</v>
      </c>
      <c r="G10367" t="s">
        <v>3345</v>
      </c>
      <c r="H10367" t="s">
        <v>3345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1559</v>
      </c>
      <c r="E10368">
        <v>10</v>
      </c>
      <c r="F10368" t="s">
        <v>468</v>
      </c>
      <c r="G10368" t="s">
        <v>258</v>
      </c>
      <c r="H10368" t="s">
        <v>3346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1559</v>
      </c>
      <c r="E10369">
        <v>10</v>
      </c>
      <c r="F10369" t="s">
        <v>468</v>
      </c>
      <c r="G10369" t="s">
        <v>258</v>
      </c>
      <c r="H10369" t="s">
        <v>3347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1559</v>
      </c>
      <c r="E10370">
        <v>1</v>
      </c>
      <c r="F10370" t="s">
        <v>216</v>
      </c>
      <c r="G10370" t="s">
        <v>265</v>
      </c>
      <c r="H10370" t="s">
        <v>462</v>
      </c>
      <c r="J10370" t="s">
        <v>1069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3349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3189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1754</v>
      </c>
      <c r="H10375" t="s">
        <v>2617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3464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2709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3350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3351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3352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1466</v>
      </c>
      <c r="K10394" t="s">
        <v>3696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3198</v>
      </c>
      <c r="L10397" t="s">
        <v>3464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1018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3353</v>
      </c>
      <c r="G10401" t="s">
        <v>258</v>
      </c>
      <c r="H10401" t="s">
        <v>3354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3059</v>
      </c>
      <c r="E10402">
        <v>1</v>
      </c>
      <c r="F10402" t="s">
        <v>450</v>
      </c>
      <c r="G10402" t="s">
        <v>264</v>
      </c>
      <c r="H10402" t="s">
        <v>2734</v>
      </c>
      <c r="K10402" t="s">
        <v>3696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1183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2354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2665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1729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2920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3355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3355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3356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1292</v>
      </c>
      <c r="H10420" t="s">
        <v>3339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3002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1019</v>
      </c>
      <c r="G10422" t="s">
        <v>1019</v>
      </c>
      <c r="H10422" t="s">
        <v>3357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3358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2936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3362</v>
      </c>
      <c r="E10435">
        <v>1</v>
      </c>
      <c r="F10435" t="s">
        <v>3353</v>
      </c>
      <c r="G10435" t="s">
        <v>3363</v>
      </c>
      <c r="H10435" t="s">
        <v>3354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2547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1145</v>
      </c>
      <c r="G10438" t="s">
        <v>264</v>
      </c>
      <c r="H10438" t="s">
        <v>3142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1756</v>
      </c>
      <c r="E10440">
        <v>1</v>
      </c>
      <c r="F10440" t="s">
        <v>3364</v>
      </c>
      <c r="G10440" t="s">
        <v>3365</v>
      </c>
      <c r="H10440" t="s">
        <v>3366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1756</v>
      </c>
      <c r="E10441">
        <v>2</v>
      </c>
      <c r="F10441" t="s">
        <v>841</v>
      </c>
      <c r="G10441" t="s">
        <v>1754</v>
      </c>
      <c r="H10441" t="s">
        <v>2617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1559</v>
      </c>
      <c r="E10442">
        <v>1</v>
      </c>
      <c r="F10442" t="s">
        <v>26</v>
      </c>
      <c r="G10442" t="s">
        <v>255</v>
      </c>
      <c r="H10442" t="s">
        <v>3367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3368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2936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1069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2662</v>
      </c>
      <c r="G10450" t="s">
        <v>265</v>
      </c>
      <c r="H10450" t="s">
        <v>2936</v>
      </c>
      <c r="J10450" t="s">
        <v>3369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1629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1947</v>
      </c>
      <c r="G10454" t="s">
        <v>265</v>
      </c>
      <c r="H10454" t="s">
        <v>544</v>
      </c>
      <c r="J10454" t="s">
        <v>2396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3325</v>
      </c>
      <c r="H10456" t="s">
        <v>3326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1165</v>
      </c>
      <c r="G10461" t="s">
        <v>276</v>
      </c>
      <c r="H10461" t="s">
        <v>898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2662</v>
      </c>
      <c r="G10463" t="s">
        <v>265</v>
      </c>
      <c r="H10463" t="s">
        <v>2936</v>
      </c>
      <c r="J10463" t="s">
        <v>3369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1210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1535</v>
      </c>
      <c r="G10467" t="s">
        <v>254</v>
      </c>
      <c r="H10467" t="s">
        <v>3371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3370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2227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3372</v>
      </c>
      <c r="E10470">
        <v>1</v>
      </c>
      <c r="F10470" t="s">
        <v>450</v>
      </c>
      <c r="G10470" t="s">
        <v>276</v>
      </c>
      <c r="H10470" t="s">
        <v>3373</v>
      </c>
      <c r="K10470" t="s">
        <v>3696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3189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1943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3376</v>
      </c>
      <c r="H10479" t="s">
        <v>3375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2122</v>
      </c>
      <c r="G10483" t="s">
        <v>258</v>
      </c>
      <c r="H10483" t="s">
        <v>1164</v>
      </c>
      <c r="J10483" t="s">
        <v>3379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3380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3380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1754</v>
      </c>
      <c r="H10486" t="s">
        <v>3381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2643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1069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3382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2920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2240</v>
      </c>
      <c r="K10497" t="s">
        <v>3696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1051</v>
      </c>
      <c r="K10498" t="s">
        <v>3696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1193</v>
      </c>
      <c r="H10504" t="s">
        <v>3383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934</v>
      </c>
      <c r="H10506" t="s">
        <v>2238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3385</v>
      </c>
      <c r="H10508" t="s">
        <v>1729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1108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2349</v>
      </c>
      <c r="G10512" t="s">
        <v>258</v>
      </c>
      <c r="H10512" t="s">
        <v>2600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2923</v>
      </c>
      <c r="E10513">
        <v>50</v>
      </c>
      <c r="F10513" t="s">
        <v>669</v>
      </c>
      <c r="G10513" t="s">
        <v>3386</v>
      </c>
      <c r="H10513" t="s">
        <v>3387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3464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3273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1947</v>
      </c>
      <c r="G10520" t="s">
        <v>491</v>
      </c>
      <c r="H10520" t="s">
        <v>1125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2481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2676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2676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3389</v>
      </c>
      <c r="L10526" t="s">
        <v>3464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1722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2662</v>
      </c>
      <c r="G10528" t="s">
        <v>265</v>
      </c>
      <c r="H10528" t="s">
        <v>2936</v>
      </c>
      <c r="J10528" t="s">
        <v>3369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898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2731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3390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2931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2035</v>
      </c>
      <c r="G10538" t="s">
        <v>258</v>
      </c>
      <c r="H10538" t="s">
        <v>3283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3353</v>
      </c>
      <c r="G10539" t="s">
        <v>258</v>
      </c>
      <c r="H10539" t="s">
        <v>3388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934</v>
      </c>
      <c r="H10542" t="s">
        <v>3391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3392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3393</v>
      </c>
      <c r="G10549" t="s">
        <v>258</v>
      </c>
      <c r="H10549" t="s">
        <v>3394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3397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2519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2905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2752</v>
      </c>
      <c r="G10561" t="s">
        <v>3318</v>
      </c>
      <c r="H10561" t="s">
        <v>3317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3464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934</v>
      </c>
      <c r="H10565" t="s">
        <v>2296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934</v>
      </c>
      <c r="H10566" t="s">
        <v>1353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3398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1306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3328</v>
      </c>
      <c r="L10571" t="s">
        <v>3464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2510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3033</v>
      </c>
      <c r="H10579" t="s">
        <v>3026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2835</v>
      </c>
      <c r="K10583" t="s">
        <v>3696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3382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1497</v>
      </c>
      <c r="E10591">
        <v>1</v>
      </c>
      <c r="F10591" t="s">
        <v>45</v>
      </c>
      <c r="G10591" t="s">
        <v>258</v>
      </c>
      <c r="H10591" t="s">
        <v>3673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1497</v>
      </c>
      <c r="E10592">
        <v>2</v>
      </c>
      <c r="F10592" t="s">
        <v>15</v>
      </c>
      <c r="G10592" t="s">
        <v>265</v>
      </c>
      <c r="H10592" t="s">
        <v>3399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1497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1802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3403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3403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2315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1803</v>
      </c>
      <c r="H10606" t="s">
        <v>3404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3331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2035</v>
      </c>
      <c r="G10610" t="s">
        <v>258</v>
      </c>
      <c r="H10610" t="s">
        <v>3283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2349</v>
      </c>
      <c r="G10611" t="s">
        <v>258</v>
      </c>
      <c r="H10611" t="s">
        <v>2346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2291</v>
      </c>
      <c r="H10612" t="s">
        <v>3406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3407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3002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3405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2858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2354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2920</v>
      </c>
      <c r="L10619" t="s">
        <v>3408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3389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2703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1763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2703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990</v>
      </c>
      <c r="H10627" t="s">
        <v>2628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3002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2609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2656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2175</v>
      </c>
      <c r="G10642" t="s">
        <v>258</v>
      </c>
      <c r="H10642" t="s">
        <v>2333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3409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1912</v>
      </c>
      <c r="G10644" t="s">
        <v>258</v>
      </c>
      <c r="H10644" t="s">
        <v>3304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3410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2249</v>
      </c>
      <c r="H10654" t="s">
        <v>2840</v>
      </c>
      <c r="J10654" t="s">
        <v>919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2487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1118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1020</v>
      </c>
      <c r="E10658">
        <v>5</v>
      </c>
      <c r="F10658" t="s">
        <v>357</v>
      </c>
      <c r="G10658" t="s">
        <v>934</v>
      </c>
      <c r="H10658" t="s">
        <v>1164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2676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2560</v>
      </c>
      <c r="G10663" t="s">
        <v>255</v>
      </c>
      <c r="H10663" t="s">
        <v>3411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2560</v>
      </c>
      <c r="G10664" t="s">
        <v>255</v>
      </c>
      <c r="H10664" t="s">
        <v>1718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3412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3413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1802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1535</v>
      </c>
      <c r="G10671" t="s">
        <v>254</v>
      </c>
      <c r="H10671" t="s">
        <v>3371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2302</v>
      </c>
      <c r="E10672">
        <v>3</v>
      </c>
      <c r="F10672" t="s">
        <v>127</v>
      </c>
      <c r="G10672" t="s">
        <v>258</v>
      </c>
      <c r="H10672" t="s">
        <v>1081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2302</v>
      </c>
      <c r="E10673">
        <v>1</v>
      </c>
      <c r="F10673" t="s">
        <v>42</v>
      </c>
      <c r="G10673" t="s">
        <v>3048</v>
      </c>
      <c r="H10673" t="s">
        <v>3416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2302</v>
      </c>
      <c r="E10674">
        <v>1</v>
      </c>
      <c r="F10674" t="s">
        <v>42</v>
      </c>
      <c r="G10674" t="s">
        <v>258</v>
      </c>
      <c r="H10674" t="s">
        <v>3417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2302</v>
      </c>
      <c r="E10675">
        <v>1</v>
      </c>
      <c r="F10675" t="s">
        <v>206</v>
      </c>
      <c r="G10675" t="s">
        <v>3418</v>
      </c>
      <c r="H10675" t="s">
        <v>3419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2302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2302</v>
      </c>
      <c r="E10677">
        <v>1</v>
      </c>
      <c r="F10677" t="s">
        <v>524</v>
      </c>
      <c r="G10677" t="s">
        <v>258</v>
      </c>
      <c r="H10677" t="s">
        <v>3420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2302</v>
      </c>
      <c r="E10678">
        <v>3</v>
      </c>
      <c r="F10678" t="s">
        <v>127</v>
      </c>
      <c r="G10678" t="s">
        <v>258</v>
      </c>
      <c r="H10678" t="s">
        <v>3414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2302</v>
      </c>
      <c r="E10679">
        <v>1</v>
      </c>
      <c r="F10679" t="s">
        <v>1286</v>
      </c>
      <c r="G10679" t="s">
        <v>258</v>
      </c>
      <c r="H10679" t="s">
        <v>3415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3401</v>
      </c>
      <c r="E10680">
        <v>5</v>
      </c>
      <c r="F10680" t="s">
        <v>15</v>
      </c>
      <c r="G10680" t="s">
        <v>258</v>
      </c>
      <c r="H10680" t="s">
        <v>3423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3401</v>
      </c>
      <c r="E10681">
        <v>10</v>
      </c>
      <c r="F10681" t="s">
        <v>15</v>
      </c>
      <c r="G10681" t="s">
        <v>264</v>
      </c>
      <c r="H10681" t="s">
        <v>3002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3401</v>
      </c>
      <c r="E10682">
        <v>5</v>
      </c>
      <c r="F10682" t="s">
        <v>21</v>
      </c>
      <c r="G10682" t="s">
        <v>3425</v>
      </c>
      <c r="H10682" t="s">
        <v>3424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3401</v>
      </c>
      <c r="E10683">
        <v>5</v>
      </c>
      <c r="F10683" t="s">
        <v>21</v>
      </c>
      <c r="G10683" t="s">
        <v>258</v>
      </c>
      <c r="H10683" t="s">
        <v>2052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3401</v>
      </c>
      <c r="E10684">
        <v>2</v>
      </c>
      <c r="F10684" t="s">
        <v>127</v>
      </c>
      <c r="G10684" t="s">
        <v>258</v>
      </c>
      <c r="H10684" t="s">
        <v>3426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3401</v>
      </c>
      <c r="E10685">
        <v>5</v>
      </c>
      <c r="F10685" t="s">
        <v>127</v>
      </c>
      <c r="G10685" t="s">
        <v>258</v>
      </c>
      <c r="H10685" t="s">
        <v>3427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3401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3401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3401</v>
      </c>
      <c r="E10688">
        <v>5</v>
      </c>
      <c r="F10688" t="s">
        <v>216</v>
      </c>
      <c r="G10688" t="s">
        <v>265</v>
      </c>
      <c r="H10688" t="s">
        <v>1270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3401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3401</v>
      </c>
      <c r="E10690">
        <v>2</v>
      </c>
      <c r="F10690" t="s">
        <v>578</v>
      </c>
      <c r="G10690" t="s">
        <v>265</v>
      </c>
      <c r="H10690" t="s">
        <v>1270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3401</v>
      </c>
      <c r="E10691">
        <v>1</v>
      </c>
      <c r="F10691" t="s">
        <v>3421</v>
      </c>
      <c r="G10691" t="s">
        <v>265</v>
      </c>
      <c r="H10691" t="s">
        <v>1270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3401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3401</v>
      </c>
      <c r="E10693">
        <v>1</v>
      </c>
      <c r="F10693" t="s">
        <v>524</v>
      </c>
      <c r="G10693" t="s">
        <v>258</v>
      </c>
      <c r="H10693" t="s">
        <v>3422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3401</v>
      </c>
      <c r="E10694">
        <v>9</v>
      </c>
      <c r="F10694" t="s">
        <v>883</v>
      </c>
      <c r="G10694" t="s">
        <v>581</v>
      </c>
      <c r="H10694" t="s">
        <v>1164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3401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3428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3429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3397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2481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3322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1183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1756</v>
      </c>
      <c r="E10703">
        <v>2</v>
      </c>
      <c r="F10703" t="s">
        <v>2754</v>
      </c>
      <c r="G10703" t="s">
        <v>3432</v>
      </c>
      <c r="H10703" t="s">
        <v>3430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1756</v>
      </c>
      <c r="E10704">
        <v>1</v>
      </c>
      <c r="F10704" t="s">
        <v>2654</v>
      </c>
      <c r="G10704" t="s">
        <v>2647</v>
      </c>
      <c r="H10704" t="s">
        <v>2651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1756</v>
      </c>
      <c r="E10705">
        <v>1</v>
      </c>
      <c r="F10705" t="s">
        <v>2654</v>
      </c>
      <c r="G10705" t="s">
        <v>3259</v>
      </c>
      <c r="H10705" t="s">
        <v>3431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2905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1052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3433</v>
      </c>
      <c r="G10712" t="s">
        <v>258</v>
      </c>
      <c r="H10712" t="s">
        <v>3433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2122</v>
      </c>
      <c r="G10713" t="s">
        <v>258</v>
      </c>
      <c r="H10713" t="s">
        <v>3434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2348</v>
      </c>
      <c r="G10714" t="s">
        <v>258</v>
      </c>
      <c r="H10714" t="s">
        <v>3435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1239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2349</v>
      </c>
      <c r="G10717" t="s">
        <v>258</v>
      </c>
      <c r="H10717" t="s">
        <v>1164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2570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2560</v>
      </c>
      <c r="G10724" t="s">
        <v>255</v>
      </c>
      <c r="H10724" t="s">
        <v>3411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3174</v>
      </c>
      <c r="G10726" t="s">
        <v>258</v>
      </c>
      <c r="H10726" t="s">
        <v>3175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3436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3438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2703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3439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3440</v>
      </c>
      <c r="H10740" t="s">
        <v>3442</v>
      </c>
      <c r="J10740" t="s">
        <v>3441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3438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2570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1535</v>
      </c>
      <c r="G10745" t="s">
        <v>276</v>
      </c>
      <c r="H10745" t="s">
        <v>2570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3443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1143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1756</v>
      </c>
      <c r="E10748">
        <v>1</v>
      </c>
      <c r="F10748" t="s">
        <v>3174</v>
      </c>
      <c r="G10748" t="s">
        <v>258</v>
      </c>
      <c r="H10748" t="s">
        <v>3444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1756</v>
      </c>
      <c r="E10749">
        <v>1</v>
      </c>
      <c r="F10749" t="s">
        <v>3174</v>
      </c>
      <c r="G10749" t="s">
        <v>258</v>
      </c>
      <c r="H10749" t="s">
        <v>3446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1756</v>
      </c>
      <c r="E10750">
        <v>1</v>
      </c>
      <c r="F10750" t="s">
        <v>552</v>
      </c>
      <c r="G10750" t="s">
        <v>258</v>
      </c>
      <c r="H10750" t="s">
        <v>3445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2662</v>
      </c>
      <c r="G10754" t="s">
        <v>265</v>
      </c>
      <c r="H10754" t="s">
        <v>2936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2067</v>
      </c>
      <c r="G10755" t="s">
        <v>581</v>
      </c>
      <c r="H10755" t="s">
        <v>1164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3447</v>
      </c>
      <c r="G10756" t="s">
        <v>265</v>
      </c>
      <c r="H10756" t="s">
        <v>1270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3405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3422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3448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3449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3450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2784</v>
      </c>
      <c r="J10768" t="s">
        <v>2852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3042</v>
      </c>
      <c r="G10769" t="s">
        <v>258</v>
      </c>
      <c r="H10769" t="s">
        <v>3107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3451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2731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2734</v>
      </c>
      <c r="K10773" t="s">
        <v>3696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2662</v>
      </c>
      <c r="G10775" t="s">
        <v>265</v>
      </c>
      <c r="H10775" t="s">
        <v>2936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3452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1378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1378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920</v>
      </c>
      <c r="G10784" t="s">
        <v>258</v>
      </c>
      <c r="H10784" t="s">
        <v>2395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3017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3189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3453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3290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2500</v>
      </c>
      <c r="G10794" t="s">
        <v>258</v>
      </c>
      <c r="H10794" t="s">
        <v>3254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2167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2167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3455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1009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3456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3452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3458</v>
      </c>
      <c r="E10811">
        <v>1</v>
      </c>
      <c r="F10811" t="s">
        <v>502</v>
      </c>
      <c r="G10811" t="s">
        <v>1421</v>
      </c>
      <c r="H10811" t="s">
        <v>2914</v>
      </c>
      <c r="L10811" t="s">
        <v>3457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3458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3105</v>
      </c>
      <c r="G10816" t="s">
        <v>786</v>
      </c>
      <c r="H10816" t="s">
        <v>3459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3105</v>
      </c>
      <c r="G10817" t="s">
        <v>786</v>
      </c>
      <c r="H10817" t="s">
        <v>3460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2291</v>
      </c>
      <c r="H10819" t="s">
        <v>3462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2291</v>
      </c>
      <c r="H10820" t="s">
        <v>3461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2056</v>
      </c>
      <c r="G10822" t="s">
        <v>258</v>
      </c>
      <c r="H10822" t="s">
        <v>2057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2291</v>
      </c>
      <c r="H10824" t="s">
        <v>3463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3401</v>
      </c>
      <c r="E10825">
        <v>10</v>
      </c>
      <c r="F10825" t="s">
        <v>217</v>
      </c>
      <c r="G10825" t="s">
        <v>581</v>
      </c>
      <c r="H10825" t="s">
        <v>1164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3401</v>
      </c>
      <c r="E10826">
        <v>1</v>
      </c>
      <c r="F10826" t="s">
        <v>524</v>
      </c>
      <c r="G10826" t="s">
        <v>258</v>
      </c>
      <c r="H10826" t="s">
        <v>3422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3401</v>
      </c>
      <c r="E10827">
        <v>6</v>
      </c>
      <c r="F10827" t="s">
        <v>216</v>
      </c>
      <c r="G10827" t="s">
        <v>581</v>
      </c>
      <c r="H10827" t="s">
        <v>1164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3401</v>
      </c>
      <c r="E10828">
        <v>3</v>
      </c>
      <c r="F10828" t="s">
        <v>193</v>
      </c>
      <c r="G10828" t="s">
        <v>258</v>
      </c>
      <c r="H10828" t="s">
        <v>3455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903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2936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2721</v>
      </c>
      <c r="G10837" t="s">
        <v>258</v>
      </c>
      <c r="H10837" t="s">
        <v>2637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3433</v>
      </c>
      <c r="G10841" t="s">
        <v>258</v>
      </c>
      <c r="H10841" t="s">
        <v>3433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3033</v>
      </c>
      <c r="H10842" t="s">
        <v>3026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1912</v>
      </c>
      <c r="G10843" t="s">
        <v>258</v>
      </c>
      <c r="H10843" t="s">
        <v>3303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2481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930</v>
      </c>
      <c r="H10849" t="s">
        <v>3466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3467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3468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3469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2647</v>
      </c>
      <c r="H10857" t="s">
        <v>3470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2122</v>
      </c>
      <c r="G10859" t="s">
        <v>258</v>
      </c>
      <c r="H10859" t="s">
        <v>3434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1165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934</v>
      </c>
      <c r="H10865" t="s">
        <v>985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1118</v>
      </c>
      <c r="J10870" t="s">
        <v>2852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2481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1184</v>
      </c>
      <c r="G10876" t="s">
        <v>255</v>
      </c>
      <c r="H10876" t="s">
        <v>3471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2302</v>
      </c>
      <c r="E10877">
        <v>1</v>
      </c>
      <c r="F10877" t="s">
        <v>26</v>
      </c>
      <c r="G10877" t="s">
        <v>258</v>
      </c>
      <c r="H10877" t="s">
        <v>3472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2302</v>
      </c>
      <c r="E10878">
        <v>2</v>
      </c>
      <c r="F10878" t="s">
        <v>42</v>
      </c>
      <c r="G10878" t="s">
        <v>258</v>
      </c>
      <c r="H10878" t="s">
        <v>1018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2302</v>
      </c>
      <c r="E10879">
        <v>2</v>
      </c>
      <c r="F10879" t="s">
        <v>26</v>
      </c>
      <c r="G10879" t="s">
        <v>258</v>
      </c>
      <c r="H10879" t="s">
        <v>2609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2302</v>
      </c>
      <c r="E10880">
        <v>1</v>
      </c>
      <c r="F10880" t="s">
        <v>127</v>
      </c>
      <c r="G10880" t="s">
        <v>258</v>
      </c>
      <c r="H10880" t="s">
        <v>3473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2302</v>
      </c>
      <c r="E10881">
        <v>2</v>
      </c>
      <c r="F10881" t="s">
        <v>45</v>
      </c>
      <c r="G10881" t="s">
        <v>258</v>
      </c>
      <c r="H10881" t="s">
        <v>2315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1756</v>
      </c>
      <c r="E10882">
        <v>1</v>
      </c>
      <c r="F10882" t="s">
        <v>2721</v>
      </c>
      <c r="G10882" t="s">
        <v>258</v>
      </c>
      <c r="H10882" t="s">
        <v>3474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3401</v>
      </c>
      <c r="E10884">
        <v>53</v>
      </c>
      <c r="F10884" t="s">
        <v>883</v>
      </c>
      <c r="G10884" t="s">
        <v>581</v>
      </c>
      <c r="H10884" t="s">
        <v>1164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3401</v>
      </c>
      <c r="E10885">
        <v>1</v>
      </c>
      <c r="F10885" t="s">
        <v>193</v>
      </c>
      <c r="G10885" t="s">
        <v>258</v>
      </c>
      <c r="H10885" t="s">
        <v>3455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3401</v>
      </c>
      <c r="E10886">
        <v>18</v>
      </c>
      <c r="F10886" t="s">
        <v>216</v>
      </c>
      <c r="G10886" t="s">
        <v>581</v>
      </c>
      <c r="H10886" t="s">
        <v>1164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3401</v>
      </c>
      <c r="E10887">
        <v>3</v>
      </c>
      <c r="F10887" t="s">
        <v>1947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3401</v>
      </c>
      <c r="E10888">
        <v>2</v>
      </c>
      <c r="F10888" t="s">
        <v>468</v>
      </c>
      <c r="G10888" t="s">
        <v>258</v>
      </c>
      <c r="H10888" t="s">
        <v>3475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1938</v>
      </c>
      <c r="H10892" t="s">
        <v>1937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1973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1754</v>
      </c>
      <c r="H10895" t="s">
        <v>2757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2920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3476</v>
      </c>
      <c r="K10906" t="s">
        <v>3696</v>
      </c>
      <c r="L10906" t="s">
        <v>3477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3478</v>
      </c>
      <c r="G10908" t="s">
        <v>3478</v>
      </c>
      <c r="H10908" t="s">
        <v>3478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2316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2890</v>
      </c>
      <c r="H10925" t="s">
        <v>2891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3479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3479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934</v>
      </c>
      <c r="H10928" t="s">
        <v>1242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2326</v>
      </c>
      <c r="E10931">
        <v>1</v>
      </c>
      <c r="F10931" t="s">
        <v>1856</v>
      </c>
      <c r="G10931" t="s">
        <v>264</v>
      </c>
      <c r="H10931" t="s">
        <v>3480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3397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1756</v>
      </c>
      <c r="E10934">
        <v>1</v>
      </c>
      <c r="F10934" t="s">
        <v>48</v>
      </c>
      <c r="G10934" t="s">
        <v>1754</v>
      </c>
      <c r="H10934" t="s">
        <v>2729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1756</v>
      </c>
      <c r="E10935">
        <v>1</v>
      </c>
      <c r="F10935" t="s">
        <v>1093</v>
      </c>
      <c r="G10935" t="s">
        <v>2647</v>
      </c>
      <c r="H10935" t="s">
        <v>2644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3481</v>
      </c>
      <c r="E10936">
        <v>1</v>
      </c>
      <c r="F10936" t="s">
        <v>2721</v>
      </c>
      <c r="G10936" t="s">
        <v>258</v>
      </c>
      <c r="H10936" t="s">
        <v>2637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3481</v>
      </c>
      <c r="E10937">
        <v>2</v>
      </c>
      <c r="F10937" t="s">
        <v>2056</v>
      </c>
      <c r="G10937" t="s">
        <v>258</v>
      </c>
      <c r="H10937" t="s">
        <v>3483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3481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898</v>
      </c>
      <c r="J10939" t="s">
        <v>2852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2302</v>
      </c>
      <c r="E10940">
        <v>3</v>
      </c>
      <c r="F10940" t="s">
        <v>15</v>
      </c>
      <c r="G10940" t="s">
        <v>258</v>
      </c>
      <c r="H10940" t="s">
        <v>2316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2302</v>
      </c>
      <c r="E10941">
        <v>6</v>
      </c>
      <c r="F10941" t="s">
        <v>127</v>
      </c>
      <c r="G10941" t="s">
        <v>258</v>
      </c>
      <c r="H10941" t="s">
        <v>3484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2302</v>
      </c>
      <c r="E10942">
        <v>3</v>
      </c>
      <c r="F10942" t="s">
        <v>15</v>
      </c>
      <c r="G10942" t="s">
        <v>258</v>
      </c>
      <c r="H10942" t="s">
        <v>3485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2302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2302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2302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2302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1559</v>
      </c>
      <c r="E10947">
        <v>6</v>
      </c>
      <c r="F10947" t="s">
        <v>21</v>
      </c>
      <c r="G10947" t="s">
        <v>3486</v>
      </c>
      <c r="H10947" t="s">
        <v>3487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1559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1559</v>
      </c>
      <c r="E10949">
        <v>4</v>
      </c>
      <c r="F10949" t="s">
        <v>883</v>
      </c>
      <c r="G10949" t="s">
        <v>276</v>
      </c>
      <c r="H10949" t="s">
        <v>3488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3328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1856</v>
      </c>
      <c r="G10955" t="s">
        <v>264</v>
      </c>
      <c r="H10955" t="s">
        <v>3480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1093</v>
      </c>
      <c r="G10959" t="s">
        <v>2647</v>
      </c>
      <c r="H10959" t="s">
        <v>2644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3368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2398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1765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1765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2795</v>
      </c>
      <c r="H10971" t="s">
        <v>2796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3346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2754</v>
      </c>
      <c r="G10977" t="s">
        <v>3432</v>
      </c>
      <c r="H10977" t="s">
        <v>3430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3486</v>
      </c>
      <c r="H10978" t="s">
        <v>3487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2379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2920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1009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1947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2930</v>
      </c>
      <c r="J10994" t="s">
        <v>2852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1165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3795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1535</v>
      </c>
      <c r="G11004" t="s">
        <v>264</v>
      </c>
      <c r="H11004" t="s">
        <v>925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934</v>
      </c>
      <c r="H11019" t="s">
        <v>1353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919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2250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2250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1009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1292</v>
      </c>
      <c r="H11042" t="s">
        <v>1293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934</v>
      </c>
      <c r="H11043" t="s">
        <v>1060</v>
      </c>
      <c r="L11043" t="s">
        <v>3479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2011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1639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2030</v>
      </c>
      <c r="G11048" t="s">
        <v>258</v>
      </c>
      <c r="H11048" t="s">
        <v>2031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1093</v>
      </c>
      <c r="G11050" t="s">
        <v>2647</v>
      </c>
      <c r="H11050" t="s">
        <v>2644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934</v>
      </c>
      <c r="H11051" t="s">
        <v>1164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1193</v>
      </c>
      <c r="H11052" t="s">
        <v>3498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3244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983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2050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2050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3422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1497</v>
      </c>
      <c r="E11059">
        <v>1</v>
      </c>
      <c r="F11059" t="s">
        <v>42</v>
      </c>
      <c r="G11059" t="s">
        <v>3500</v>
      </c>
      <c r="H11059" t="s">
        <v>3501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1497</v>
      </c>
      <c r="E11060">
        <v>1</v>
      </c>
      <c r="F11060" t="s">
        <v>190</v>
      </c>
      <c r="G11060" t="s">
        <v>258</v>
      </c>
      <c r="H11060" t="s">
        <v>3502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1497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1361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2654</v>
      </c>
      <c r="G11067" t="s">
        <v>2647</v>
      </c>
      <c r="H11067" t="s">
        <v>2653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2510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1052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2939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2858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3346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2302</v>
      </c>
      <c r="E11075">
        <v>2</v>
      </c>
      <c r="F11075" t="s">
        <v>42</v>
      </c>
      <c r="G11075" t="s">
        <v>781</v>
      </c>
      <c r="H11075" t="s">
        <v>3505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2302</v>
      </c>
      <c r="E11076">
        <v>1</v>
      </c>
      <c r="F11076" t="s">
        <v>620</v>
      </c>
      <c r="G11076" t="s">
        <v>258</v>
      </c>
      <c r="H11076" t="s">
        <v>3504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1756</v>
      </c>
      <c r="E11077">
        <v>1</v>
      </c>
      <c r="F11077" t="s">
        <v>48</v>
      </c>
      <c r="G11077" t="s">
        <v>1754</v>
      </c>
      <c r="H11077" t="s">
        <v>2655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1756</v>
      </c>
      <c r="E11078">
        <v>1</v>
      </c>
      <c r="F11078" t="s">
        <v>1093</v>
      </c>
      <c r="G11078" t="s">
        <v>2647</v>
      </c>
      <c r="H11078" t="s">
        <v>2644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1756</v>
      </c>
      <c r="E11079">
        <v>2</v>
      </c>
      <c r="F11079" t="s">
        <v>518</v>
      </c>
      <c r="G11079" t="s">
        <v>258</v>
      </c>
      <c r="H11079" t="s">
        <v>3506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1756</v>
      </c>
      <c r="E11080">
        <v>1</v>
      </c>
      <c r="F11080" t="s">
        <v>2754</v>
      </c>
      <c r="G11080" t="s">
        <v>3509</v>
      </c>
      <c r="H11080" t="s">
        <v>3510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1756</v>
      </c>
      <c r="E11081">
        <v>1</v>
      </c>
      <c r="F11081" t="s">
        <v>2754</v>
      </c>
      <c r="G11081" t="s">
        <v>3508</v>
      </c>
      <c r="H11081" t="s">
        <v>3507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2795</v>
      </c>
      <c r="H11082" t="s">
        <v>2796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2510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2030</v>
      </c>
      <c r="G11084" t="s">
        <v>258</v>
      </c>
      <c r="H11084" t="s">
        <v>3512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2030</v>
      </c>
      <c r="G11085" t="s">
        <v>258</v>
      </c>
      <c r="H11085" t="s">
        <v>3511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1239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1292</v>
      </c>
      <c r="H11088" t="s">
        <v>1293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1009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1535</v>
      </c>
      <c r="G11091" t="s">
        <v>264</v>
      </c>
      <c r="H11091" t="s">
        <v>925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1535</v>
      </c>
      <c r="G11092" t="s">
        <v>264</v>
      </c>
      <c r="H11092" t="s">
        <v>3514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1535</v>
      </c>
      <c r="G11093" t="s">
        <v>276</v>
      </c>
      <c r="H11093" t="s">
        <v>3515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3401</v>
      </c>
      <c r="E11094">
        <v>11</v>
      </c>
      <c r="F11094" t="s">
        <v>883</v>
      </c>
      <c r="G11094" t="s">
        <v>264</v>
      </c>
      <c r="H11094" t="s">
        <v>3166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3401</v>
      </c>
      <c r="E11095">
        <v>16</v>
      </c>
      <c r="F11095" t="s">
        <v>578</v>
      </c>
      <c r="G11095" t="s">
        <v>581</v>
      </c>
      <c r="H11095" t="s">
        <v>1164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2072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2072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1718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3325</v>
      </c>
      <c r="H11108" t="s">
        <v>3326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1998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3343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3518</v>
      </c>
      <c r="K11114" t="s">
        <v>3696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1143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3244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2731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3420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2936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1752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1018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1754</v>
      </c>
      <c r="H11146" t="s">
        <v>3531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2795</v>
      </c>
      <c r="H11148" t="s">
        <v>2796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2227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3050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2473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990</v>
      </c>
      <c r="H11164" t="s">
        <v>2629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1184</v>
      </c>
      <c r="G11168" t="s">
        <v>255</v>
      </c>
      <c r="H11168" t="s">
        <v>3471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2067</v>
      </c>
      <c r="G11169" t="s">
        <v>255</v>
      </c>
      <c r="H11169" t="s">
        <v>3471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1193</v>
      </c>
      <c r="H11170" t="s">
        <v>3523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1315</v>
      </c>
      <c r="E11182">
        <v>1</v>
      </c>
      <c r="F11182" t="s">
        <v>3525</v>
      </c>
      <c r="G11182" t="s">
        <v>258</v>
      </c>
      <c r="H11182" t="s">
        <v>3526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2795</v>
      </c>
      <c r="H11183" t="s">
        <v>2796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1706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1706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3529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3529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1756</v>
      </c>
      <c r="E11195">
        <v>1</v>
      </c>
      <c r="F11195" t="s">
        <v>1093</v>
      </c>
      <c r="G11195" t="s">
        <v>2647</v>
      </c>
      <c r="H11195" t="s">
        <v>2644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1756</v>
      </c>
      <c r="E11196">
        <v>1</v>
      </c>
      <c r="F11196" t="s">
        <v>1752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1756</v>
      </c>
      <c r="E11197">
        <v>1</v>
      </c>
      <c r="F11197" t="s">
        <v>2654</v>
      </c>
      <c r="G11197" t="s">
        <v>2647</v>
      </c>
      <c r="H11197" t="s">
        <v>3530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1756</v>
      </c>
      <c r="E11198">
        <v>1</v>
      </c>
      <c r="F11198" t="s">
        <v>48</v>
      </c>
      <c r="G11198" t="s">
        <v>1754</v>
      </c>
      <c r="H11198" t="s">
        <v>3531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1143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3322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2936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1853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2510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1193</v>
      </c>
      <c r="H11216" t="s">
        <v>3533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1239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2135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2309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1861</v>
      </c>
      <c r="J11226" t="s">
        <v>918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3458</v>
      </c>
      <c r="E11230">
        <v>1</v>
      </c>
      <c r="F11230" t="s">
        <v>920</v>
      </c>
      <c r="G11230" t="s">
        <v>258</v>
      </c>
      <c r="H11230" t="s">
        <v>2394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3458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3458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2291</v>
      </c>
      <c r="H11233" t="s">
        <v>3536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1505</v>
      </c>
      <c r="G11234" t="s">
        <v>265</v>
      </c>
      <c r="H11234" t="s">
        <v>3538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2166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2953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2920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3539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3541</v>
      </c>
      <c r="G11247" t="s">
        <v>581</v>
      </c>
      <c r="H11247" t="s">
        <v>1164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1505</v>
      </c>
      <c r="G11248" t="s">
        <v>265</v>
      </c>
      <c r="H11248" t="s">
        <v>3537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2960</v>
      </c>
      <c r="E11249">
        <v>1</v>
      </c>
      <c r="F11249" t="s">
        <v>1593</v>
      </c>
      <c r="G11249" t="s">
        <v>258</v>
      </c>
      <c r="H11249" t="s">
        <v>3543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2960</v>
      </c>
      <c r="E11250">
        <v>1</v>
      </c>
      <c r="F11250" t="s">
        <v>1593</v>
      </c>
      <c r="G11250" t="s">
        <v>258</v>
      </c>
      <c r="H11250" t="s">
        <v>3542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3401</v>
      </c>
      <c r="E11254">
        <v>2</v>
      </c>
      <c r="F11254" t="s">
        <v>552</v>
      </c>
      <c r="G11254" t="s">
        <v>258</v>
      </c>
      <c r="H11254" t="s">
        <v>3544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3401</v>
      </c>
      <c r="E11255">
        <v>2</v>
      </c>
      <c r="F11255" t="s">
        <v>552</v>
      </c>
      <c r="G11255" t="s">
        <v>258</v>
      </c>
      <c r="H11255" t="s">
        <v>3545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3401</v>
      </c>
      <c r="E11256">
        <v>1</v>
      </c>
      <c r="F11256" t="s">
        <v>524</v>
      </c>
      <c r="G11256" t="s">
        <v>258</v>
      </c>
      <c r="H11256" t="s">
        <v>3422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3401</v>
      </c>
      <c r="E11257">
        <v>1</v>
      </c>
      <c r="F11257" t="s">
        <v>524</v>
      </c>
      <c r="G11257" t="s">
        <v>258</v>
      </c>
      <c r="H11257" t="s">
        <v>3546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3401</v>
      </c>
      <c r="E11258">
        <v>18</v>
      </c>
      <c r="F11258" t="s">
        <v>883</v>
      </c>
      <c r="G11258" t="s">
        <v>581</v>
      </c>
      <c r="H11258" t="s">
        <v>1164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3401</v>
      </c>
      <c r="E11259">
        <v>6</v>
      </c>
      <c r="F11259" t="s">
        <v>216</v>
      </c>
      <c r="G11259" t="s">
        <v>276</v>
      </c>
      <c r="H11259" t="s">
        <v>3547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2481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1497</v>
      </c>
      <c r="E11261">
        <v>2</v>
      </c>
      <c r="F11261" t="s">
        <v>42</v>
      </c>
      <c r="G11261" t="s">
        <v>258</v>
      </c>
      <c r="H11261" t="s">
        <v>1018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3481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3481</v>
      </c>
      <c r="E11263">
        <v>1</v>
      </c>
      <c r="F11263" t="s">
        <v>44</v>
      </c>
      <c r="G11263" t="s">
        <v>3548</v>
      </c>
      <c r="H11263" t="s">
        <v>3549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2302</v>
      </c>
      <c r="E11264">
        <v>1</v>
      </c>
      <c r="F11264" t="s">
        <v>524</v>
      </c>
      <c r="G11264" t="s">
        <v>258</v>
      </c>
      <c r="H11264" t="s">
        <v>3550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2302</v>
      </c>
      <c r="E11265">
        <v>2</v>
      </c>
      <c r="F11265" t="s">
        <v>15</v>
      </c>
      <c r="G11265" t="s">
        <v>786</v>
      </c>
      <c r="H11265" t="s">
        <v>3551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2302</v>
      </c>
      <c r="E11266">
        <v>3</v>
      </c>
      <c r="F11266" t="s">
        <v>127</v>
      </c>
      <c r="G11266" t="s">
        <v>258</v>
      </c>
      <c r="H11266" t="s">
        <v>3414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1559</v>
      </c>
      <c r="E11267">
        <v>6</v>
      </c>
      <c r="F11267" t="s">
        <v>883</v>
      </c>
      <c r="G11267" t="s">
        <v>581</v>
      </c>
      <c r="H11267" t="s">
        <v>1164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1559</v>
      </c>
      <c r="E11268">
        <v>9</v>
      </c>
      <c r="F11268" t="s">
        <v>2067</v>
      </c>
      <c r="G11268" t="s">
        <v>581</v>
      </c>
      <c r="H11268" t="s">
        <v>1164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1559</v>
      </c>
      <c r="E11269">
        <v>4</v>
      </c>
      <c r="F11269" t="s">
        <v>468</v>
      </c>
      <c r="G11269" t="s">
        <v>258</v>
      </c>
      <c r="H11269" t="s">
        <v>3244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1559</v>
      </c>
      <c r="E11270">
        <v>1</v>
      </c>
      <c r="F11270" t="s">
        <v>3192</v>
      </c>
      <c r="G11270" t="s">
        <v>265</v>
      </c>
      <c r="H11270" t="s">
        <v>3552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1559</v>
      </c>
      <c r="E11271">
        <v>2</v>
      </c>
      <c r="F11271" t="s">
        <v>21</v>
      </c>
      <c r="G11271" t="s">
        <v>265</v>
      </c>
      <c r="H11271" t="s">
        <v>3553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1559</v>
      </c>
      <c r="E11272">
        <v>2</v>
      </c>
      <c r="F11272" t="s">
        <v>206</v>
      </c>
      <c r="G11272" t="s">
        <v>786</v>
      </c>
      <c r="H11272" t="s">
        <v>3551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1559</v>
      </c>
      <c r="E11273">
        <v>1</v>
      </c>
      <c r="F11273" t="s">
        <v>26</v>
      </c>
      <c r="G11273" t="s">
        <v>264</v>
      </c>
      <c r="H11273" t="s">
        <v>3167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1559</v>
      </c>
      <c r="E11274">
        <v>7</v>
      </c>
      <c r="F11274" t="s">
        <v>216</v>
      </c>
      <c r="G11274" t="s">
        <v>581</v>
      </c>
      <c r="H11274" t="s">
        <v>1164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2648</v>
      </c>
      <c r="G11283" t="s">
        <v>2649</v>
      </c>
      <c r="H11283" t="s">
        <v>3220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1497</v>
      </c>
      <c r="E11285">
        <v>1</v>
      </c>
      <c r="F11285" t="s">
        <v>26</v>
      </c>
      <c r="G11285" t="s">
        <v>713</v>
      </c>
      <c r="H11285" t="s">
        <v>2794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2960</v>
      </c>
      <c r="E11289">
        <v>1</v>
      </c>
      <c r="F11289" t="s">
        <v>1593</v>
      </c>
      <c r="G11289" t="s">
        <v>258</v>
      </c>
      <c r="H11289" t="s">
        <v>3555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3343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1756</v>
      </c>
      <c r="E11292">
        <v>1</v>
      </c>
      <c r="F11292" t="s">
        <v>2654</v>
      </c>
      <c r="G11292" t="s">
        <v>2647</v>
      </c>
      <c r="H11292" t="s">
        <v>3556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1756</v>
      </c>
      <c r="E11293">
        <v>1</v>
      </c>
      <c r="F11293" t="s">
        <v>2654</v>
      </c>
      <c r="G11293" t="s">
        <v>2647</v>
      </c>
      <c r="H11293" t="s">
        <v>3431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1756</v>
      </c>
      <c r="E11294">
        <v>2</v>
      </c>
      <c r="F11294" t="s">
        <v>2759</v>
      </c>
      <c r="G11294" t="s">
        <v>3557</v>
      </c>
      <c r="H11294" t="s">
        <v>3558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1756</v>
      </c>
      <c r="E11295">
        <v>1</v>
      </c>
      <c r="F11295" t="s">
        <v>48</v>
      </c>
      <c r="G11295" t="s">
        <v>1754</v>
      </c>
      <c r="H11295" t="s">
        <v>3531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2122</v>
      </c>
      <c r="G11296" t="s">
        <v>258</v>
      </c>
      <c r="H11296" t="s">
        <v>3559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3560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2803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1475</v>
      </c>
      <c r="E11300">
        <v>1</v>
      </c>
      <c r="F11300" t="s">
        <v>3561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1475</v>
      </c>
      <c r="E11301">
        <v>5</v>
      </c>
      <c r="F11301" t="s">
        <v>3562</v>
      </c>
      <c r="G11301" t="s">
        <v>258</v>
      </c>
      <c r="H11301" t="s">
        <v>3563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3564</v>
      </c>
      <c r="L11303" t="s">
        <v>1764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3561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2852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918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1947</v>
      </c>
      <c r="G11309" t="s">
        <v>265</v>
      </c>
      <c r="H11309" t="s">
        <v>544</v>
      </c>
      <c r="J11309" t="s">
        <v>3565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3244</v>
      </c>
      <c r="J11318" t="s">
        <v>1069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1270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2667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2759</v>
      </c>
      <c r="G11329" t="s">
        <v>2760</v>
      </c>
      <c r="H11329" t="s">
        <v>3568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1700</v>
      </c>
      <c r="G11330" t="s">
        <v>258</v>
      </c>
      <c r="H11330" t="s">
        <v>2493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1651</v>
      </c>
      <c r="H11331" t="s">
        <v>2889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2349</v>
      </c>
      <c r="G11332" t="s">
        <v>258</v>
      </c>
      <c r="H11332" t="s">
        <v>3566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2367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3481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3481</v>
      </c>
      <c r="E11340">
        <v>1</v>
      </c>
      <c r="F11340" t="s">
        <v>2759</v>
      </c>
      <c r="G11340" t="s">
        <v>2760</v>
      </c>
      <c r="H11340" t="s">
        <v>3568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3569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3570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2953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3571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2930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3401</v>
      </c>
      <c r="E11347">
        <v>13</v>
      </c>
      <c r="F11347" t="s">
        <v>883</v>
      </c>
      <c r="G11347" t="s">
        <v>581</v>
      </c>
      <c r="H11347" t="s">
        <v>1164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3401</v>
      </c>
      <c r="E11348">
        <v>1</v>
      </c>
      <c r="F11348" t="s">
        <v>578</v>
      </c>
      <c r="G11348" t="s">
        <v>255</v>
      </c>
      <c r="H11348" t="s">
        <v>3547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1559</v>
      </c>
      <c r="E11349">
        <v>10</v>
      </c>
      <c r="F11349" t="s">
        <v>447</v>
      </c>
      <c r="G11349" t="s">
        <v>556</v>
      </c>
      <c r="H11349" t="s">
        <v>1392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1559</v>
      </c>
      <c r="E11350">
        <v>1</v>
      </c>
      <c r="F11350" t="s">
        <v>2067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1559</v>
      </c>
      <c r="E11351">
        <v>9</v>
      </c>
      <c r="F11351" t="s">
        <v>216</v>
      </c>
      <c r="G11351" t="s">
        <v>581</v>
      </c>
      <c r="H11351" t="s">
        <v>1164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1559</v>
      </c>
      <c r="E11352">
        <v>4</v>
      </c>
      <c r="F11352" t="s">
        <v>883</v>
      </c>
      <c r="G11352" t="s">
        <v>581</v>
      </c>
      <c r="H11352" t="s">
        <v>1164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1861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1739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1861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1505</v>
      </c>
      <c r="G11357" t="s">
        <v>265</v>
      </c>
      <c r="H11357" t="s">
        <v>3537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2662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3516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3516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2859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3572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1155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1559</v>
      </c>
      <c r="E11367">
        <v>1</v>
      </c>
      <c r="F11367" t="s">
        <v>45</v>
      </c>
      <c r="G11367" t="s">
        <v>3048</v>
      </c>
      <c r="H11367" t="s">
        <v>3049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3791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3273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1009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1085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3475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2931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3573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934</v>
      </c>
      <c r="H11394" t="s">
        <v>3138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934</v>
      </c>
      <c r="H11395" t="s">
        <v>3574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1193</v>
      </c>
      <c r="H11397" t="s">
        <v>1678</v>
      </c>
      <c r="J11397" t="s">
        <v>918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3575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3576</v>
      </c>
      <c r="K11399" t="s">
        <v>3696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1041</v>
      </c>
      <c r="K11400" t="s">
        <v>3696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2166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2163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934</v>
      </c>
      <c r="H11418" t="s">
        <v>1242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2135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3577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2609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983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3578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1139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3579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3583</v>
      </c>
      <c r="G11431" t="s">
        <v>258</v>
      </c>
      <c r="H11431" t="s">
        <v>3580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934</v>
      </c>
      <c r="H11433" t="s">
        <v>1353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3581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3059</v>
      </c>
      <c r="E11438">
        <v>1</v>
      </c>
      <c r="F11438" t="s">
        <v>450</v>
      </c>
      <c r="G11438" t="s">
        <v>264</v>
      </c>
      <c r="H11438" t="s">
        <v>2734</v>
      </c>
      <c r="K11438" t="s">
        <v>3696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3059</v>
      </c>
      <c r="E11439">
        <v>1</v>
      </c>
      <c r="F11439" t="s">
        <v>450</v>
      </c>
      <c r="G11439" t="s">
        <v>264</v>
      </c>
      <c r="H11439" t="s">
        <v>2734</v>
      </c>
      <c r="K11439" t="s">
        <v>3696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3059</v>
      </c>
      <c r="E11440">
        <v>1</v>
      </c>
      <c r="F11440" t="s">
        <v>450</v>
      </c>
      <c r="G11440" t="s">
        <v>264</v>
      </c>
      <c r="H11440" t="s">
        <v>1051</v>
      </c>
      <c r="K11440" t="s">
        <v>3696</v>
      </c>
      <c r="L11440" t="s">
        <v>3582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939</v>
      </c>
      <c r="E11441">
        <v>1</v>
      </c>
      <c r="F11441" t="s">
        <v>3583</v>
      </c>
      <c r="G11441" t="s">
        <v>258</v>
      </c>
      <c r="H11441" t="s">
        <v>3584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1157</v>
      </c>
      <c r="G11444" t="s">
        <v>258</v>
      </c>
      <c r="H11444" t="s">
        <v>2121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1020</v>
      </c>
      <c r="E11446">
        <v>3</v>
      </c>
      <c r="F11446" t="s">
        <v>357</v>
      </c>
      <c r="G11446" t="s">
        <v>934</v>
      </c>
      <c r="H11446" t="s">
        <v>2296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1020</v>
      </c>
      <c r="E11447">
        <v>1</v>
      </c>
      <c r="F11447" t="s">
        <v>357</v>
      </c>
      <c r="G11447" t="s">
        <v>934</v>
      </c>
      <c r="H11447" t="s">
        <v>3138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1020</v>
      </c>
      <c r="E11448">
        <v>1</v>
      </c>
      <c r="F11448" t="s">
        <v>357</v>
      </c>
      <c r="G11448" t="s">
        <v>934</v>
      </c>
      <c r="H11448" t="s">
        <v>1353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3401</v>
      </c>
      <c r="E11449">
        <v>4</v>
      </c>
      <c r="F11449" t="s">
        <v>216</v>
      </c>
      <c r="G11449" t="s">
        <v>276</v>
      </c>
      <c r="H11449" t="s">
        <v>3585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3401</v>
      </c>
      <c r="E11450">
        <v>3</v>
      </c>
      <c r="F11450" t="s">
        <v>578</v>
      </c>
      <c r="G11450" t="s">
        <v>265</v>
      </c>
      <c r="H11450" t="s">
        <v>1164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3401</v>
      </c>
      <c r="E11451">
        <v>4</v>
      </c>
      <c r="F11451" t="s">
        <v>1157</v>
      </c>
      <c r="G11451" t="s">
        <v>255</v>
      </c>
      <c r="H11451" t="s">
        <v>3586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3401</v>
      </c>
      <c r="E11452">
        <v>4</v>
      </c>
      <c r="F11452" t="s">
        <v>1157</v>
      </c>
      <c r="G11452" t="s">
        <v>265</v>
      </c>
      <c r="H11452" t="s">
        <v>2121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3401</v>
      </c>
      <c r="E11453">
        <v>3</v>
      </c>
      <c r="F11453" t="s">
        <v>1157</v>
      </c>
      <c r="G11453" t="s">
        <v>258</v>
      </c>
      <c r="H11453" t="s">
        <v>3587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3401</v>
      </c>
      <c r="E11454">
        <v>1</v>
      </c>
      <c r="F11454" t="s">
        <v>1700</v>
      </c>
      <c r="G11454" t="s">
        <v>258</v>
      </c>
      <c r="H11454" t="s">
        <v>3588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2931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2667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2122</v>
      </c>
      <c r="G11457" t="s">
        <v>258</v>
      </c>
      <c r="H11457" t="s">
        <v>1164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1947</v>
      </c>
      <c r="G11458" t="s">
        <v>265</v>
      </c>
      <c r="H11458" t="s">
        <v>544</v>
      </c>
      <c r="J11458" t="s">
        <v>3589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2302</v>
      </c>
      <c r="E11460">
        <v>1</v>
      </c>
      <c r="F11460" t="s">
        <v>48</v>
      </c>
      <c r="G11460" t="s">
        <v>258</v>
      </c>
      <c r="H11460" t="s">
        <v>3186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2302</v>
      </c>
      <c r="E11461">
        <v>2</v>
      </c>
      <c r="F11461" t="s">
        <v>15</v>
      </c>
      <c r="G11461" t="s">
        <v>258</v>
      </c>
      <c r="H11461" t="s">
        <v>3596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2302</v>
      </c>
      <c r="E11462">
        <v>2</v>
      </c>
      <c r="F11462" t="s">
        <v>15</v>
      </c>
      <c r="G11462" t="s">
        <v>258</v>
      </c>
      <c r="H11462" t="s">
        <v>3597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2302</v>
      </c>
      <c r="E11463">
        <v>1</v>
      </c>
      <c r="F11463" t="s">
        <v>26</v>
      </c>
      <c r="G11463" t="s">
        <v>258</v>
      </c>
      <c r="H11463" t="s">
        <v>3595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2302</v>
      </c>
      <c r="E11464">
        <v>1</v>
      </c>
      <c r="F11464" t="s">
        <v>48</v>
      </c>
      <c r="G11464" t="s">
        <v>258</v>
      </c>
      <c r="H11464" t="s">
        <v>3594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2302</v>
      </c>
      <c r="E11465">
        <v>1</v>
      </c>
      <c r="F11465" t="s">
        <v>1700</v>
      </c>
      <c r="G11465" t="s">
        <v>258</v>
      </c>
      <c r="H11465" t="s">
        <v>3593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2302</v>
      </c>
      <c r="E11466">
        <v>3</v>
      </c>
      <c r="F11466" t="s">
        <v>225</v>
      </c>
      <c r="G11466" t="s">
        <v>258</v>
      </c>
      <c r="H11466" t="s">
        <v>3592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2302</v>
      </c>
      <c r="E11467">
        <v>2</v>
      </c>
      <c r="F11467" t="s">
        <v>709</v>
      </c>
      <c r="G11467" t="s">
        <v>258</v>
      </c>
      <c r="H11467" t="s">
        <v>3591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2302</v>
      </c>
      <c r="E11468">
        <v>1</v>
      </c>
      <c r="F11468" t="s">
        <v>709</v>
      </c>
      <c r="G11468" t="s">
        <v>258</v>
      </c>
      <c r="H11468" t="s">
        <v>3590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3481</v>
      </c>
      <c r="E11469">
        <v>1</v>
      </c>
      <c r="F11469" t="s">
        <v>186</v>
      </c>
      <c r="G11469" t="s">
        <v>258</v>
      </c>
      <c r="H11469" t="s">
        <v>3791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3481</v>
      </c>
      <c r="E11470">
        <v>1</v>
      </c>
      <c r="F11470" t="s">
        <v>186</v>
      </c>
      <c r="G11470" t="s">
        <v>258</v>
      </c>
      <c r="H11470" t="s">
        <v>3797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3481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3481</v>
      </c>
      <c r="E11472">
        <v>1</v>
      </c>
      <c r="F11472" t="s">
        <v>42</v>
      </c>
      <c r="G11472" t="s">
        <v>694</v>
      </c>
      <c r="H11472" t="s">
        <v>3598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2923</v>
      </c>
      <c r="E11473">
        <v>50</v>
      </c>
      <c r="F11473" t="s">
        <v>669</v>
      </c>
      <c r="G11473" t="s">
        <v>2923</v>
      </c>
      <c r="H11473" t="s">
        <v>3387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2923</v>
      </c>
      <c r="E11474">
        <v>50</v>
      </c>
      <c r="F11474" t="s">
        <v>3599</v>
      </c>
      <c r="G11474" t="s">
        <v>2923</v>
      </c>
      <c r="H11474" t="s">
        <v>3599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3600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2135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3016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3550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2437</v>
      </c>
      <c r="K11483" t="s">
        <v>3696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1729</v>
      </c>
      <c r="J11485" t="s">
        <v>2858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898</v>
      </c>
      <c r="J11486" t="s">
        <v>2939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939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1593</v>
      </c>
      <c r="G11491" t="s">
        <v>258</v>
      </c>
      <c r="H11491" t="s">
        <v>3555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3600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1069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1723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1020</v>
      </c>
      <c r="E11501">
        <v>5</v>
      </c>
      <c r="F11501" t="s">
        <v>357</v>
      </c>
      <c r="G11501" t="s">
        <v>934</v>
      </c>
      <c r="H11501" t="s">
        <v>1164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3105</v>
      </c>
      <c r="E11503">
        <v>10</v>
      </c>
      <c r="F11503" t="s">
        <v>3105</v>
      </c>
      <c r="G11503" t="s">
        <v>713</v>
      </c>
      <c r="H11503" t="s">
        <v>3604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3105</v>
      </c>
      <c r="E11504">
        <v>15</v>
      </c>
      <c r="F11504" t="s">
        <v>3105</v>
      </c>
      <c r="G11504" t="s">
        <v>786</v>
      </c>
      <c r="H11504" t="s">
        <v>3605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3105</v>
      </c>
      <c r="E11505">
        <v>7</v>
      </c>
      <c r="F11505" t="s">
        <v>3602</v>
      </c>
      <c r="G11505" t="s">
        <v>258</v>
      </c>
      <c r="H11505" t="s">
        <v>3603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3481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3481</v>
      </c>
      <c r="E11507">
        <v>3</v>
      </c>
      <c r="F11507" t="s">
        <v>128</v>
      </c>
      <c r="G11507" t="s">
        <v>258</v>
      </c>
      <c r="H11507" t="s">
        <v>2074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3481</v>
      </c>
      <c r="E11508">
        <v>1</v>
      </c>
      <c r="F11508" t="s">
        <v>524</v>
      </c>
      <c r="G11508" t="s">
        <v>265</v>
      </c>
      <c r="H11508" t="s">
        <v>544</v>
      </c>
      <c r="J11508" t="s">
        <v>918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2426</v>
      </c>
      <c r="E11509">
        <v>4</v>
      </c>
      <c r="F11509" t="s">
        <v>2500</v>
      </c>
      <c r="G11509" t="s">
        <v>258</v>
      </c>
      <c r="H11509" t="s">
        <v>3607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2426</v>
      </c>
      <c r="E11510">
        <v>5</v>
      </c>
      <c r="F11510" t="s">
        <v>2500</v>
      </c>
      <c r="G11510" t="s">
        <v>258</v>
      </c>
      <c r="H11510" t="s">
        <v>3606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2302</v>
      </c>
      <c r="E11511">
        <v>2</v>
      </c>
      <c r="F11511" t="s">
        <v>524</v>
      </c>
      <c r="G11511" t="s">
        <v>258</v>
      </c>
      <c r="H11511" t="s">
        <v>3550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2302</v>
      </c>
      <c r="E11512">
        <v>1</v>
      </c>
      <c r="F11512" t="s">
        <v>26</v>
      </c>
      <c r="G11512" t="s">
        <v>258</v>
      </c>
      <c r="H11512" t="s">
        <v>2489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2302</v>
      </c>
      <c r="E11513">
        <v>1</v>
      </c>
      <c r="F11513" t="s">
        <v>45</v>
      </c>
      <c r="G11513" t="s">
        <v>258</v>
      </c>
      <c r="H11513" t="s">
        <v>3608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2302</v>
      </c>
      <c r="E11514">
        <v>1</v>
      </c>
      <c r="F11514" t="s">
        <v>42</v>
      </c>
      <c r="G11514" t="s">
        <v>781</v>
      </c>
      <c r="H11514" t="s">
        <v>3609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1559</v>
      </c>
      <c r="E11515">
        <v>8</v>
      </c>
      <c r="F11515" t="s">
        <v>883</v>
      </c>
      <c r="G11515" t="s">
        <v>581</v>
      </c>
      <c r="H11515" t="s">
        <v>1164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1559</v>
      </c>
      <c r="E11516">
        <v>17</v>
      </c>
      <c r="F11516" t="s">
        <v>216</v>
      </c>
      <c r="G11516" t="s">
        <v>581</v>
      </c>
      <c r="H11516" t="s">
        <v>1164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1559</v>
      </c>
      <c r="E11517">
        <v>2</v>
      </c>
      <c r="F11517" t="s">
        <v>216</v>
      </c>
      <c r="G11517" t="s">
        <v>255</v>
      </c>
      <c r="H11517" t="s">
        <v>2931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1559</v>
      </c>
      <c r="E11518">
        <v>2</v>
      </c>
      <c r="F11518" t="s">
        <v>216</v>
      </c>
      <c r="G11518" t="s">
        <v>264</v>
      </c>
      <c r="H11518" t="s">
        <v>3166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1559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1559</v>
      </c>
      <c r="E11520">
        <v>1</v>
      </c>
      <c r="F11520" t="s">
        <v>216</v>
      </c>
      <c r="G11520" t="s">
        <v>255</v>
      </c>
      <c r="H11520" t="s">
        <v>3516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1559</v>
      </c>
      <c r="E11521">
        <v>1</v>
      </c>
      <c r="F11521" t="s">
        <v>26</v>
      </c>
      <c r="G11521" t="s">
        <v>264</v>
      </c>
      <c r="H11521" t="s">
        <v>3610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1559</v>
      </c>
      <c r="E11522">
        <v>2</v>
      </c>
      <c r="F11522" t="s">
        <v>15</v>
      </c>
      <c r="G11522" t="s">
        <v>264</v>
      </c>
      <c r="H11522" t="s">
        <v>3610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1559</v>
      </c>
      <c r="E11523">
        <v>2</v>
      </c>
      <c r="F11523" t="s">
        <v>2122</v>
      </c>
      <c r="G11523" t="s">
        <v>581</v>
      </c>
      <c r="H11523" t="s">
        <v>1164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1559</v>
      </c>
      <c r="E11524">
        <v>1</v>
      </c>
      <c r="F11524" t="s">
        <v>2122</v>
      </c>
      <c r="G11524" t="s">
        <v>258</v>
      </c>
      <c r="H11524" t="s">
        <v>3611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3612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2953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1947</v>
      </c>
      <c r="G11528" t="s">
        <v>265</v>
      </c>
      <c r="H11528" t="s">
        <v>544</v>
      </c>
      <c r="J11528" t="s">
        <v>3613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919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3105</v>
      </c>
      <c r="G11531" t="s">
        <v>786</v>
      </c>
      <c r="H11531" t="s">
        <v>3614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3488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3488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1093</v>
      </c>
      <c r="G11539" t="s">
        <v>258</v>
      </c>
      <c r="H11539" t="s">
        <v>3135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946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1333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3401</v>
      </c>
      <c r="E11555">
        <v>2</v>
      </c>
      <c r="F11555" t="s">
        <v>578</v>
      </c>
      <c r="G11555" t="s">
        <v>265</v>
      </c>
      <c r="H11555" t="s">
        <v>462</v>
      </c>
      <c r="J11555" t="s">
        <v>3615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3401</v>
      </c>
      <c r="E11556">
        <v>3</v>
      </c>
      <c r="F11556" t="s">
        <v>883</v>
      </c>
      <c r="G11556" t="s">
        <v>276</v>
      </c>
      <c r="H11556" t="s">
        <v>565</v>
      </c>
      <c r="J11556" t="s">
        <v>2939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3401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3401</v>
      </c>
      <c r="E11558">
        <v>1</v>
      </c>
      <c r="F11558" t="s">
        <v>216</v>
      </c>
      <c r="G11558" t="s">
        <v>265</v>
      </c>
      <c r="H11558" t="s">
        <v>1270</v>
      </c>
      <c r="J11558" t="s">
        <v>1069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3401</v>
      </c>
      <c r="E11559">
        <v>1</v>
      </c>
      <c r="F11559" t="s">
        <v>216</v>
      </c>
      <c r="G11559" t="s">
        <v>255</v>
      </c>
      <c r="H11559" t="s">
        <v>2931</v>
      </c>
      <c r="J11559" t="s">
        <v>918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3401</v>
      </c>
      <c r="E11560">
        <v>3</v>
      </c>
      <c r="F11560" t="s">
        <v>15</v>
      </c>
      <c r="G11560" t="s">
        <v>3616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3401</v>
      </c>
      <c r="E11561">
        <v>3</v>
      </c>
      <c r="F11561" t="s">
        <v>15</v>
      </c>
      <c r="G11561" t="s">
        <v>3616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1723</v>
      </c>
      <c r="H11562" t="s">
        <v>3019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1756</v>
      </c>
      <c r="E11563">
        <v>2</v>
      </c>
      <c r="F11563" t="s">
        <v>1093</v>
      </c>
      <c r="G11563" t="s">
        <v>3494</v>
      </c>
      <c r="H11563" t="s">
        <v>3135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1559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1559</v>
      </c>
      <c r="E11566">
        <v>3</v>
      </c>
      <c r="F11566" t="s">
        <v>216</v>
      </c>
      <c r="G11566" t="s">
        <v>276</v>
      </c>
      <c r="H11566" t="s">
        <v>3488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1559</v>
      </c>
      <c r="E11567">
        <v>1</v>
      </c>
      <c r="F11567" t="s">
        <v>578</v>
      </c>
      <c r="G11567" t="s">
        <v>276</v>
      </c>
      <c r="H11567" t="s">
        <v>1139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1559</v>
      </c>
      <c r="E11568">
        <v>2</v>
      </c>
      <c r="F11568" t="s">
        <v>578</v>
      </c>
      <c r="G11568" t="s">
        <v>581</v>
      </c>
      <c r="H11568" t="s">
        <v>1164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1559</v>
      </c>
      <c r="E11569">
        <v>2</v>
      </c>
      <c r="F11569" t="s">
        <v>1157</v>
      </c>
      <c r="G11569" t="s">
        <v>258</v>
      </c>
      <c r="H11569" t="s">
        <v>3617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3506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2560</v>
      </c>
      <c r="G11573" t="s">
        <v>264</v>
      </c>
      <c r="H11573" t="s">
        <v>1539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1539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990</v>
      </c>
      <c r="H11575" t="s">
        <v>3321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1239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3619</v>
      </c>
      <c r="H11577" t="s">
        <v>1293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1193</v>
      </c>
      <c r="H11580" t="s">
        <v>3533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1193</v>
      </c>
      <c r="H11581" t="s">
        <v>3533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3618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1535</v>
      </c>
      <c r="G11584" t="s">
        <v>276</v>
      </c>
      <c r="H11584" t="s">
        <v>2727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1764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1333</v>
      </c>
      <c r="L11587" t="s">
        <v>1764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3547</v>
      </c>
      <c r="L11588" t="s">
        <v>1764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1333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934</v>
      </c>
      <c r="H11602" t="s">
        <v>1242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934</v>
      </c>
      <c r="H11606" t="s">
        <v>3138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3583</v>
      </c>
      <c r="G11609" t="s">
        <v>258</v>
      </c>
      <c r="H11609" t="s">
        <v>3620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3621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2032</v>
      </c>
      <c r="G11615" t="s">
        <v>1754</v>
      </c>
      <c r="H11615" t="s">
        <v>2180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3488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3473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1017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3622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2249</v>
      </c>
      <c r="H11622" t="s">
        <v>2840</v>
      </c>
      <c r="J11622" t="s">
        <v>3623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1023</v>
      </c>
      <c r="H11623" t="s">
        <v>3338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1754</v>
      </c>
      <c r="H11624" t="s">
        <v>3531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898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3625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3663</v>
      </c>
      <c r="E11633">
        <v>1</v>
      </c>
      <c r="F11633" t="s">
        <v>42</v>
      </c>
      <c r="G11633" t="s">
        <v>258</v>
      </c>
      <c r="H11633" t="s">
        <v>1018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3663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899</v>
      </c>
      <c r="J11636" t="s">
        <v>2852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899</v>
      </c>
      <c r="J11637" t="s">
        <v>2939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946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2035</v>
      </c>
      <c r="G11643" t="s">
        <v>258</v>
      </c>
      <c r="H11643" t="s">
        <v>2728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3174</v>
      </c>
      <c r="G11644" t="s">
        <v>2647</v>
      </c>
      <c r="H11644" t="s">
        <v>3301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2654</v>
      </c>
      <c r="G11645" t="s">
        <v>2647</v>
      </c>
      <c r="H11645" t="s">
        <v>3431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3788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899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3053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3627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3628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3346</v>
      </c>
      <c r="J11653" t="s">
        <v>3629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1452</v>
      </c>
      <c r="H11654" t="s">
        <v>3429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3433</v>
      </c>
      <c r="G11657" t="s">
        <v>258</v>
      </c>
      <c r="H11657" t="s">
        <v>3433</v>
      </c>
      <c r="J11657" t="s">
        <v>3488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3349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3583</v>
      </c>
      <c r="G11667" t="s">
        <v>258</v>
      </c>
      <c r="H11667" t="s">
        <v>3583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1020</v>
      </c>
      <c r="E11669">
        <v>3</v>
      </c>
      <c r="F11669" t="s">
        <v>357</v>
      </c>
      <c r="G11669" t="s">
        <v>934</v>
      </c>
      <c r="H11669" t="s">
        <v>1164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3401</v>
      </c>
      <c r="E11671">
        <v>5</v>
      </c>
      <c r="F11671" t="s">
        <v>216</v>
      </c>
      <c r="G11671" t="s">
        <v>852</v>
      </c>
      <c r="H11671" t="s">
        <v>3630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3401</v>
      </c>
      <c r="E11672">
        <v>11</v>
      </c>
      <c r="F11672" t="s">
        <v>883</v>
      </c>
      <c r="G11672" t="s">
        <v>581</v>
      </c>
      <c r="H11672" t="s">
        <v>1164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3401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3401</v>
      </c>
      <c r="E11674">
        <v>3</v>
      </c>
      <c r="F11674" t="s">
        <v>216</v>
      </c>
      <c r="G11674" t="s">
        <v>581</v>
      </c>
      <c r="H11674" t="s">
        <v>1164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2337</v>
      </c>
      <c r="G11678" t="s">
        <v>258</v>
      </c>
      <c r="H11678" t="s">
        <v>3495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1729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3346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2166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2166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3506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2167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2167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2011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3631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1009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3632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3633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3325</v>
      </c>
      <c r="H11713" t="s">
        <v>3326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1184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3583</v>
      </c>
      <c r="G11719" t="s">
        <v>258</v>
      </c>
      <c r="H11719" t="s">
        <v>3583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1856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2936</v>
      </c>
      <c r="J11724" t="s">
        <v>2824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3635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2122</v>
      </c>
      <c r="G11728" t="s">
        <v>581</v>
      </c>
      <c r="H11728" t="s">
        <v>1164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3636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3637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1009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918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1130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1130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1130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1232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1176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1176</v>
      </c>
      <c r="L11744" t="s">
        <v>1764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3583</v>
      </c>
      <c r="G11747" t="s">
        <v>258</v>
      </c>
      <c r="H11747" t="s">
        <v>3583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1941</v>
      </c>
      <c r="J11748" t="s">
        <v>3015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1184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898</v>
      </c>
      <c r="J11753" t="s">
        <v>918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2122</v>
      </c>
      <c r="G11756" t="s">
        <v>258</v>
      </c>
      <c r="H11756" t="s">
        <v>3638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3422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3105</v>
      </c>
      <c r="G11758" t="s">
        <v>713</v>
      </c>
      <c r="H11758" t="s">
        <v>3639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3640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3551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958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3051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3399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3570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2166</v>
      </c>
      <c r="J11770" t="s">
        <v>918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3011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1232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2302</v>
      </c>
      <c r="E11774">
        <v>1</v>
      </c>
      <c r="F11774" t="s">
        <v>48</v>
      </c>
      <c r="G11774" t="s">
        <v>258</v>
      </c>
      <c r="H11774" t="s">
        <v>3186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2302</v>
      </c>
      <c r="E11775">
        <v>2</v>
      </c>
      <c r="F11775" t="s">
        <v>127</v>
      </c>
      <c r="G11775" t="s">
        <v>258</v>
      </c>
      <c r="H11775" t="s">
        <v>3473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1497</v>
      </c>
      <c r="E11776">
        <v>1</v>
      </c>
      <c r="F11776" t="s">
        <v>726</v>
      </c>
      <c r="G11776" t="s">
        <v>258</v>
      </c>
      <c r="H11776" t="s">
        <v>3641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3481</v>
      </c>
      <c r="E11777">
        <v>1</v>
      </c>
      <c r="F11777" t="s">
        <v>193</v>
      </c>
      <c r="G11777" t="s">
        <v>615</v>
      </c>
      <c r="H11777" t="s">
        <v>1017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3481</v>
      </c>
      <c r="E11778">
        <v>1</v>
      </c>
      <c r="F11778" t="s">
        <v>190</v>
      </c>
      <c r="G11778" t="s">
        <v>258</v>
      </c>
      <c r="H11778" t="s">
        <v>3642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3481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1756</v>
      </c>
      <c r="E11780">
        <v>3</v>
      </c>
      <c r="F11780" t="s">
        <v>518</v>
      </c>
      <c r="G11780" t="s">
        <v>258</v>
      </c>
      <c r="H11780" t="s">
        <v>3506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1756</v>
      </c>
      <c r="E11781">
        <v>1</v>
      </c>
      <c r="F11781" t="s">
        <v>3643</v>
      </c>
      <c r="G11781" t="s">
        <v>258</v>
      </c>
      <c r="H11781" t="s">
        <v>3644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1756</v>
      </c>
      <c r="E11782">
        <v>1</v>
      </c>
      <c r="F11782" t="s">
        <v>48</v>
      </c>
      <c r="G11782" t="s">
        <v>1754</v>
      </c>
      <c r="H11782" t="s">
        <v>3531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1559</v>
      </c>
      <c r="E11783">
        <v>3</v>
      </c>
      <c r="F11783" t="s">
        <v>216</v>
      </c>
      <c r="G11783" t="s">
        <v>581</v>
      </c>
      <c r="H11783" t="s">
        <v>1164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1559</v>
      </c>
      <c r="E11784">
        <v>2</v>
      </c>
      <c r="F11784" t="s">
        <v>216</v>
      </c>
      <c r="G11784" t="s">
        <v>265</v>
      </c>
      <c r="H11784" t="s">
        <v>3622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1559</v>
      </c>
      <c r="E11785">
        <v>20</v>
      </c>
      <c r="F11785" t="s">
        <v>217</v>
      </c>
      <c r="G11785" t="s">
        <v>581</v>
      </c>
      <c r="H11785" t="s">
        <v>1164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1559</v>
      </c>
      <c r="E11786">
        <v>5</v>
      </c>
      <c r="F11786" t="s">
        <v>334</v>
      </c>
      <c r="G11786" t="s">
        <v>852</v>
      </c>
      <c r="H11786" t="s">
        <v>2166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1559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1559</v>
      </c>
      <c r="E11788">
        <v>1</v>
      </c>
      <c r="F11788" t="s">
        <v>578</v>
      </c>
      <c r="G11788" t="s">
        <v>264</v>
      </c>
      <c r="H11788" t="s">
        <v>2167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898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3263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3599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3583</v>
      </c>
      <c r="G11794" t="s">
        <v>255</v>
      </c>
      <c r="H11794" t="s">
        <v>3646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3645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3647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1754</v>
      </c>
      <c r="H11802" t="s">
        <v>2729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3073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2175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3648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898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2067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1286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1505</v>
      </c>
      <c r="G11817" t="s">
        <v>265</v>
      </c>
      <c r="H11817" t="s">
        <v>3649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1384</v>
      </c>
      <c r="J11818" t="s">
        <v>2858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3105</v>
      </c>
      <c r="G11820" t="s">
        <v>713</v>
      </c>
      <c r="H11820" t="s">
        <v>3650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1384</v>
      </c>
      <c r="J11821" t="s">
        <v>2939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3080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3080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1193</v>
      </c>
      <c r="H11824" t="s">
        <v>3651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3652</v>
      </c>
      <c r="E11825">
        <v>1</v>
      </c>
      <c r="F11825" t="s">
        <v>2122</v>
      </c>
      <c r="G11825" t="s">
        <v>258</v>
      </c>
      <c r="H11825" t="s">
        <v>3653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2858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3654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1193</v>
      </c>
      <c r="H11831" t="s">
        <v>3651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1193</v>
      </c>
      <c r="H11832" t="s">
        <v>3655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3656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1193</v>
      </c>
      <c r="H11835" t="s">
        <v>3657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1193</v>
      </c>
      <c r="H11836" t="s">
        <v>3651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2500</v>
      </c>
      <c r="G11837" t="s">
        <v>1193</v>
      </c>
      <c r="H11837" t="s">
        <v>3651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3654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2250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2758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3654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1856</v>
      </c>
      <c r="G11844" t="s">
        <v>276</v>
      </c>
      <c r="H11844" t="s">
        <v>2159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3516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3506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3506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3654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3658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3635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1069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3654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2227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2227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1093</v>
      </c>
      <c r="G11871" t="s">
        <v>3494</v>
      </c>
      <c r="H11871" t="s">
        <v>3135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2859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1009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2676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1941</v>
      </c>
      <c r="J11875" t="s">
        <v>3015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1239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3481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2302</v>
      </c>
      <c r="E11878">
        <v>1</v>
      </c>
      <c r="F11878" t="s">
        <v>48</v>
      </c>
      <c r="G11878" t="s">
        <v>258</v>
      </c>
      <c r="H11878" t="s">
        <v>3186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2302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2302</v>
      </c>
      <c r="E11880">
        <v>1</v>
      </c>
      <c r="F11880" t="s">
        <v>26</v>
      </c>
      <c r="G11880" t="s">
        <v>719</v>
      </c>
      <c r="H11880" t="s">
        <v>3660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1756</v>
      </c>
      <c r="E11881">
        <v>1</v>
      </c>
      <c r="F11881" t="s">
        <v>48</v>
      </c>
      <c r="G11881" t="s">
        <v>1754</v>
      </c>
      <c r="H11881" t="s">
        <v>2729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1559</v>
      </c>
      <c r="E11882">
        <v>18</v>
      </c>
      <c r="F11882" t="s">
        <v>467</v>
      </c>
      <c r="G11882" t="s">
        <v>265</v>
      </c>
      <c r="H11882" t="s">
        <v>3661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1559</v>
      </c>
      <c r="E11883">
        <v>4</v>
      </c>
      <c r="F11883" t="s">
        <v>578</v>
      </c>
      <c r="G11883" t="s">
        <v>581</v>
      </c>
      <c r="H11883" t="s">
        <v>1164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1559</v>
      </c>
      <c r="E11884">
        <v>10</v>
      </c>
      <c r="F11884" t="s">
        <v>883</v>
      </c>
      <c r="G11884" t="s">
        <v>581</v>
      </c>
      <c r="H11884" t="s">
        <v>1164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1559</v>
      </c>
      <c r="E11885">
        <v>1</v>
      </c>
      <c r="F11885" t="s">
        <v>26</v>
      </c>
      <c r="G11885" t="s">
        <v>276</v>
      </c>
      <c r="H11885" t="s">
        <v>2974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1559</v>
      </c>
      <c r="E11886">
        <v>2</v>
      </c>
      <c r="F11886" t="s">
        <v>1535</v>
      </c>
      <c r="G11886" t="s">
        <v>276</v>
      </c>
      <c r="H11886" t="s">
        <v>2727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1559</v>
      </c>
      <c r="E11887">
        <v>4</v>
      </c>
      <c r="F11887" t="s">
        <v>216</v>
      </c>
      <c r="G11887" t="s">
        <v>254</v>
      </c>
      <c r="H11887" t="s">
        <v>3662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1559</v>
      </c>
      <c r="E11888">
        <v>4</v>
      </c>
      <c r="F11888" t="s">
        <v>216</v>
      </c>
      <c r="G11888" t="s">
        <v>581</v>
      </c>
      <c r="H11888" t="s">
        <v>1164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1559</v>
      </c>
      <c r="E11889">
        <v>1</v>
      </c>
      <c r="F11889" t="s">
        <v>216</v>
      </c>
      <c r="G11889" t="s">
        <v>254</v>
      </c>
      <c r="H11889" t="s">
        <v>3073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1277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2803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3258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2703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1973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3654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3654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919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3654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1947</v>
      </c>
      <c r="G11927" t="s">
        <v>265</v>
      </c>
      <c r="H11927" t="s">
        <v>2682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2067</v>
      </c>
      <c r="G11932" t="s">
        <v>264</v>
      </c>
      <c r="H11932" t="s">
        <v>245</v>
      </c>
      <c r="J11932" t="s">
        <v>2858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3654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3630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3654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3675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3059</v>
      </c>
      <c r="E11948">
        <v>1</v>
      </c>
      <c r="F11948" t="s">
        <v>450</v>
      </c>
      <c r="G11948" t="s">
        <v>254</v>
      </c>
      <c r="H11948" t="s">
        <v>3677</v>
      </c>
      <c r="K11948" t="s">
        <v>3696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3059</v>
      </c>
      <c r="E11949">
        <v>1</v>
      </c>
      <c r="F11949" t="s">
        <v>450</v>
      </c>
      <c r="G11949" t="s">
        <v>255</v>
      </c>
      <c r="H11949" t="s">
        <v>3676</v>
      </c>
      <c r="K11949" t="s">
        <v>3696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3654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1512</v>
      </c>
      <c r="J11951" t="s">
        <v>3678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1512</v>
      </c>
      <c r="J11952" t="s">
        <v>2824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3680</v>
      </c>
      <c r="E11953">
        <v>1</v>
      </c>
      <c r="F11953" t="s">
        <v>378</v>
      </c>
      <c r="G11953" t="s">
        <v>254</v>
      </c>
      <c r="H11953" t="s">
        <v>3679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3680</v>
      </c>
      <c r="E11954">
        <v>1</v>
      </c>
      <c r="F11954" t="s">
        <v>1183</v>
      </c>
      <c r="G11954" t="s">
        <v>254</v>
      </c>
      <c r="H11954" t="s">
        <v>3679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3680</v>
      </c>
      <c r="E11955">
        <v>1</v>
      </c>
      <c r="F11955" t="s">
        <v>217</v>
      </c>
      <c r="G11955" t="s">
        <v>254</v>
      </c>
      <c r="H11955" t="s">
        <v>3679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3680</v>
      </c>
      <c r="E11956">
        <v>1</v>
      </c>
      <c r="F11956" t="s">
        <v>3654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2931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2931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1069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918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3681</v>
      </c>
      <c r="J11964" t="s">
        <v>3435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1009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3682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3546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934</v>
      </c>
      <c r="H11973" t="s">
        <v>1607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3683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3683</v>
      </c>
      <c r="E11975">
        <v>1</v>
      </c>
      <c r="F11975" t="s">
        <v>450</v>
      </c>
      <c r="G11975" t="s">
        <v>258</v>
      </c>
      <c r="H11975" t="s">
        <v>1647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3645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3599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3583</v>
      </c>
      <c r="G11980" t="s">
        <v>255</v>
      </c>
      <c r="H11980" t="s">
        <v>3646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3684</v>
      </c>
      <c r="E11981">
        <v>1</v>
      </c>
      <c r="F11981" t="s">
        <v>378</v>
      </c>
      <c r="G11981" t="s">
        <v>264</v>
      </c>
      <c r="H11981" t="s">
        <v>2953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1006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1279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3654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3685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3686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898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1093</v>
      </c>
      <c r="G11999" t="s">
        <v>258</v>
      </c>
      <c r="H11999" t="s">
        <v>3176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3174</v>
      </c>
      <c r="G12002" t="s">
        <v>258</v>
      </c>
      <c r="H12002" t="s">
        <v>3175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3688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3690</v>
      </c>
      <c r="E12014">
        <v>1</v>
      </c>
      <c r="F12014" t="s">
        <v>450</v>
      </c>
      <c r="G12014" t="s">
        <v>258</v>
      </c>
      <c r="H12014" t="s">
        <v>3689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3691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3691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3439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3692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1143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3693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3401</v>
      </c>
      <c r="E12028">
        <v>12</v>
      </c>
      <c r="F12028" t="s">
        <v>883</v>
      </c>
      <c r="G12028" t="s">
        <v>581</v>
      </c>
      <c r="H12028" t="s">
        <v>1164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3401</v>
      </c>
      <c r="E12029">
        <v>2</v>
      </c>
      <c r="F12029" t="s">
        <v>1165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3401</v>
      </c>
      <c r="E12030">
        <v>1</v>
      </c>
      <c r="F12030" t="s">
        <v>524</v>
      </c>
      <c r="G12030" t="s">
        <v>258</v>
      </c>
      <c r="H12030" t="s">
        <v>3546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3401</v>
      </c>
      <c r="E12031">
        <v>1</v>
      </c>
      <c r="F12031" t="s">
        <v>524</v>
      </c>
      <c r="G12031" t="s">
        <v>258</v>
      </c>
      <c r="H12031" t="s">
        <v>3422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3401</v>
      </c>
      <c r="E12032">
        <v>8</v>
      </c>
      <c r="F12032" t="s">
        <v>578</v>
      </c>
      <c r="G12032" t="s">
        <v>581</v>
      </c>
      <c r="H12032" t="s">
        <v>1164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3401</v>
      </c>
      <c r="E12033">
        <v>4</v>
      </c>
      <c r="F12033" t="s">
        <v>216</v>
      </c>
      <c r="G12033" t="s">
        <v>265</v>
      </c>
      <c r="H12033" t="s">
        <v>1415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3401</v>
      </c>
      <c r="E12034">
        <v>2</v>
      </c>
      <c r="F12034" t="s">
        <v>216</v>
      </c>
      <c r="G12034" t="s">
        <v>581</v>
      </c>
      <c r="H12034" t="s">
        <v>3694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3401</v>
      </c>
      <c r="E12035">
        <v>16</v>
      </c>
      <c r="F12035" t="s">
        <v>216</v>
      </c>
      <c r="G12035" t="s">
        <v>581</v>
      </c>
      <c r="H12035" t="s">
        <v>1164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3401</v>
      </c>
      <c r="E12036">
        <v>2</v>
      </c>
      <c r="F12036" t="s">
        <v>216</v>
      </c>
      <c r="G12036" t="s">
        <v>265</v>
      </c>
      <c r="H12036" t="s">
        <v>1415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1756</v>
      </c>
      <c r="E12037">
        <v>3</v>
      </c>
      <c r="F12037" t="s">
        <v>518</v>
      </c>
      <c r="G12037" t="s">
        <v>258</v>
      </c>
      <c r="H12037" t="s">
        <v>3506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1756</v>
      </c>
      <c r="E12038">
        <v>1</v>
      </c>
      <c r="F12038" t="s">
        <v>3174</v>
      </c>
      <c r="G12038" t="s">
        <v>258</v>
      </c>
      <c r="H12038" t="s">
        <v>3175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1756</v>
      </c>
      <c r="E12039">
        <v>1</v>
      </c>
      <c r="F12039" t="s">
        <v>103</v>
      </c>
      <c r="G12039" t="s">
        <v>1754</v>
      </c>
      <c r="H12039" t="s">
        <v>3695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3481</v>
      </c>
      <c r="E12040">
        <v>1</v>
      </c>
      <c r="F12040" t="s">
        <v>524</v>
      </c>
      <c r="G12040" t="s">
        <v>265</v>
      </c>
      <c r="H12040" t="s">
        <v>544</v>
      </c>
      <c r="J12040" t="s">
        <v>3678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3481</v>
      </c>
      <c r="E12041">
        <v>2</v>
      </c>
      <c r="F12041" t="s">
        <v>206</v>
      </c>
      <c r="G12041" t="s">
        <v>713</v>
      </c>
      <c r="H12041" t="s">
        <v>1784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3481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1193</v>
      </c>
      <c r="H12043" t="s">
        <v>1678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3678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3258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3562</v>
      </c>
      <c r="G12050" t="s">
        <v>258</v>
      </c>
      <c r="H12050" t="s">
        <v>1815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2052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3697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1706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2167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2167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3575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3273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1023</v>
      </c>
      <c r="H12070" t="s">
        <v>3338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3421</v>
      </c>
      <c r="G12071" t="s">
        <v>265</v>
      </c>
      <c r="H12071" t="s">
        <v>1270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3570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3177</v>
      </c>
      <c r="G12075" t="s">
        <v>2647</v>
      </c>
      <c r="H12075" t="s">
        <v>3178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2703</v>
      </c>
      <c r="J12076" t="s">
        <v>1069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918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1165</v>
      </c>
      <c r="G12082" t="s">
        <v>276</v>
      </c>
      <c r="H12082" t="s">
        <v>1186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3433</v>
      </c>
      <c r="G12083" t="s">
        <v>258</v>
      </c>
      <c r="H12083" t="s">
        <v>3433</v>
      </c>
      <c r="J12083" t="s">
        <v>1186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3698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3174</v>
      </c>
      <c r="G12089" t="s">
        <v>258</v>
      </c>
      <c r="H12089" t="s">
        <v>3175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2673</v>
      </c>
      <c r="G12091" t="s">
        <v>255</v>
      </c>
      <c r="H12091" t="s">
        <v>3586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2291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1069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2731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3699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1067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3583</v>
      </c>
      <c r="G12112" t="s">
        <v>258</v>
      </c>
      <c r="H12112" t="s">
        <v>3599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3645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3599</v>
      </c>
      <c r="G12114" t="s">
        <v>276</v>
      </c>
      <c r="H12114" t="s">
        <v>3547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3547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3547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3583</v>
      </c>
      <c r="G12117" t="s">
        <v>258</v>
      </c>
      <c r="H12117" t="s">
        <v>3700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2803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1402</v>
      </c>
      <c r="H12120" t="s">
        <v>2888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2140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3701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3080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1093</v>
      </c>
      <c r="G12133" t="s">
        <v>3494</v>
      </c>
      <c r="H12133" t="s">
        <v>3135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1985</v>
      </c>
      <c r="H12134" t="s">
        <v>1986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1292</v>
      </c>
      <c r="H12136" t="s">
        <v>3133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3105</v>
      </c>
      <c r="G12138" t="s">
        <v>713</v>
      </c>
      <c r="H12138" t="s">
        <v>3702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3105</v>
      </c>
      <c r="G12139" t="s">
        <v>713</v>
      </c>
      <c r="H12139" t="s">
        <v>3703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2658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1754</v>
      </c>
      <c r="H12144" t="s">
        <v>2655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2654</v>
      </c>
      <c r="G12147" t="s">
        <v>2647</v>
      </c>
      <c r="H12147" t="s">
        <v>3556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2122</v>
      </c>
      <c r="G12149" t="s">
        <v>258</v>
      </c>
      <c r="H12149" t="s">
        <v>3704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3705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3706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1009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3506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1856</v>
      </c>
      <c r="G12166" t="s">
        <v>265</v>
      </c>
      <c r="H12166" t="s">
        <v>3707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3708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3709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3710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1069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3708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3711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1225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1270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3712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2354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2354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930</v>
      </c>
      <c r="H12181" t="s">
        <v>3466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3711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3290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2122</v>
      </c>
      <c r="G12186" t="s">
        <v>258</v>
      </c>
      <c r="H12186" t="s">
        <v>3713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3506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2122</v>
      </c>
      <c r="G12188" t="s">
        <v>258</v>
      </c>
      <c r="H12188" t="s">
        <v>3702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989</v>
      </c>
      <c r="H12190" t="s">
        <v>3295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3715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980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3716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3105</v>
      </c>
      <c r="G12199" t="s">
        <v>713</v>
      </c>
      <c r="H12199" t="s">
        <v>3717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1165</v>
      </c>
      <c r="G12202" t="s">
        <v>255</v>
      </c>
      <c r="H12202" t="s">
        <v>3709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3714</v>
      </c>
      <c r="E12203">
        <v>1</v>
      </c>
      <c r="F12203" t="s">
        <v>2636</v>
      </c>
      <c r="G12203" t="s">
        <v>258</v>
      </c>
      <c r="H12203" t="s">
        <v>3718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3714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3720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3719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3721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1905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3722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1535</v>
      </c>
      <c r="G12214" t="s">
        <v>258</v>
      </c>
      <c r="H12214" t="s">
        <v>3724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3723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983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3725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3701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3701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1486</v>
      </c>
      <c r="G12232" t="s">
        <v>258</v>
      </c>
      <c r="H12232" t="s">
        <v>2318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2666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3708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3320</v>
      </c>
      <c r="G12241" t="s">
        <v>264</v>
      </c>
      <c r="H12241" t="s">
        <v>3701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1754</v>
      </c>
      <c r="H12242" t="s">
        <v>2729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3726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2920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1859</v>
      </c>
      <c r="H12247" t="s">
        <v>3312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898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3080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3711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1225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1251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3019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1756</v>
      </c>
      <c r="E12268">
        <v>2</v>
      </c>
      <c r="F12268" t="s">
        <v>3174</v>
      </c>
      <c r="G12268" t="s">
        <v>258</v>
      </c>
      <c r="H12268" t="s">
        <v>3175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1756</v>
      </c>
      <c r="E12269">
        <v>1</v>
      </c>
      <c r="F12269" t="s">
        <v>3177</v>
      </c>
      <c r="G12269" t="s">
        <v>2647</v>
      </c>
      <c r="H12269" t="s">
        <v>3727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1756</v>
      </c>
      <c r="E12270">
        <v>2</v>
      </c>
      <c r="F12270" t="s">
        <v>3728</v>
      </c>
      <c r="G12270" t="s">
        <v>258</v>
      </c>
      <c r="H12270" t="s">
        <v>3729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3730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3681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3731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1535</v>
      </c>
      <c r="G12274" t="s">
        <v>254</v>
      </c>
      <c r="H12274" t="s">
        <v>2676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1021</v>
      </c>
      <c r="E12275">
        <v>2</v>
      </c>
      <c r="F12275" t="s">
        <v>26</v>
      </c>
      <c r="G12275" t="s">
        <v>1023</v>
      </c>
      <c r="H12275" t="s">
        <v>3732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2326</v>
      </c>
      <c r="E12276">
        <v>1</v>
      </c>
      <c r="F12276" t="s">
        <v>1856</v>
      </c>
      <c r="G12276" t="s">
        <v>265</v>
      </c>
      <c r="H12276" t="s">
        <v>3733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2326</v>
      </c>
      <c r="E12277">
        <v>1</v>
      </c>
      <c r="F12277" t="s">
        <v>1431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2326</v>
      </c>
      <c r="E12278">
        <v>5</v>
      </c>
      <c r="F12278" t="s">
        <v>2847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2326</v>
      </c>
      <c r="E12279">
        <v>5</v>
      </c>
      <c r="F12279" t="s">
        <v>2847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1756</v>
      </c>
      <c r="E12280">
        <v>1</v>
      </c>
      <c r="F12280" t="s">
        <v>2654</v>
      </c>
      <c r="G12280" t="s">
        <v>2647</v>
      </c>
      <c r="H12280" t="s">
        <v>3734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1756</v>
      </c>
      <c r="E12281">
        <v>1</v>
      </c>
      <c r="F12281" t="s">
        <v>1093</v>
      </c>
      <c r="G12281" t="s">
        <v>3494</v>
      </c>
      <c r="H12281" t="s">
        <v>3135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2673</v>
      </c>
      <c r="G12286" t="s">
        <v>258</v>
      </c>
      <c r="H12286" t="s">
        <v>3586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3735</v>
      </c>
      <c r="E12287">
        <v>1</v>
      </c>
      <c r="F12287" t="s">
        <v>1184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3735</v>
      </c>
      <c r="E12288">
        <v>1</v>
      </c>
      <c r="F12288" t="s">
        <v>1183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3547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1292</v>
      </c>
      <c r="H12290" t="s">
        <v>3310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3506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2936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1165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2858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990</v>
      </c>
      <c r="H12309" t="s">
        <v>2629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3139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3736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2302</v>
      </c>
      <c r="E12320">
        <v>1</v>
      </c>
      <c r="F12320" t="s">
        <v>26</v>
      </c>
      <c r="G12320" t="s">
        <v>1402</v>
      </c>
      <c r="H12320" t="s">
        <v>3737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2302</v>
      </c>
      <c r="E12321">
        <v>3</v>
      </c>
      <c r="F12321" t="s">
        <v>127</v>
      </c>
      <c r="G12321" t="s">
        <v>258</v>
      </c>
      <c r="H12321" t="s">
        <v>3414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2302</v>
      </c>
      <c r="E12322">
        <v>2</v>
      </c>
      <c r="F12322" t="s">
        <v>15</v>
      </c>
      <c r="G12322" t="s">
        <v>258</v>
      </c>
      <c r="H12322" t="s">
        <v>3738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1497</v>
      </c>
      <c r="E12323">
        <v>6</v>
      </c>
      <c r="F12323" t="s">
        <v>3739</v>
      </c>
      <c r="G12323" t="s">
        <v>258</v>
      </c>
      <c r="H12323" t="s">
        <v>3740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3481</v>
      </c>
      <c r="E12324">
        <v>1</v>
      </c>
      <c r="F12324" t="s">
        <v>44</v>
      </c>
      <c r="G12324" t="s">
        <v>694</v>
      </c>
      <c r="H12324" t="s">
        <v>3741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3481</v>
      </c>
      <c r="E12325">
        <v>1</v>
      </c>
      <c r="F12325" t="s">
        <v>44</v>
      </c>
      <c r="G12325" t="s">
        <v>694</v>
      </c>
      <c r="H12325" t="s">
        <v>3742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3481</v>
      </c>
      <c r="E12326">
        <v>1</v>
      </c>
      <c r="F12326" t="s">
        <v>48</v>
      </c>
      <c r="G12326" t="s">
        <v>615</v>
      </c>
      <c r="H12326" t="s">
        <v>3743</v>
      </c>
      <c r="J12326" t="s">
        <v>3744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1559</v>
      </c>
      <c r="E12327">
        <v>14</v>
      </c>
      <c r="F12327" t="s">
        <v>578</v>
      </c>
      <c r="G12327" t="s">
        <v>581</v>
      </c>
      <c r="H12327" t="s">
        <v>1164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1559</v>
      </c>
      <c r="E12328">
        <v>5</v>
      </c>
      <c r="F12328" t="s">
        <v>216</v>
      </c>
      <c r="G12328" t="s">
        <v>581</v>
      </c>
      <c r="H12328" t="s">
        <v>1164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1559</v>
      </c>
      <c r="E12329">
        <v>6</v>
      </c>
      <c r="F12329" t="s">
        <v>216</v>
      </c>
      <c r="G12329" t="s">
        <v>255</v>
      </c>
      <c r="H12329" t="s">
        <v>3198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1559</v>
      </c>
      <c r="E12330">
        <v>2</v>
      </c>
      <c r="F12330" t="s">
        <v>216</v>
      </c>
      <c r="G12330" t="s">
        <v>265</v>
      </c>
      <c r="H12330" t="s">
        <v>1164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1559</v>
      </c>
      <c r="E12331">
        <v>2</v>
      </c>
      <c r="F12331" t="s">
        <v>216</v>
      </c>
      <c r="G12331" t="s">
        <v>264</v>
      </c>
      <c r="H12331" t="s">
        <v>3327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1559</v>
      </c>
      <c r="E12332">
        <v>15</v>
      </c>
      <c r="F12332" t="s">
        <v>217</v>
      </c>
      <c r="G12332" t="s">
        <v>581</v>
      </c>
      <c r="H12332" t="s">
        <v>1164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1559</v>
      </c>
      <c r="E12333">
        <v>5</v>
      </c>
      <c r="F12333" t="s">
        <v>580</v>
      </c>
      <c r="G12333" t="s">
        <v>581</v>
      </c>
      <c r="H12333" t="s">
        <v>1164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1184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1184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1183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1535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1183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1559</v>
      </c>
      <c r="E12341">
        <v>3</v>
      </c>
      <c r="F12341" t="s">
        <v>883</v>
      </c>
      <c r="G12341" t="s">
        <v>581</v>
      </c>
      <c r="H12341" t="s">
        <v>1164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1559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1559</v>
      </c>
      <c r="E12343">
        <v>1</v>
      </c>
      <c r="F12343" t="s">
        <v>216</v>
      </c>
      <c r="G12343" t="s">
        <v>264</v>
      </c>
      <c r="H12343" t="s">
        <v>3745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1559</v>
      </c>
      <c r="E12344">
        <v>5</v>
      </c>
      <c r="F12344" t="s">
        <v>15</v>
      </c>
      <c r="G12344" t="s">
        <v>258</v>
      </c>
      <c r="H12344" t="s">
        <v>2803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1559</v>
      </c>
      <c r="E12345">
        <v>5</v>
      </c>
      <c r="F12345" t="s">
        <v>15</v>
      </c>
      <c r="G12345" t="s">
        <v>264</v>
      </c>
      <c r="H12345" t="s">
        <v>1283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1559</v>
      </c>
      <c r="E12346">
        <v>1</v>
      </c>
      <c r="F12346" t="s">
        <v>578</v>
      </c>
      <c r="G12346" t="s">
        <v>265</v>
      </c>
      <c r="H12346" t="s">
        <v>3697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1559</v>
      </c>
      <c r="E12347">
        <v>24</v>
      </c>
      <c r="F12347" t="s">
        <v>217</v>
      </c>
      <c r="G12347" t="s">
        <v>581</v>
      </c>
      <c r="H12347" t="s">
        <v>1164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1559</v>
      </c>
      <c r="E12348">
        <v>6</v>
      </c>
      <c r="F12348" t="s">
        <v>3320</v>
      </c>
      <c r="G12348" t="s">
        <v>264</v>
      </c>
      <c r="H12348" t="s">
        <v>3745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1559</v>
      </c>
      <c r="E12349">
        <v>5</v>
      </c>
      <c r="F12349" t="s">
        <v>3320</v>
      </c>
      <c r="G12349" t="s">
        <v>255</v>
      </c>
      <c r="H12349" t="s">
        <v>3746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1559</v>
      </c>
      <c r="E12350">
        <v>1</v>
      </c>
      <c r="F12350" t="s">
        <v>44</v>
      </c>
      <c r="G12350" t="s">
        <v>733</v>
      </c>
      <c r="H12350" t="s">
        <v>1722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1559</v>
      </c>
      <c r="E12351">
        <v>4</v>
      </c>
      <c r="F12351" t="s">
        <v>21</v>
      </c>
      <c r="G12351" t="s">
        <v>3747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1559</v>
      </c>
      <c r="E12352">
        <v>10</v>
      </c>
      <c r="F12352" t="s">
        <v>447</v>
      </c>
      <c r="G12352" t="s">
        <v>592</v>
      </c>
      <c r="H12352" t="s">
        <v>1392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1559</v>
      </c>
      <c r="E12353">
        <v>4</v>
      </c>
      <c r="F12353" t="s">
        <v>467</v>
      </c>
      <c r="G12353" t="s">
        <v>265</v>
      </c>
      <c r="H12353" t="s">
        <v>3749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1559</v>
      </c>
      <c r="E12354">
        <v>5</v>
      </c>
      <c r="F12354" t="s">
        <v>467</v>
      </c>
      <c r="G12354" t="s">
        <v>264</v>
      </c>
      <c r="H12354" t="s">
        <v>3748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1559</v>
      </c>
      <c r="E12355">
        <v>20</v>
      </c>
      <c r="F12355" t="s">
        <v>334</v>
      </c>
      <c r="G12355" t="s">
        <v>581</v>
      </c>
      <c r="H12355" t="s">
        <v>1164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1559</v>
      </c>
      <c r="E12356">
        <v>5</v>
      </c>
      <c r="F12356" t="s">
        <v>216</v>
      </c>
      <c r="G12356" t="s">
        <v>264</v>
      </c>
      <c r="H12356" t="s">
        <v>3750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1559</v>
      </c>
      <c r="E12357">
        <v>5</v>
      </c>
      <c r="F12357" t="s">
        <v>216</v>
      </c>
      <c r="G12357" t="s">
        <v>264</v>
      </c>
      <c r="H12357" t="s">
        <v>3751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1559</v>
      </c>
      <c r="E12358">
        <v>5</v>
      </c>
      <c r="F12358" t="s">
        <v>334</v>
      </c>
      <c r="G12358" t="s">
        <v>581</v>
      </c>
      <c r="H12358" t="s">
        <v>1164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1941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1292</v>
      </c>
      <c r="H12360" t="s">
        <v>1293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1756</v>
      </c>
      <c r="E12361">
        <v>1</v>
      </c>
      <c r="F12361" t="s">
        <v>48</v>
      </c>
      <c r="G12361" t="s">
        <v>1754</v>
      </c>
      <c r="H12361" t="s">
        <v>2729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3481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3481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2302</v>
      </c>
      <c r="E12364">
        <v>3</v>
      </c>
      <c r="F12364" t="s">
        <v>1486</v>
      </c>
      <c r="G12364" t="s">
        <v>258</v>
      </c>
      <c r="H12364" t="s">
        <v>1487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3189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3752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1692</v>
      </c>
      <c r="G12367" t="s">
        <v>258</v>
      </c>
      <c r="H12367" t="s">
        <v>3753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2159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1286</v>
      </c>
      <c r="G12371" t="s">
        <v>258</v>
      </c>
      <c r="H12371" t="s">
        <v>3754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2858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3755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1384</v>
      </c>
      <c r="J12376" t="s">
        <v>3708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1020</v>
      </c>
      <c r="E12377">
        <v>6</v>
      </c>
      <c r="F12377" t="s">
        <v>357</v>
      </c>
      <c r="G12377" t="s">
        <v>934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3481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3481</v>
      </c>
      <c r="E12379">
        <v>1</v>
      </c>
      <c r="F12379" t="s">
        <v>206</v>
      </c>
      <c r="G12379" t="s">
        <v>786</v>
      </c>
      <c r="H12379" t="s">
        <v>1251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3481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1756</v>
      </c>
      <c r="E12381">
        <v>1</v>
      </c>
      <c r="F12381" t="s">
        <v>48</v>
      </c>
      <c r="G12381" t="s">
        <v>1754</v>
      </c>
      <c r="H12381" t="s">
        <v>2729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1756</v>
      </c>
      <c r="E12382">
        <v>3</v>
      </c>
      <c r="F12382" t="s">
        <v>518</v>
      </c>
      <c r="G12382" t="s">
        <v>258</v>
      </c>
      <c r="H12382" t="s">
        <v>3506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1559</v>
      </c>
      <c r="E12383">
        <v>1</v>
      </c>
      <c r="F12383" t="s">
        <v>48</v>
      </c>
      <c r="G12383" t="s">
        <v>1292</v>
      </c>
      <c r="H12383" t="s">
        <v>3756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3401</v>
      </c>
      <c r="E12384">
        <v>3</v>
      </c>
      <c r="F12384" t="s">
        <v>26</v>
      </c>
      <c r="G12384" t="s">
        <v>258</v>
      </c>
      <c r="H12384" t="s">
        <v>3290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3401</v>
      </c>
      <c r="E12385">
        <v>2</v>
      </c>
      <c r="F12385" t="s">
        <v>216</v>
      </c>
      <c r="G12385" t="s">
        <v>689</v>
      </c>
      <c r="H12385" t="s">
        <v>3757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3401</v>
      </c>
      <c r="E12386">
        <v>13</v>
      </c>
      <c r="F12386" t="s">
        <v>216</v>
      </c>
      <c r="G12386" t="s">
        <v>581</v>
      </c>
      <c r="H12386" t="s">
        <v>1164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3747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3758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3327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3759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1270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2509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3760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3743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2072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1183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2845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1183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3761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3745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3198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2072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2072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2858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2858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2505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2858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2227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2623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1729</v>
      </c>
      <c r="J12430" t="s">
        <v>2939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898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1729</v>
      </c>
      <c r="J12432" t="s">
        <v>2858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2027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3763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3609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1019</v>
      </c>
      <c r="G12438" t="s">
        <v>1019</v>
      </c>
      <c r="H12438" t="s">
        <v>3764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3105</v>
      </c>
      <c r="G12439" t="s">
        <v>713</v>
      </c>
      <c r="H12439" t="s">
        <v>3765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3105</v>
      </c>
      <c r="G12440" t="s">
        <v>713</v>
      </c>
      <c r="H12440" t="s">
        <v>3766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3583</v>
      </c>
      <c r="G12441" t="s">
        <v>258</v>
      </c>
      <c r="H12441" t="s">
        <v>3767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983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2067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3769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3770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3770</v>
      </c>
      <c r="E12453">
        <v>1</v>
      </c>
      <c r="F12453" t="s">
        <v>2431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3105</v>
      </c>
      <c r="G12454" t="s">
        <v>713</v>
      </c>
      <c r="H12454" t="s">
        <v>3771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2939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989</v>
      </c>
      <c r="H12456" t="s">
        <v>2202</v>
      </c>
      <c r="L12456" t="s">
        <v>3812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3343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3167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3636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3772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1512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2257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3583</v>
      </c>
      <c r="G12474" t="s">
        <v>258</v>
      </c>
      <c r="H12474" t="s">
        <v>3767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2431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1392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2996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3773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3745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3745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3239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2509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3583</v>
      </c>
      <c r="G12490" t="s">
        <v>258</v>
      </c>
      <c r="H12490" t="s">
        <v>3767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3775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3775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2506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3583</v>
      </c>
      <c r="G12496" t="s">
        <v>258</v>
      </c>
      <c r="H12496" t="s">
        <v>3767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3583</v>
      </c>
      <c r="G12497" t="s">
        <v>258</v>
      </c>
      <c r="H12497" t="s">
        <v>3767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1729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3775</v>
      </c>
      <c r="L12499" t="s">
        <v>3776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1535</v>
      </c>
      <c r="G12500" t="s">
        <v>265</v>
      </c>
      <c r="H12500" t="s">
        <v>3781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1559</v>
      </c>
      <c r="E12501">
        <v>15</v>
      </c>
      <c r="F12501" t="s">
        <v>217</v>
      </c>
      <c r="G12501" t="s">
        <v>581</v>
      </c>
      <c r="H12501" t="s">
        <v>1164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1559</v>
      </c>
      <c r="E12502">
        <v>1</v>
      </c>
      <c r="F12502" t="s">
        <v>216</v>
      </c>
      <c r="G12502" t="s">
        <v>264</v>
      </c>
      <c r="H12502" t="s">
        <v>301</v>
      </c>
      <c r="J12502" t="s">
        <v>1069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1559</v>
      </c>
      <c r="E12503">
        <v>2</v>
      </c>
      <c r="F12503" t="s">
        <v>26</v>
      </c>
      <c r="G12503" t="s">
        <v>264</v>
      </c>
      <c r="H12503" t="s">
        <v>3167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1559</v>
      </c>
      <c r="E12504">
        <v>5</v>
      </c>
      <c r="F12504" t="s">
        <v>883</v>
      </c>
      <c r="G12504" t="s">
        <v>581</v>
      </c>
      <c r="H12504" t="s">
        <v>1164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1559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3777</v>
      </c>
      <c r="J12507" t="s">
        <v>1069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3516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2505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3778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1723</v>
      </c>
      <c r="H12514" t="s">
        <v>2816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3779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3630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3780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1535</v>
      </c>
      <c r="G12522" t="s">
        <v>265</v>
      </c>
      <c r="H12522" t="s">
        <v>3781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3747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3239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3783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2067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3541</v>
      </c>
      <c r="G12536" t="s">
        <v>581</v>
      </c>
      <c r="H12536" t="s">
        <v>1164</v>
      </c>
      <c r="J12536" t="s">
        <v>2939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3541</v>
      </c>
      <c r="G12537" t="s">
        <v>581</v>
      </c>
      <c r="H12537" t="s">
        <v>1164</v>
      </c>
      <c r="J12537" t="s">
        <v>2939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1225</v>
      </c>
      <c r="J12538" t="s">
        <v>2858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3798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899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3799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3583</v>
      </c>
      <c r="G12549" t="s">
        <v>258</v>
      </c>
      <c r="H12549" t="s">
        <v>3767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1512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3801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1145</v>
      </c>
      <c r="G12553" t="s">
        <v>264</v>
      </c>
      <c r="H12553" t="s">
        <v>3802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2302</v>
      </c>
      <c r="E12554">
        <v>1</v>
      </c>
      <c r="F12554" t="s">
        <v>42</v>
      </c>
      <c r="G12554" t="s">
        <v>781</v>
      </c>
      <c r="H12554" t="s">
        <v>3803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2302</v>
      </c>
      <c r="E12555">
        <v>1</v>
      </c>
      <c r="F12555" t="s">
        <v>524</v>
      </c>
      <c r="G12555" t="s">
        <v>3805</v>
      </c>
      <c r="H12555" t="s">
        <v>3806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2302</v>
      </c>
      <c r="E12556">
        <v>1</v>
      </c>
      <c r="F12556" t="s">
        <v>524</v>
      </c>
      <c r="G12556" t="s">
        <v>3805</v>
      </c>
      <c r="H12556" t="s">
        <v>3807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2302</v>
      </c>
      <c r="E12557">
        <v>2</v>
      </c>
      <c r="F12557" t="s">
        <v>2175</v>
      </c>
      <c r="G12557" t="s">
        <v>258</v>
      </c>
      <c r="H12557" t="s">
        <v>3804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1559</v>
      </c>
      <c r="E12558">
        <v>2</v>
      </c>
      <c r="F12558" t="s">
        <v>26</v>
      </c>
      <c r="G12558" t="s">
        <v>265</v>
      </c>
      <c r="H12558" t="s">
        <v>2506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3273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3808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3583</v>
      </c>
      <c r="G12561" t="s">
        <v>258</v>
      </c>
      <c r="H12561" t="s">
        <v>3767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1535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2858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1193</v>
      </c>
      <c r="H12567" t="s">
        <v>3810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1392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1292</v>
      </c>
      <c r="H12569" t="s">
        <v>1293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3583</v>
      </c>
      <c r="G12570" t="s">
        <v>258</v>
      </c>
      <c r="H12570" t="s">
        <v>3767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1145</v>
      </c>
      <c r="G12572" t="s">
        <v>264</v>
      </c>
      <c r="H12572" t="s">
        <v>3802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920</v>
      </c>
      <c r="G12573" t="s">
        <v>258</v>
      </c>
      <c r="H12573" t="s">
        <v>2736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2618</v>
      </c>
      <c r="H12576" t="s">
        <v>2619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1143</v>
      </c>
      <c r="G12578" t="s">
        <v>264</v>
      </c>
      <c r="H12578" t="s">
        <v>1210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1210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2970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898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989</v>
      </c>
      <c r="H12582" t="s">
        <v>2202</v>
      </c>
      <c r="L12582" t="s">
        <v>1227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3811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3842</v>
      </c>
      <c r="E12585">
        <v>1</v>
      </c>
      <c r="F12585" t="s">
        <v>378</v>
      </c>
      <c r="G12585" t="s">
        <v>254</v>
      </c>
      <c r="H12585" t="s">
        <v>1671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2166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2166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2166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3745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2970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1754</v>
      </c>
      <c r="H12596" t="s">
        <v>2729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3612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3815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1431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1431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3813</v>
      </c>
      <c r="E12605">
        <v>1</v>
      </c>
      <c r="F12605" t="s">
        <v>450</v>
      </c>
      <c r="G12605" t="s">
        <v>276</v>
      </c>
      <c r="H12605" t="s">
        <v>3814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2175</v>
      </c>
      <c r="G12607" t="s">
        <v>258</v>
      </c>
      <c r="H12607" t="s">
        <v>3504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3816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3736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1512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3755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1183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1535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3770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2431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930</v>
      </c>
      <c r="H12621" t="s">
        <v>3466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1723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1535</v>
      </c>
      <c r="G12631" t="s">
        <v>276</v>
      </c>
      <c r="H12631" t="s">
        <v>1006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2366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3817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3422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1853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898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3818</v>
      </c>
      <c r="E12649">
        <v>1</v>
      </c>
      <c r="F12649" t="s">
        <v>3728</v>
      </c>
      <c r="G12649" t="s">
        <v>258</v>
      </c>
      <c r="H12649" t="s">
        <v>3729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2936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1535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1671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1143</v>
      </c>
      <c r="G12659" t="s">
        <v>264</v>
      </c>
      <c r="H12659" t="s">
        <v>1210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3819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3819</v>
      </c>
      <c r="E12661">
        <v>1</v>
      </c>
      <c r="F12661" t="s">
        <v>378</v>
      </c>
      <c r="G12661" t="s">
        <v>276</v>
      </c>
      <c r="H12661" t="s">
        <v>2072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2326</v>
      </c>
      <c r="E12662">
        <v>3</v>
      </c>
      <c r="F12662" t="s">
        <v>3820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2326</v>
      </c>
      <c r="E12663">
        <v>5</v>
      </c>
      <c r="F12663" t="s">
        <v>3821</v>
      </c>
      <c r="G12663" t="s">
        <v>264</v>
      </c>
      <c r="H12663" t="s">
        <v>3822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2326</v>
      </c>
      <c r="E12664">
        <v>1</v>
      </c>
      <c r="F12664" t="s">
        <v>1431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3825</v>
      </c>
      <c r="E12666">
        <v>1</v>
      </c>
      <c r="F12666" t="s">
        <v>2837</v>
      </c>
      <c r="G12666" t="s">
        <v>1193</v>
      </c>
      <c r="H12666" t="s">
        <v>3823</v>
      </c>
      <c r="K12666" t="s">
        <v>3827</v>
      </c>
      <c r="L12666" t="s">
        <v>3824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2945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1947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2326</v>
      </c>
      <c r="E12670">
        <v>20</v>
      </c>
      <c r="F12670" t="s">
        <v>3821</v>
      </c>
      <c r="G12670" t="s">
        <v>581</v>
      </c>
      <c r="H12670" t="s">
        <v>1164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2547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1535</v>
      </c>
      <c r="G12674" t="s">
        <v>276</v>
      </c>
      <c r="H12674" t="s">
        <v>1006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1183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1729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1756</v>
      </c>
      <c r="E12677">
        <v>1</v>
      </c>
      <c r="F12677" t="s">
        <v>48</v>
      </c>
      <c r="G12677" t="s">
        <v>1754</v>
      </c>
      <c r="H12677" t="s">
        <v>2655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1756</v>
      </c>
      <c r="E12678">
        <v>1</v>
      </c>
      <c r="F12678" t="s">
        <v>3728</v>
      </c>
      <c r="G12678" t="s">
        <v>258</v>
      </c>
      <c r="H12678" t="s">
        <v>3729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3069</v>
      </c>
      <c r="E12679">
        <v>1</v>
      </c>
      <c r="F12679" t="s">
        <v>103</v>
      </c>
      <c r="G12679" t="s">
        <v>748</v>
      </c>
      <c r="H12679" t="s">
        <v>3826</v>
      </c>
      <c r="K12679" t="s">
        <v>3832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3069</v>
      </c>
      <c r="E12680">
        <v>1</v>
      </c>
      <c r="F12680" t="s">
        <v>2837</v>
      </c>
      <c r="G12680" t="s">
        <v>1193</v>
      </c>
      <c r="H12680" t="s">
        <v>3823</v>
      </c>
      <c r="K12680" t="s">
        <v>3827</v>
      </c>
      <c r="L12680" t="s">
        <v>3824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3828</v>
      </c>
      <c r="E12681">
        <v>1</v>
      </c>
      <c r="F12681" t="s">
        <v>524</v>
      </c>
      <c r="G12681" t="s">
        <v>258</v>
      </c>
      <c r="H12681" t="s">
        <v>3829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3828</v>
      </c>
      <c r="E12682">
        <v>1</v>
      </c>
      <c r="F12682" t="s">
        <v>524</v>
      </c>
      <c r="G12682" t="s">
        <v>258</v>
      </c>
      <c r="H12682" t="s">
        <v>3830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3828</v>
      </c>
      <c r="E12683">
        <v>13</v>
      </c>
      <c r="F12683" t="s">
        <v>2323</v>
      </c>
      <c r="G12683" t="s">
        <v>581</v>
      </c>
      <c r="H12683" t="s">
        <v>1164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3828</v>
      </c>
      <c r="E12684">
        <v>4</v>
      </c>
      <c r="F12684" t="s">
        <v>1165</v>
      </c>
      <c r="G12684" t="s">
        <v>581</v>
      </c>
      <c r="H12684" t="s">
        <v>1164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3828</v>
      </c>
      <c r="E12685">
        <v>6</v>
      </c>
      <c r="F12685" t="s">
        <v>21</v>
      </c>
      <c r="G12685" t="s">
        <v>733</v>
      </c>
      <c r="H12685" t="s">
        <v>3831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3828</v>
      </c>
      <c r="E12686">
        <v>4</v>
      </c>
      <c r="F12686" t="s">
        <v>216</v>
      </c>
      <c r="G12686" t="s">
        <v>581</v>
      </c>
      <c r="H12686" t="s">
        <v>1164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3828</v>
      </c>
      <c r="E12687">
        <v>3</v>
      </c>
      <c r="F12687" t="s">
        <v>883</v>
      </c>
      <c r="G12687" t="s">
        <v>254</v>
      </c>
      <c r="H12687" t="s">
        <v>1861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3828</v>
      </c>
      <c r="E12688">
        <v>4</v>
      </c>
      <c r="F12688" t="s">
        <v>2067</v>
      </c>
      <c r="G12688" t="s">
        <v>581</v>
      </c>
      <c r="H12688" t="s">
        <v>1164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3828</v>
      </c>
      <c r="E12689">
        <v>2</v>
      </c>
      <c r="F12689" t="s">
        <v>26</v>
      </c>
      <c r="G12689" t="s">
        <v>3851</v>
      </c>
      <c r="H12689" t="s">
        <v>3783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1193</v>
      </c>
      <c r="H12690" t="s">
        <v>3823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1193</v>
      </c>
      <c r="H12691" t="s">
        <v>3823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2072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3615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1392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2939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2000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3433</v>
      </c>
      <c r="G12709" t="s">
        <v>276</v>
      </c>
      <c r="H12709" t="s">
        <v>3433</v>
      </c>
      <c r="J12709" t="s">
        <v>1384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3835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990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3836</v>
      </c>
      <c r="H12714" t="s">
        <v>3837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3722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3796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3838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3838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3839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983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1723</v>
      </c>
      <c r="H12730" t="s">
        <v>1330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1330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2920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2920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1330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3726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1193</v>
      </c>
      <c r="H12739" t="s">
        <v>3841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1018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1535</v>
      </c>
      <c r="G12741" t="s">
        <v>255</v>
      </c>
      <c r="H12741" t="s">
        <v>2807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1512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1651</v>
      </c>
      <c r="H12745" t="s">
        <v>3843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2598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1009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2260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2256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3789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2920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2258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3342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3747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3583</v>
      </c>
      <c r="G12766" t="s">
        <v>258</v>
      </c>
      <c r="H12766" t="s">
        <v>3845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3807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3583</v>
      </c>
      <c r="G12769" t="s">
        <v>258</v>
      </c>
      <c r="H12769" t="s">
        <v>3767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3846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3583</v>
      </c>
      <c r="G12772" t="s">
        <v>258</v>
      </c>
      <c r="H12772" t="s">
        <v>3845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1665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3847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3325</v>
      </c>
      <c r="H12775" t="s">
        <v>3329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1723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3198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3848</v>
      </c>
      <c r="H12785" t="s">
        <v>3848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2850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2850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3739</v>
      </c>
      <c r="G12788" t="s">
        <v>258</v>
      </c>
      <c r="H12788" t="s">
        <v>3740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3849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3327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1006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3616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3327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1512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3850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1912</v>
      </c>
      <c r="G12805" t="s">
        <v>2621</v>
      </c>
      <c r="H12805" t="s">
        <v>3395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2858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3747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3851</v>
      </c>
      <c r="H12815" t="s">
        <v>3783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2257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1723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2858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3852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1512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2920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2263</v>
      </c>
      <c r="G12827" t="s">
        <v>934</v>
      </c>
      <c r="H12827" t="s">
        <v>1623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3872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3418</v>
      </c>
      <c r="H12832" t="s">
        <v>3419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3401</v>
      </c>
      <c r="E12833">
        <v>10</v>
      </c>
      <c r="F12833" t="s">
        <v>578</v>
      </c>
      <c r="G12833" t="s">
        <v>581</v>
      </c>
      <c r="H12833" t="s">
        <v>1164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3401</v>
      </c>
      <c r="E12834">
        <v>3</v>
      </c>
      <c r="F12834" t="s">
        <v>15</v>
      </c>
      <c r="G12834" t="s">
        <v>258</v>
      </c>
      <c r="H12834" t="s">
        <v>3853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3401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3401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3401</v>
      </c>
      <c r="E12837">
        <v>5</v>
      </c>
      <c r="F12837" t="s">
        <v>216</v>
      </c>
      <c r="G12837" t="s">
        <v>581</v>
      </c>
      <c r="H12837" t="s">
        <v>1164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3401</v>
      </c>
      <c r="E12838">
        <v>2</v>
      </c>
      <c r="F12838" t="s">
        <v>15</v>
      </c>
      <c r="G12838" t="s">
        <v>258</v>
      </c>
      <c r="H12838" t="s">
        <v>2816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3401</v>
      </c>
      <c r="E12839">
        <v>2</v>
      </c>
      <c r="F12839" t="s">
        <v>15</v>
      </c>
      <c r="G12839" t="s">
        <v>258</v>
      </c>
      <c r="H12839" t="s">
        <v>3854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3401</v>
      </c>
      <c r="E12840">
        <v>2</v>
      </c>
      <c r="F12840" t="s">
        <v>128</v>
      </c>
      <c r="G12840" t="s">
        <v>258</v>
      </c>
      <c r="H12840" t="s">
        <v>3855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3401</v>
      </c>
      <c r="E12841">
        <v>1</v>
      </c>
      <c r="F12841" t="s">
        <v>128</v>
      </c>
      <c r="G12841" t="s">
        <v>258</v>
      </c>
      <c r="H12841" t="s">
        <v>3856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3401</v>
      </c>
      <c r="E12842">
        <v>4</v>
      </c>
      <c r="F12842" t="s">
        <v>3857</v>
      </c>
      <c r="G12842" t="s">
        <v>258</v>
      </c>
      <c r="H12842" t="s">
        <v>3858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3401</v>
      </c>
      <c r="E12843">
        <v>3</v>
      </c>
      <c r="F12843" t="s">
        <v>3857</v>
      </c>
      <c r="G12843" t="s">
        <v>258</v>
      </c>
      <c r="H12843" t="s">
        <v>3859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3401</v>
      </c>
      <c r="E12844">
        <v>1</v>
      </c>
      <c r="F12844" t="s">
        <v>187</v>
      </c>
      <c r="G12844" t="s">
        <v>258</v>
      </c>
      <c r="H12844" t="s">
        <v>3860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3401</v>
      </c>
      <c r="E12845">
        <v>1</v>
      </c>
      <c r="F12845" t="s">
        <v>524</v>
      </c>
      <c r="G12845" t="s">
        <v>258</v>
      </c>
      <c r="H12845" t="s">
        <v>3422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3401</v>
      </c>
      <c r="E12846">
        <v>2</v>
      </c>
      <c r="F12846" t="s">
        <v>21</v>
      </c>
      <c r="G12846" t="s">
        <v>265</v>
      </c>
      <c r="H12846" t="s">
        <v>3861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3401</v>
      </c>
      <c r="E12847">
        <v>2</v>
      </c>
      <c r="F12847" t="s">
        <v>48</v>
      </c>
      <c r="G12847" t="s">
        <v>258</v>
      </c>
      <c r="H12847" t="s">
        <v>3862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3401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3401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1286</v>
      </c>
      <c r="G12850" t="s">
        <v>258</v>
      </c>
      <c r="H12850" t="s">
        <v>3754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3342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3863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2257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2258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2623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2302</v>
      </c>
      <c r="E12857">
        <v>1</v>
      </c>
      <c r="F12857" t="s">
        <v>187</v>
      </c>
      <c r="G12857" t="s">
        <v>258</v>
      </c>
      <c r="H12857" t="s">
        <v>3860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2302</v>
      </c>
      <c r="E12858">
        <v>1</v>
      </c>
      <c r="F12858" t="s">
        <v>15</v>
      </c>
      <c r="G12858" t="s">
        <v>258</v>
      </c>
      <c r="H12858" t="s">
        <v>3864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2302</v>
      </c>
      <c r="E12859">
        <v>2</v>
      </c>
      <c r="F12859" t="s">
        <v>15</v>
      </c>
      <c r="G12859" t="s">
        <v>258</v>
      </c>
      <c r="H12859" t="s">
        <v>3854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2302</v>
      </c>
      <c r="E12860">
        <v>2</v>
      </c>
      <c r="F12860" t="s">
        <v>127</v>
      </c>
      <c r="G12860" t="s">
        <v>258</v>
      </c>
      <c r="H12860" t="s">
        <v>3865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2302</v>
      </c>
      <c r="E12861">
        <v>2</v>
      </c>
      <c r="F12861" t="s">
        <v>127</v>
      </c>
      <c r="G12861" t="s">
        <v>258</v>
      </c>
      <c r="H12861" t="s">
        <v>3866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2302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2302</v>
      </c>
      <c r="E12863">
        <v>3</v>
      </c>
      <c r="F12863" t="s">
        <v>127</v>
      </c>
      <c r="G12863" t="s">
        <v>258</v>
      </c>
      <c r="H12863" t="s">
        <v>3867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2302</v>
      </c>
      <c r="E12864">
        <v>2</v>
      </c>
      <c r="F12864" t="s">
        <v>127</v>
      </c>
      <c r="G12864" t="s">
        <v>258</v>
      </c>
      <c r="H12864" t="s">
        <v>3484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2302</v>
      </c>
      <c r="E12865">
        <v>1</v>
      </c>
      <c r="F12865" t="s">
        <v>2175</v>
      </c>
      <c r="G12865" t="s">
        <v>258</v>
      </c>
      <c r="H12865" t="s">
        <v>3504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2302</v>
      </c>
      <c r="E12866">
        <v>1</v>
      </c>
      <c r="F12866" t="s">
        <v>42</v>
      </c>
      <c r="G12866" t="s">
        <v>258</v>
      </c>
      <c r="H12866" t="s">
        <v>1018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2326</v>
      </c>
      <c r="E12867">
        <v>20</v>
      </c>
      <c r="F12867" t="s">
        <v>3821</v>
      </c>
      <c r="G12867" t="s">
        <v>581</v>
      </c>
      <c r="H12867" t="s">
        <v>1164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1184</v>
      </c>
      <c r="G12868" t="s">
        <v>596</v>
      </c>
      <c r="H12868" t="s">
        <v>1713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1183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1535</v>
      </c>
      <c r="G12870" t="s">
        <v>255</v>
      </c>
      <c r="H12870" t="s">
        <v>2807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2953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3273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3868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3869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3602</v>
      </c>
      <c r="G12879" t="s">
        <v>258</v>
      </c>
      <c r="H12879" t="s">
        <v>3603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3870</v>
      </c>
      <c r="L12880" t="s">
        <v>3872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898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1931</v>
      </c>
      <c r="G12884" t="s">
        <v>258</v>
      </c>
      <c r="H12884" t="s">
        <v>1933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2506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2026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3871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2431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3780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3325</v>
      </c>
      <c r="H12896" t="s">
        <v>3329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3883</v>
      </c>
      <c r="E12911">
        <v>1</v>
      </c>
      <c r="F12911" t="s">
        <v>26</v>
      </c>
      <c r="G12911" t="s">
        <v>264</v>
      </c>
      <c r="H12911" t="s">
        <v>3167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1723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3873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1079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1019</v>
      </c>
      <c r="G12918" t="s">
        <v>258</v>
      </c>
      <c r="H12918" t="s">
        <v>3764</v>
      </c>
      <c r="J12918" t="s">
        <v>3875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1019</v>
      </c>
      <c r="G12919" t="s">
        <v>258</v>
      </c>
      <c r="H12919" t="s">
        <v>3764</v>
      </c>
      <c r="J12919" t="s">
        <v>3875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3678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2953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3346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3876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3807</v>
      </c>
      <c r="L12929" t="s">
        <v>2354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2939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3877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3199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3878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3331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1155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3879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2676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2676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3583</v>
      </c>
      <c r="G12951" t="s">
        <v>258</v>
      </c>
      <c r="H12951" t="s">
        <v>3767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1184</v>
      </c>
      <c r="G12952" t="s">
        <v>596</v>
      </c>
      <c r="H12952" t="s">
        <v>1713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1216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2803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2222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3880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3881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3882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3642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1391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3821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3821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2547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1111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3167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3881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3105</v>
      </c>
      <c r="G12981" t="s">
        <v>786</v>
      </c>
      <c r="H12981" t="s">
        <v>3884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3886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1723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1023</v>
      </c>
      <c r="H12986" t="s">
        <v>3266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2547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3239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3239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3887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939</v>
      </c>
      <c r="E12994">
        <v>1</v>
      </c>
      <c r="F12994" t="s">
        <v>3583</v>
      </c>
      <c r="G12994" t="s">
        <v>258</v>
      </c>
      <c r="H12994" t="s">
        <v>3845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1535</v>
      </c>
      <c r="G12995" t="s">
        <v>264</v>
      </c>
      <c r="H12995" t="s">
        <v>925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3888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923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3889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2784</v>
      </c>
      <c r="J13002" t="s">
        <v>918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3890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3891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3258</v>
      </c>
      <c r="J13005" t="s">
        <v>3678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3239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3239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1512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1534</v>
      </c>
      <c r="L13011" t="s">
        <v>2354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1193</v>
      </c>
      <c r="H13012" t="s">
        <v>3892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3422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3894</v>
      </c>
      <c r="E13016">
        <v>1</v>
      </c>
      <c r="F13016" t="s">
        <v>127</v>
      </c>
      <c r="G13016" t="s">
        <v>258</v>
      </c>
      <c r="H13016" t="s">
        <v>3414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1559</v>
      </c>
      <c r="E13017">
        <v>12</v>
      </c>
      <c r="F13017" t="s">
        <v>883</v>
      </c>
      <c r="G13017" t="s">
        <v>581</v>
      </c>
      <c r="H13017" t="s">
        <v>1164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1559</v>
      </c>
      <c r="E13018">
        <v>2</v>
      </c>
      <c r="F13018" t="s">
        <v>578</v>
      </c>
      <c r="G13018" t="s">
        <v>265</v>
      </c>
      <c r="H13018" t="s">
        <v>3893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1729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1729</v>
      </c>
      <c r="J13020" t="s">
        <v>3678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1756</v>
      </c>
      <c r="E13021">
        <v>2</v>
      </c>
      <c r="F13021" t="s">
        <v>1752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1756</v>
      </c>
      <c r="E13022">
        <v>1</v>
      </c>
      <c r="F13022" t="s">
        <v>1752</v>
      </c>
      <c r="G13022" t="s">
        <v>732</v>
      </c>
      <c r="H13022" t="s">
        <v>3895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1756</v>
      </c>
      <c r="E13023">
        <v>2</v>
      </c>
      <c r="F13023" t="s">
        <v>378</v>
      </c>
      <c r="G13023" t="s">
        <v>258</v>
      </c>
      <c r="H13023" t="s">
        <v>3176</v>
      </c>
      <c r="J13023" t="s">
        <v>3896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3433</v>
      </c>
      <c r="G13026" t="s">
        <v>258</v>
      </c>
      <c r="H13026" t="s">
        <v>3433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3433</v>
      </c>
      <c r="G13027" t="s">
        <v>258</v>
      </c>
      <c r="H13027" t="s">
        <v>3897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1554</v>
      </c>
      <c r="H13028" t="s">
        <v>3330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3828</v>
      </c>
      <c r="E13029">
        <v>5</v>
      </c>
      <c r="F13029" t="s">
        <v>26</v>
      </c>
      <c r="G13029" t="s">
        <v>3851</v>
      </c>
      <c r="H13029" t="s">
        <v>3783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3828</v>
      </c>
      <c r="E13030">
        <v>2</v>
      </c>
      <c r="F13030" t="s">
        <v>48</v>
      </c>
      <c r="G13030" t="s">
        <v>258</v>
      </c>
      <c r="H13030" t="s">
        <v>3898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3899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2506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1009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3900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3901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3901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3902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2547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3198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990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3239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3903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3905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1143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3322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3322</v>
      </c>
      <c r="G13059" t="s">
        <v>264</v>
      </c>
      <c r="H13059" t="s">
        <v>1534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3401</v>
      </c>
      <c r="E13060">
        <v>2</v>
      </c>
      <c r="F13060" t="s">
        <v>524</v>
      </c>
      <c r="G13060" t="s">
        <v>258</v>
      </c>
      <c r="H13060" t="s">
        <v>3422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3401</v>
      </c>
      <c r="E13061">
        <v>1</v>
      </c>
      <c r="F13061" t="s">
        <v>216</v>
      </c>
      <c r="G13061" t="s">
        <v>596</v>
      </c>
      <c r="H13061" t="s">
        <v>1729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2960</v>
      </c>
      <c r="E13062">
        <v>1</v>
      </c>
      <c r="F13062" t="s">
        <v>3906</v>
      </c>
      <c r="G13062" t="s">
        <v>1796</v>
      </c>
      <c r="H13062" t="s">
        <v>3907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1559</v>
      </c>
      <c r="E13064">
        <v>2</v>
      </c>
      <c r="F13064" t="s">
        <v>216</v>
      </c>
      <c r="G13064" t="s">
        <v>265</v>
      </c>
      <c r="H13064" t="s">
        <v>3893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1559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1559</v>
      </c>
      <c r="E13066">
        <v>2</v>
      </c>
      <c r="F13066" t="s">
        <v>15</v>
      </c>
      <c r="G13066" t="s">
        <v>265</v>
      </c>
      <c r="H13066" t="s">
        <v>3909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1559</v>
      </c>
      <c r="E13067">
        <v>2</v>
      </c>
      <c r="F13067" t="s">
        <v>26</v>
      </c>
      <c r="G13067" t="s">
        <v>264</v>
      </c>
      <c r="H13067" t="s">
        <v>3167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1559</v>
      </c>
      <c r="E13068">
        <v>4</v>
      </c>
      <c r="F13068" t="s">
        <v>1931</v>
      </c>
      <c r="G13068" t="s">
        <v>258</v>
      </c>
      <c r="H13068" t="s">
        <v>3908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1559</v>
      </c>
      <c r="E13069">
        <v>3</v>
      </c>
      <c r="F13069" t="s">
        <v>1931</v>
      </c>
      <c r="G13069" t="s">
        <v>258</v>
      </c>
      <c r="H13069" t="s">
        <v>3897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1559</v>
      </c>
      <c r="E13070">
        <v>2</v>
      </c>
      <c r="F13070" t="s">
        <v>1931</v>
      </c>
      <c r="G13070" t="s">
        <v>258</v>
      </c>
      <c r="H13070" t="s">
        <v>3433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1559</v>
      </c>
      <c r="E13071">
        <v>10</v>
      </c>
      <c r="F13071" t="s">
        <v>217</v>
      </c>
      <c r="G13071" t="s">
        <v>581</v>
      </c>
      <c r="H13071" t="s">
        <v>1164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1559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1286</v>
      </c>
      <c r="G13073" t="s">
        <v>258</v>
      </c>
      <c r="H13073" t="s">
        <v>3754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3910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3910</v>
      </c>
      <c r="E13075">
        <v>2</v>
      </c>
      <c r="F13075" t="s">
        <v>467</v>
      </c>
      <c r="G13075" t="s">
        <v>264</v>
      </c>
      <c r="H13075" t="s">
        <v>3911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3910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2816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1292</v>
      </c>
      <c r="H13078" t="s">
        <v>3914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3912</v>
      </c>
      <c r="G13079" t="s">
        <v>258</v>
      </c>
      <c r="H13079" t="s">
        <v>3913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3481</v>
      </c>
      <c r="E13080">
        <v>1</v>
      </c>
      <c r="F13080" t="s">
        <v>763</v>
      </c>
      <c r="G13080" t="s">
        <v>719</v>
      </c>
      <c r="H13080" t="s">
        <v>3919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3481</v>
      </c>
      <c r="E13081">
        <v>1</v>
      </c>
      <c r="F13081" t="s">
        <v>763</v>
      </c>
      <c r="G13081" t="s">
        <v>719</v>
      </c>
      <c r="H13081" t="s">
        <v>3918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3481</v>
      </c>
      <c r="E13082">
        <v>1</v>
      </c>
      <c r="F13082" t="s">
        <v>763</v>
      </c>
      <c r="G13082" t="s">
        <v>1023</v>
      </c>
      <c r="H13082" t="s">
        <v>3917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3481</v>
      </c>
      <c r="E13083">
        <v>2</v>
      </c>
      <c r="F13083" t="s">
        <v>601</v>
      </c>
      <c r="G13083" t="s">
        <v>1189</v>
      </c>
      <c r="H13083" t="s">
        <v>3915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3481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3481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3481</v>
      </c>
      <c r="E13086">
        <v>3</v>
      </c>
      <c r="F13086" t="s">
        <v>15</v>
      </c>
      <c r="G13086" t="s">
        <v>258</v>
      </c>
      <c r="H13086" t="s">
        <v>3916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3921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3920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3922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3045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3923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1018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3925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3926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3553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918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1756</v>
      </c>
      <c r="E13130">
        <v>1</v>
      </c>
      <c r="F13130" t="s">
        <v>48</v>
      </c>
      <c r="G13130" t="s">
        <v>1754</v>
      </c>
      <c r="H13130" t="s">
        <v>3531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3927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3506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898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2858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2939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934</v>
      </c>
      <c r="H13141" t="s">
        <v>3928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934</v>
      </c>
      <c r="H13142" t="s">
        <v>985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3930</v>
      </c>
      <c r="E13144">
        <v>1</v>
      </c>
      <c r="F13144" t="s">
        <v>450</v>
      </c>
      <c r="G13144" t="s">
        <v>258</v>
      </c>
      <c r="H13144" t="s">
        <v>3929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2342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2067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2349</v>
      </c>
      <c r="G13149" t="s">
        <v>258</v>
      </c>
      <c r="H13149" t="s">
        <v>3130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2489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1283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2895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3808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1723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3488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3488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3327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3327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1554</v>
      </c>
      <c r="H13163" t="s">
        <v>3330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3931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1729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3932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1239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3851</v>
      </c>
      <c r="H13170" t="s">
        <v>3783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1009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3933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3933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1931</v>
      </c>
      <c r="G13178" t="s">
        <v>258</v>
      </c>
      <c r="H13178" t="s">
        <v>3908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934</v>
      </c>
      <c r="H13179" t="s">
        <v>1623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2858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919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3934</v>
      </c>
      <c r="L13186" t="s">
        <v>3935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3937</v>
      </c>
      <c r="E13189">
        <v>1</v>
      </c>
      <c r="F13189" t="s">
        <v>44</v>
      </c>
      <c r="G13189" t="s">
        <v>3936</v>
      </c>
      <c r="H13189" t="s">
        <v>3442</v>
      </c>
      <c r="J13189" t="s">
        <v>3441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2505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1512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3174</v>
      </c>
      <c r="G13193" t="s">
        <v>258</v>
      </c>
      <c r="H13193" t="s">
        <v>3175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939</v>
      </c>
      <c r="E13196">
        <v>1</v>
      </c>
      <c r="F13196" t="s">
        <v>2837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939</v>
      </c>
      <c r="E13197">
        <v>1</v>
      </c>
      <c r="F13197" t="s">
        <v>217</v>
      </c>
      <c r="G13197" t="s">
        <v>255</v>
      </c>
      <c r="H13197" t="s">
        <v>383</v>
      </c>
      <c r="L13197" t="s">
        <v>3938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3709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939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3902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1459</v>
      </c>
      <c r="L13203" t="s">
        <v>2354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1143</v>
      </c>
      <c r="G13205" t="s">
        <v>255</v>
      </c>
      <c r="H13205" t="s">
        <v>1009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2175</v>
      </c>
      <c r="G13206" t="s">
        <v>255</v>
      </c>
      <c r="H13206" t="s">
        <v>3198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1009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2227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2227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3939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2858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1512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2323</v>
      </c>
      <c r="G13220" t="s">
        <v>264</v>
      </c>
      <c r="H13220" t="s">
        <v>3327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3940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2762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2258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>
        <v>13207</v>
      </c>
      <c r="B13225" s="1">
        <v>45155</v>
      </c>
      <c r="C13225" t="s">
        <v>252</v>
      </c>
      <c r="D13225" t="s">
        <v>324</v>
      </c>
      <c r="E13225">
        <v>1</v>
      </c>
      <c r="F13225" t="s">
        <v>15</v>
      </c>
      <c r="G13225" t="s">
        <v>258</v>
      </c>
      <c r="H13225" t="s">
        <v>2525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>
        <v>13208</v>
      </c>
      <c r="B13226" s="1">
        <v>45155</v>
      </c>
      <c r="C13226" t="s">
        <v>252</v>
      </c>
      <c r="D13226" t="s">
        <v>391</v>
      </c>
      <c r="E13226">
        <v>1</v>
      </c>
      <c r="F13226" t="s">
        <v>116</v>
      </c>
      <c r="G13226" t="s">
        <v>339</v>
      </c>
      <c r="H13226" t="s">
        <v>510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>
        <v>13209</v>
      </c>
      <c r="B13227" s="1">
        <v>45155</v>
      </c>
      <c r="C13227" t="s">
        <v>252</v>
      </c>
      <c r="D13227" t="s">
        <v>324</v>
      </c>
      <c r="E13227">
        <v>1</v>
      </c>
      <c r="F13227" t="s">
        <v>883</v>
      </c>
      <c r="G13227" t="s">
        <v>264</v>
      </c>
      <c r="H13227" t="s">
        <v>347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>
        <v>13210</v>
      </c>
      <c r="B13228" s="1">
        <v>45155</v>
      </c>
      <c r="C13228" t="s">
        <v>252</v>
      </c>
      <c r="D13228" t="s">
        <v>324</v>
      </c>
      <c r="E13228">
        <v>1</v>
      </c>
      <c r="F13228" t="s">
        <v>217</v>
      </c>
      <c r="G13228" t="s">
        <v>264</v>
      </c>
      <c r="H13228" t="s">
        <v>347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>
        <v>13211</v>
      </c>
      <c r="B13229" s="1">
        <v>45155</v>
      </c>
      <c r="C13229" t="s">
        <v>252</v>
      </c>
      <c r="D13229" t="s">
        <v>324</v>
      </c>
      <c r="E13229">
        <v>1</v>
      </c>
      <c r="F13229" t="s">
        <v>15</v>
      </c>
      <c r="G13229" t="s">
        <v>3616</v>
      </c>
      <c r="H13229" t="s">
        <v>20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>
        <v>13212</v>
      </c>
      <c r="B13230" s="1">
        <v>45155</v>
      </c>
      <c r="C13230" t="s">
        <v>252</v>
      </c>
      <c r="D13230" t="s">
        <v>324</v>
      </c>
      <c r="E13230">
        <v>1</v>
      </c>
      <c r="F13230" t="s">
        <v>15</v>
      </c>
      <c r="G13230" t="s">
        <v>264</v>
      </c>
      <c r="H13230" t="s">
        <v>2803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>
        <v>13213</v>
      </c>
      <c r="B13231" s="1">
        <v>45155</v>
      </c>
      <c r="C13231" t="s">
        <v>252</v>
      </c>
      <c r="D13231" t="s">
        <v>324</v>
      </c>
      <c r="E13231">
        <v>1</v>
      </c>
      <c r="F13231" t="s">
        <v>450</v>
      </c>
      <c r="G13231" t="s">
        <v>258</v>
      </c>
      <c r="H13231" t="s">
        <v>2920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>
        <v>13214</v>
      </c>
      <c r="B13232" s="1">
        <v>45155</v>
      </c>
      <c r="C13232" t="s">
        <v>252</v>
      </c>
      <c r="D13232" t="s">
        <v>324</v>
      </c>
      <c r="E13232">
        <v>1</v>
      </c>
      <c r="F13232" t="s">
        <v>21</v>
      </c>
      <c r="G13232" t="s">
        <v>325</v>
      </c>
      <c r="H13232" t="s">
        <v>232</v>
      </c>
      <c r="J13232" t="s">
        <v>23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>
        <v>13215</v>
      </c>
      <c r="B13233" s="1">
        <v>45155</v>
      </c>
      <c r="C13233" t="s">
        <v>252</v>
      </c>
      <c r="D13233" t="s">
        <v>324</v>
      </c>
      <c r="E13233">
        <v>1</v>
      </c>
      <c r="F13233" t="s">
        <v>116</v>
      </c>
      <c r="G13233" t="s">
        <v>374</v>
      </c>
      <c r="H13233" t="s">
        <v>506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>
        <v>13216</v>
      </c>
      <c r="B13234" s="1">
        <v>45155</v>
      </c>
      <c r="C13234" t="s">
        <v>252</v>
      </c>
      <c r="D13234" t="s">
        <v>324</v>
      </c>
      <c r="E13234">
        <v>1</v>
      </c>
      <c r="F13234" t="s">
        <v>116</v>
      </c>
      <c r="G13234" t="s">
        <v>339</v>
      </c>
      <c r="H13234" t="s">
        <v>510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>
        <v>13216</v>
      </c>
      <c r="B13235" s="1">
        <v>45155</v>
      </c>
      <c r="C13235" t="s">
        <v>252</v>
      </c>
      <c r="D13235" t="s">
        <v>324</v>
      </c>
      <c r="E13235">
        <v>1</v>
      </c>
      <c r="F13235" t="s">
        <v>15</v>
      </c>
      <c r="G13235" t="s">
        <v>265</v>
      </c>
      <c r="H13235" t="s">
        <v>3941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>
        <v>13216</v>
      </c>
      <c r="B13236" s="1">
        <v>45155</v>
      </c>
      <c r="C13236" t="s">
        <v>252</v>
      </c>
      <c r="D13236" t="s">
        <v>324</v>
      </c>
      <c r="E13236">
        <v>1</v>
      </c>
      <c r="F13236" t="s">
        <v>883</v>
      </c>
      <c r="G13236" t="s">
        <v>276</v>
      </c>
      <c r="H13236" t="s">
        <v>1384</v>
      </c>
      <c r="J13236" t="s">
        <v>2939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>
        <v>13216</v>
      </c>
      <c r="B13237" s="1">
        <v>45155</v>
      </c>
      <c r="C13237" t="s">
        <v>252</v>
      </c>
      <c r="D13237" t="s">
        <v>324</v>
      </c>
      <c r="E13237">
        <v>1</v>
      </c>
      <c r="F13237" t="s">
        <v>26</v>
      </c>
      <c r="G13237" t="s">
        <v>256</v>
      </c>
      <c r="H13237" t="s">
        <v>20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>
        <v>13216</v>
      </c>
      <c r="B13238" s="1">
        <v>45155</v>
      </c>
      <c r="C13238" t="s">
        <v>252</v>
      </c>
      <c r="D13238" t="s">
        <v>324</v>
      </c>
      <c r="E13238">
        <v>1</v>
      </c>
      <c r="F13238" t="s">
        <v>524</v>
      </c>
      <c r="G13238" t="s">
        <v>265</v>
      </c>
      <c r="H13238" t="s">
        <v>544</v>
      </c>
      <c r="J13238" t="s">
        <v>643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>
        <v>13217</v>
      </c>
      <c r="B13239" s="1">
        <v>45155</v>
      </c>
      <c r="C13239" t="s">
        <v>252</v>
      </c>
      <c r="D13239" t="s">
        <v>324</v>
      </c>
      <c r="E13239">
        <v>1</v>
      </c>
      <c r="F13239" t="s">
        <v>116</v>
      </c>
      <c r="G13239" t="s">
        <v>339</v>
      </c>
      <c r="H13239" t="s">
        <v>510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>
        <v>13218</v>
      </c>
      <c r="B13240" s="1">
        <v>45155</v>
      </c>
      <c r="C13240" t="s">
        <v>252</v>
      </c>
      <c r="D13240" t="s">
        <v>324</v>
      </c>
      <c r="E13240">
        <v>1</v>
      </c>
      <c r="F13240" t="s">
        <v>450</v>
      </c>
      <c r="G13240" t="s">
        <v>1803</v>
      </c>
      <c r="H13240" t="s">
        <v>3942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>
        <v>13219</v>
      </c>
      <c r="B13241" s="1">
        <v>45155</v>
      </c>
      <c r="C13241" t="s">
        <v>252</v>
      </c>
      <c r="D13241" t="s">
        <v>324</v>
      </c>
      <c r="E13241">
        <v>1</v>
      </c>
      <c r="F13241" t="s">
        <v>116</v>
      </c>
      <c r="G13241" t="s">
        <v>339</v>
      </c>
      <c r="H13241" t="s">
        <v>510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>
        <v>13220</v>
      </c>
      <c r="B13242" s="1">
        <v>45155</v>
      </c>
      <c r="C13242" t="s">
        <v>252</v>
      </c>
      <c r="D13242" t="s">
        <v>324</v>
      </c>
      <c r="E13242">
        <v>1</v>
      </c>
      <c r="F13242" t="s">
        <v>30</v>
      </c>
      <c r="G13242" t="s">
        <v>338</v>
      </c>
      <c r="H13242" t="s">
        <v>464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>
        <v>13221</v>
      </c>
      <c r="B13243" s="1">
        <v>45155</v>
      </c>
      <c r="C13243" t="s">
        <v>252</v>
      </c>
      <c r="D13243" t="s">
        <v>324</v>
      </c>
      <c r="E13243">
        <v>1</v>
      </c>
      <c r="F13243" t="s">
        <v>3215</v>
      </c>
      <c r="G13243" t="s">
        <v>258</v>
      </c>
      <c r="H13243" t="s">
        <v>3216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>
        <v>13222</v>
      </c>
      <c r="B13244" s="1">
        <v>45155</v>
      </c>
      <c r="C13244" t="s">
        <v>252</v>
      </c>
      <c r="D13244" t="s">
        <v>324</v>
      </c>
      <c r="E13244">
        <v>1</v>
      </c>
      <c r="F13244" t="s">
        <v>21</v>
      </c>
      <c r="G13244" t="s">
        <v>264</v>
      </c>
      <c r="H13244" t="s">
        <v>1512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>
        <v>13223</v>
      </c>
      <c r="B13245" s="1">
        <v>45155</v>
      </c>
      <c r="C13245" t="s">
        <v>252</v>
      </c>
      <c r="D13245" t="s">
        <v>324</v>
      </c>
      <c r="E13245">
        <v>1</v>
      </c>
      <c r="F13245" t="s">
        <v>21</v>
      </c>
      <c r="G13245" t="s">
        <v>264</v>
      </c>
      <c r="H13245" t="s">
        <v>1512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>
        <v>13224</v>
      </c>
      <c r="B13246" s="1">
        <v>45156</v>
      </c>
      <c r="C13246" t="s">
        <v>252</v>
      </c>
      <c r="D13246" t="s">
        <v>324</v>
      </c>
      <c r="E13246">
        <v>1</v>
      </c>
      <c r="F13246" t="s">
        <v>217</v>
      </c>
      <c r="G13246" t="s">
        <v>526</v>
      </c>
      <c r="H13246" t="s">
        <v>3943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>
        <v>13225</v>
      </c>
      <c r="B13247" s="1">
        <v>45156</v>
      </c>
      <c r="C13247" t="s">
        <v>252</v>
      </c>
      <c r="D13247" t="s">
        <v>324</v>
      </c>
      <c r="E13247">
        <v>1</v>
      </c>
      <c r="F13247" t="s">
        <v>217</v>
      </c>
      <c r="G13247" t="s">
        <v>276</v>
      </c>
      <c r="H13247" t="s">
        <v>531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>
        <v>13226</v>
      </c>
      <c r="B13248" s="1">
        <v>45156</v>
      </c>
      <c r="C13248" t="s">
        <v>252</v>
      </c>
      <c r="D13248" t="s">
        <v>324</v>
      </c>
      <c r="E13248">
        <v>1</v>
      </c>
      <c r="F13248" t="s">
        <v>2648</v>
      </c>
      <c r="G13248" t="s">
        <v>258</v>
      </c>
      <c r="H13248" t="s">
        <v>2756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>
        <v>13227</v>
      </c>
      <c r="B13249" s="1">
        <v>45156</v>
      </c>
      <c r="C13249" t="s">
        <v>252</v>
      </c>
      <c r="D13249" t="s">
        <v>324</v>
      </c>
      <c r="E13249">
        <v>1</v>
      </c>
      <c r="F13249" t="s">
        <v>524</v>
      </c>
      <c r="G13249" t="s">
        <v>258</v>
      </c>
      <c r="H13249" t="s">
        <v>1239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>
        <v>13228</v>
      </c>
      <c r="B13250" s="1">
        <v>45156</v>
      </c>
      <c r="C13250" t="s">
        <v>252</v>
      </c>
      <c r="D13250" t="s">
        <v>324</v>
      </c>
      <c r="E13250">
        <v>1</v>
      </c>
      <c r="F13250" t="s">
        <v>1931</v>
      </c>
      <c r="G13250" t="s">
        <v>258</v>
      </c>
      <c r="H13250" t="s">
        <v>3908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>
        <v>13229</v>
      </c>
      <c r="B13251" s="1">
        <v>45156</v>
      </c>
      <c r="C13251" t="s">
        <v>252</v>
      </c>
      <c r="D13251" t="s">
        <v>324</v>
      </c>
      <c r="E13251">
        <v>1</v>
      </c>
      <c r="F13251" t="s">
        <v>116</v>
      </c>
      <c r="G13251" t="s">
        <v>374</v>
      </c>
      <c r="H13251" t="s">
        <v>506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>
        <v>13230</v>
      </c>
      <c r="B13252" s="1">
        <v>45156</v>
      </c>
      <c r="C13252" t="s">
        <v>252</v>
      </c>
      <c r="D13252" t="s">
        <v>324</v>
      </c>
      <c r="E13252">
        <v>1</v>
      </c>
      <c r="F13252" t="s">
        <v>116</v>
      </c>
      <c r="G13252" t="s">
        <v>339</v>
      </c>
      <c r="H13252" t="s">
        <v>510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>
        <v>13231</v>
      </c>
      <c r="B13253" s="1">
        <v>45156</v>
      </c>
      <c r="C13253" t="s">
        <v>252</v>
      </c>
      <c r="D13253" t="s">
        <v>324</v>
      </c>
      <c r="E13253">
        <v>1</v>
      </c>
      <c r="F13253" t="s">
        <v>116</v>
      </c>
      <c r="G13253" t="s">
        <v>374</v>
      </c>
      <c r="H13253" t="s">
        <v>506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>
        <v>13232</v>
      </c>
      <c r="B13254" s="1">
        <v>45156</v>
      </c>
      <c r="C13254" t="s">
        <v>252</v>
      </c>
      <c r="D13254" t="s">
        <v>324</v>
      </c>
      <c r="E13254">
        <v>1</v>
      </c>
      <c r="F13254" t="s">
        <v>216</v>
      </c>
      <c r="G13254" t="s">
        <v>255</v>
      </c>
      <c r="H13254" t="s">
        <v>539</v>
      </c>
      <c r="J13254" t="s">
        <v>1069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>
        <v>13233</v>
      </c>
      <c r="B13255" s="1">
        <v>45156</v>
      </c>
      <c r="C13255" t="s">
        <v>252</v>
      </c>
      <c r="D13255" t="s">
        <v>324</v>
      </c>
      <c r="E13255">
        <v>1</v>
      </c>
      <c r="F13255" t="s">
        <v>669</v>
      </c>
      <c r="G13255" t="s">
        <v>255</v>
      </c>
      <c r="H13255" t="s">
        <v>3944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>
        <v>13234</v>
      </c>
      <c r="B13256" s="1">
        <v>45156</v>
      </c>
      <c r="C13256" t="s">
        <v>252</v>
      </c>
      <c r="D13256" t="s">
        <v>324</v>
      </c>
      <c r="E13256">
        <v>1</v>
      </c>
      <c r="F13256" t="s">
        <v>216</v>
      </c>
      <c r="G13256" t="s">
        <v>276</v>
      </c>
      <c r="H13256" t="s">
        <v>898</v>
      </c>
      <c r="J13256" t="s">
        <v>2852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>
        <v>13235</v>
      </c>
      <c r="B13257" s="1">
        <v>45156</v>
      </c>
      <c r="C13257" t="s">
        <v>252</v>
      </c>
      <c r="D13257" t="s">
        <v>324</v>
      </c>
      <c r="E13257">
        <v>1</v>
      </c>
      <c r="F13257" t="s">
        <v>450</v>
      </c>
      <c r="G13257" t="s">
        <v>1193</v>
      </c>
      <c r="H13257" t="s">
        <v>3945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>
        <v>13236</v>
      </c>
      <c r="B13258" s="1">
        <v>45156</v>
      </c>
      <c r="C13258" t="s">
        <v>252</v>
      </c>
      <c r="D13258" t="s">
        <v>324</v>
      </c>
      <c r="E13258">
        <v>1</v>
      </c>
      <c r="F13258" t="s">
        <v>450</v>
      </c>
      <c r="G13258" t="s">
        <v>258</v>
      </c>
      <c r="H13258" t="s">
        <v>3946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>
        <v>13237</v>
      </c>
      <c r="B13259" s="1">
        <v>45156</v>
      </c>
      <c r="C13259" t="s">
        <v>252</v>
      </c>
      <c r="D13259" t="s">
        <v>324</v>
      </c>
      <c r="E13259">
        <v>1</v>
      </c>
      <c r="F13259" t="s">
        <v>217</v>
      </c>
      <c r="G13259" t="s">
        <v>255</v>
      </c>
      <c r="H13259" t="s">
        <v>274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>
        <v>13238</v>
      </c>
      <c r="B13260" s="1">
        <v>45156</v>
      </c>
      <c r="C13260" t="s">
        <v>252</v>
      </c>
      <c r="D13260" t="s">
        <v>324</v>
      </c>
      <c r="E13260">
        <v>1</v>
      </c>
      <c r="F13260" t="s">
        <v>217</v>
      </c>
      <c r="G13260" t="s">
        <v>255</v>
      </c>
      <c r="H13260" t="s">
        <v>1225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>
        <v>13239</v>
      </c>
      <c r="B13261" s="1">
        <v>45156</v>
      </c>
      <c r="C13261" t="s">
        <v>252</v>
      </c>
      <c r="D13261" t="s">
        <v>324</v>
      </c>
      <c r="E13261">
        <v>1</v>
      </c>
      <c r="F13261" t="s">
        <v>21</v>
      </c>
      <c r="G13261" t="s">
        <v>264</v>
      </c>
      <c r="H13261" t="s">
        <v>1512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>
        <v>13240</v>
      </c>
      <c r="B13262" s="1">
        <v>45156</v>
      </c>
      <c r="C13262" t="s">
        <v>252</v>
      </c>
      <c r="D13262" t="s">
        <v>324</v>
      </c>
      <c r="E13262">
        <v>1</v>
      </c>
      <c r="F13262" t="s">
        <v>524</v>
      </c>
      <c r="G13262" t="s">
        <v>258</v>
      </c>
      <c r="H13262" t="s">
        <v>3801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>
        <v>13241</v>
      </c>
      <c r="B13263" s="1">
        <v>45156</v>
      </c>
      <c r="C13263" t="s">
        <v>252</v>
      </c>
      <c r="D13263" t="s">
        <v>324</v>
      </c>
      <c r="E13263">
        <v>1</v>
      </c>
      <c r="F13263" t="s">
        <v>217</v>
      </c>
      <c r="G13263" t="s">
        <v>254</v>
      </c>
      <c r="H13263" t="s">
        <v>293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>
        <v>13242</v>
      </c>
      <c r="B13264" s="1">
        <v>45156</v>
      </c>
      <c r="C13264" t="s">
        <v>252</v>
      </c>
      <c r="D13264" t="s">
        <v>324</v>
      </c>
      <c r="E13264">
        <v>1</v>
      </c>
      <c r="F13264" t="s">
        <v>217</v>
      </c>
      <c r="G13264" t="s">
        <v>276</v>
      </c>
      <c r="H13264" t="s">
        <v>410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>
        <v>13243</v>
      </c>
      <c r="B13265" s="1">
        <v>45156</v>
      </c>
      <c r="C13265" t="s">
        <v>252</v>
      </c>
      <c r="D13265" t="s">
        <v>324</v>
      </c>
      <c r="E13265">
        <v>1</v>
      </c>
      <c r="F13265" t="s">
        <v>116</v>
      </c>
      <c r="G13265" t="s">
        <v>339</v>
      </c>
      <c r="H13265" t="s">
        <v>510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>
        <v>13244</v>
      </c>
      <c r="B13266" s="1">
        <v>45156</v>
      </c>
      <c r="C13266" t="s">
        <v>252</v>
      </c>
      <c r="D13266" t="s">
        <v>324</v>
      </c>
      <c r="E13266">
        <v>1</v>
      </c>
      <c r="F13266" t="s">
        <v>116</v>
      </c>
      <c r="G13266" t="s">
        <v>339</v>
      </c>
      <c r="H13266" t="s">
        <v>510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>
        <v>13245</v>
      </c>
      <c r="B13267" s="1">
        <v>45156</v>
      </c>
      <c r="C13267" t="s">
        <v>252</v>
      </c>
      <c r="D13267" t="s">
        <v>324</v>
      </c>
      <c r="E13267">
        <v>1</v>
      </c>
      <c r="F13267" t="s">
        <v>450</v>
      </c>
      <c r="G13267" t="s">
        <v>264</v>
      </c>
      <c r="H13267" t="s">
        <v>3947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>
        <v>13246</v>
      </c>
      <c r="B13268" s="1">
        <v>45156</v>
      </c>
      <c r="C13268" t="s">
        <v>252</v>
      </c>
      <c r="D13268" t="s">
        <v>548</v>
      </c>
      <c r="E13268">
        <v>1</v>
      </c>
      <c r="F13268" t="s">
        <v>3179</v>
      </c>
      <c r="G13268" t="s">
        <v>258</v>
      </c>
      <c r="H13268" t="s">
        <v>3180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>
        <v>13247</v>
      </c>
      <c r="B13269" s="1">
        <v>45156</v>
      </c>
      <c r="C13269" t="s">
        <v>252</v>
      </c>
      <c r="D13269" t="s">
        <v>548</v>
      </c>
      <c r="E13269">
        <v>1</v>
      </c>
      <c r="F13269" t="s">
        <v>2122</v>
      </c>
      <c r="G13269" t="s">
        <v>258</v>
      </c>
      <c r="H13269" t="s">
        <v>3948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>
        <v>13248</v>
      </c>
      <c r="B13270" s="1">
        <v>45157</v>
      </c>
      <c r="C13270" t="s">
        <v>252</v>
      </c>
      <c r="D13270" t="s">
        <v>324</v>
      </c>
      <c r="E13270">
        <v>1</v>
      </c>
      <c r="F13270" t="s">
        <v>193</v>
      </c>
      <c r="G13270" t="s">
        <v>615</v>
      </c>
      <c r="H13270" t="s">
        <v>194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>
        <v>13249</v>
      </c>
      <c r="B13271" s="1">
        <v>45157</v>
      </c>
      <c r="C13271" t="s">
        <v>252</v>
      </c>
      <c r="D13271" t="s">
        <v>324</v>
      </c>
      <c r="E13271">
        <v>1</v>
      </c>
      <c r="F13271" t="s">
        <v>447</v>
      </c>
      <c r="G13271" t="s">
        <v>339</v>
      </c>
      <c r="H13271" t="s">
        <v>448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>
        <v>13250</v>
      </c>
      <c r="B13272" s="1">
        <v>45157</v>
      </c>
      <c r="C13272" t="s">
        <v>252</v>
      </c>
      <c r="D13272" t="s">
        <v>324</v>
      </c>
      <c r="E13272">
        <v>1</v>
      </c>
      <c r="F13272" t="s">
        <v>578</v>
      </c>
      <c r="G13272" t="s">
        <v>265</v>
      </c>
      <c r="H13272" t="s">
        <v>3893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>
        <v>13251</v>
      </c>
      <c r="B13273" s="1">
        <v>45157</v>
      </c>
      <c r="C13273" t="s">
        <v>252</v>
      </c>
      <c r="D13273" t="s">
        <v>324</v>
      </c>
      <c r="E13273">
        <v>1</v>
      </c>
      <c r="F13273" t="s">
        <v>116</v>
      </c>
      <c r="G13273" t="s">
        <v>592</v>
      </c>
      <c r="H13273" t="s">
        <v>1391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>
        <v>13252</v>
      </c>
      <c r="B13274" s="1">
        <v>45157</v>
      </c>
      <c r="C13274" t="s">
        <v>252</v>
      </c>
      <c r="D13274" t="s">
        <v>324</v>
      </c>
      <c r="E13274">
        <v>1</v>
      </c>
      <c r="F13274" t="s">
        <v>116</v>
      </c>
      <c r="G13274" t="s">
        <v>339</v>
      </c>
      <c r="H13274" t="s">
        <v>510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>
        <v>13253</v>
      </c>
      <c r="B13275" s="1">
        <v>45157</v>
      </c>
      <c r="C13275" t="s">
        <v>252</v>
      </c>
      <c r="D13275" t="s">
        <v>324</v>
      </c>
      <c r="E13275">
        <v>1</v>
      </c>
      <c r="F13275" t="s">
        <v>2754</v>
      </c>
      <c r="G13275" t="s">
        <v>3134</v>
      </c>
      <c r="H13275" t="s">
        <v>2755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>
        <v>13254</v>
      </c>
      <c r="B13276" s="1">
        <v>45157</v>
      </c>
      <c r="C13276" t="s">
        <v>252</v>
      </c>
      <c r="D13276" t="s">
        <v>324</v>
      </c>
      <c r="E13276">
        <v>1</v>
      </c>
      <c r="F13276" t="s">
        <v>48</v>
      </c>
      <c r="G13276" t="s">
        <v>1754</v>
      </c>
      <c r="H13276" t="s">
        <v>2729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>
        <v>13255</v>
      </c>
      <c r="B13277" s="1">
        <v>45157</v>
      </c>
      <c r="C13277" t="s">
        <v>252</v>
      </c>
      <c r="D13277" t="s">
        <v>324</v>
      </c>
      <c r="E13277">
        <v>1</v>
      </c>
      <c r="F13277" t="s">
        <v>840</v>
      </c>
      <c r="G13277" t="s">
        <v>719</v>
      </c>
      <c r="H13277" t="s">
        <v>845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>
        <v>13256</v>
      </c>
      <c r="B13278" s="1">
        <v>45157</v>
      </c>
      <c r="C13278" t="s">
        <v>252</v>
      </c>
      <c r="D13278" t="s">
        <v>324</v>
      </c>
      <c r="E13278">
        <v>1</v>
      </c>
      <c r="F13278" t="s">
        <v>116</v>
      </c>
      <c r="G13278" t="s">
        <v>592</v>
      </c>
      <c r="H13278" t="s">
        <v>1391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>
        <v>13257</v>
      </c>
      <c r="B13279" s="1">
        <v>45157</v>
      </c>
      <c r="C13279" t="s">
        <v>252</v>
      </c>
      <c r="D13279" t="s">
        <v>324</v>
      </c>
      <c r="E13279">
        <v>1</v>
      </c>
      <c r="F13279" t="s">
        <v>116</v>
      </c>
      <c r="G13279" t="s">
        <v>339</v>
      </c>
      <c r="H13279" t="s">
        <v>510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>
        <v>13258</v>
      </c>
      <c r="B13280" s="1">
        <v>45157</v>
      </c>
      <c r="C13280" t="s">
        <v>252</v>
      </c>
      <c r="D13280" t="s">
        <v>324</v>
      </c>
      <c r="E13280">
        <v>1</v>
      </c>
      <c r="F13280" t="s">
        <v>116</v>
      </c>
      <c r="G13280" t="s">
        <v>592</v>
      </c>
      <c r="H13280" t="s">
        <v>1391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>
        <v>13259</v>
      </c>
      <c r="B13281" s="1">
        <v>45157</v>
      </c>
      <c r="C13281" t="s">
        <v>252</v>
      </c>
      <c r="D13281" t="s">
        <v>324</v>
      </c>
      <c r="E13281">
        <v>1</v>
      </c>
      <c r="F13281" t="s">
        <v>217</v>
      </c>
      <c r="G13281" t="s">
        <v>254</v>
      </c>
      <c r="H13281" t="s">
        <v>292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>
        <v>13260</v>
      </c>
      <c r="B13282" s="1">
        <v>45157</v>
      </c>
      <c r="C13282" t="s">
        <v>252</v>
      </c>
      <c r="D13282" t="s">
        <v>324</v>
      </c>
      <c r="E13282">
        <v>1</v>
      </c>
      <c r="F13282" t="s">
        <v>216</v>
      </c>
      <c r="G13282" t="s">
        <v>254</v>
      </c>
      <c r="H13282" t="s">
        <v>292</v>
      </c>
      <c r="J13282" t="s">
        <v>23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>
        <v>13261</v>
      </c>
      <c r="B13283" s="1">
        <v>45157</v>
      </c>
      <c r="C13283" t="s">
        <v>252</v>
      </c>
      <c r="D13283" t="s">
        <v>324</v>
      </c>
      <c r="E13283">
        <v>1</v>
      </c>
      <c r="F13283" t="s">
        <v>217</v>
      </c>
      <c r="G13283" t="s">
        <v>254</v>
      </c>
      <c r="H13283" t="s">
        <v>218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>
        <v>13262</v>
      </c>
      <c r="B13284" s="1">
        <v>45157</v>
      </c>
      <c r="C13284" t="s">
        <v>252</v>
      </c>
      <c r="D13284" t="s">
        <v>324</v>
      </c>
      <c r="E13284">
        <v>1</v>
      </c>
      <c r="F13284" t="s">
        <v>883</v>
      </c>
      <c r="G13284" t="s">
        <v>254</v>
      </c>
      <c r="H13284" t="s">
        <v>218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>
        <v>13263</v>
      </c>
      <c r="B13285" s="1">
        <v>45157</v>
      </c>
      <c r="C13285" t="s">
        <v>252</v>
      </c>
      <c r="D13285" t="s">
        <v>324</v>
      </c>
      <c r="E13285">
        <v>1</v>
      </c>
      <c r="F13285" t="s">
        <v>217</v>
      </c>
      <c r="G13285" t="s">
        <v>255</v>
      </c>
      <c r="H13285" t="s">
        <v>273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>
        <v>13264</v>
      </c>
      <c r="B13286" s="1">
        <v>45157</v>
      </c>
      <c r="C13286" t="s">
        <v>252</v>
      </c>
      <c r="D13286" t="s">
        <v>324</v>
      </c>
      <c r="E13286">
        <v>1</v>
      </c>
      <c r="F13286" t="s">
        <v>116</v>
      </c>
      <c r="G13286" t="s">
        <v>339</v>
      </c>
      <c r="H13286" t="s">
        <v>510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>
        <v>13265</v>
      </c>
      <c r="B13287" s="1">
        <v>45157</v>
      </c>
      <c r="C13287" t="s">
        <v>252</v>
      </c>
      <c r="D13287" t="s">
        <v>324</v>
      </c>
      <c r="E13287">
        <v>1</v>
      </c>
      <c r="F13287" t="s">
        <v>116</v>
      </c>
      <c r="G13287" t="s">
        <v>339</v>
      </c>
      <c r="H13287" t="s">
        <v>510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>
        <v>13266</v>
      </c>
      <c r="B13288" s="1">
        <v>45154</v>
      </c>
      <c r="C13288" t="s">
        <v>253</v>
      </c>
      <c r="D13288" t="s">
        <v>3069</v>
      </c>
      <c r="E13288">
        <v>1</v>
      </c>
      <c r="F13288" t="s">
        <v>2837</v>
      </c>
      <c r="G13288" t="s">
        <v>255</v>
      </c>
      <c r="H13288" t="s">
        <v>383</v>
      </c>
      <c r="J13288" t="s">
        <v>23</v>
      </c>
      <c r="L13288" t="s">
        <v>3964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>
        <v>13267</v>
      </c>
      <c r="B13289" s="1">
        <v>45154</v>
      </c>
      <c r="C13289" t="s">
        <v>253</v>
      </c>
      <c r="D13289" t="s">
        <v>3819</v>
      </c>
      <c r="E13289">
        <v>1</v>
      </c>
      <c r="F13289" t="s">
        <v>378</v>
      </c>
      <c r="G13289" t="s">
        <v>254</v>
      </c>
      <c r="H13289" t="s">
        <v>291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>
        <v>13268</v>
      </c>
      <c r="B13290" s="1">
        <v>45154</v>
      </c>
      <c r="C13290" t="s">
        <v>253</v>
      </c>
      <c r="D13290" t="s">
        <v>3819</v>
      </c>
      <c r="E13290">
        <v>1</v>
      </c>
      <c r="F13290" t="s">
        <v>1183</v>
      </c>
      <c r="G13290" t="s">
        <v>254</v>
      </c>
      <c r="H13290" t="s">
        <v>291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>
        <v>13269</v>
      </c>
      <c r="B13291" s="1">
        <v>45154</v>
      </c>
      <c r="C13291" t="s">
        <v>253</v>
      </c>
      <c r="D13291" t="s">
        <v>3819</v>
      </c>
      <c r="E13291">
        <v>1</v>
      </c>
      <c r="F13291" t="s">
        <v>1143</v>
      </c>
      <c r="G13291" t="s">
        <v>255</v>
      </c>
      <c r="H13291" t="s">
        <v>1009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>
        <v>13270</v>
      </c>
      <c r="B13292" s="1">
        <v>45154</v>
      </c>
      <c r="C13292" t="s">
        <v>253</v>
      </c>
      <c r="D13292" t="s">
        <v>651</v>
      </c>
      <c r="E13292">
        <v>5</v>
      </c>
      <c r="F13292" t="s">
        <v>216</v>
      </c>
      <c r="G13292" t="s">
        <v>581</v>
      </c>
      <c r="H13292" t="s">
        <v>1164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>
        <v>13271</v>
      </c>
      <c r="B13293" s="1">
        <v>45154</v>
      </c>
      <c r="C13293" t="s">
        <v>253</v>
      </c>
      <c r="D13293" t="s">
        <v>651</v>
      </c>
      <c r="E13293">
        <v>1</v>
      </c>
      <c r="F13293" t="s">
        <v>216</v>
      </c>
      <c r="G13293" t="s">
        <v>254</v>
      </c>
      <c r="H13293" t="s">
        <v>1861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>
        <v>13272</v>
      </c>
      <c r="B13294" s="1">
        <v>45154</v>
      </c>
      <c r="C13294" t="s">
        <v>253</v>
      </c>
      <c r="D13294" t="s">
        <v>651</v>
      </c>
      <c r="E13294">
        <v>2</v>
      </c>
      <c r="F13294" t="s">
        <v>216</v>
      </c>
      <c r="G13294" t="s">
        <v>264</v>
      </c>
      <c r="H13294" t="s">
        <v>3327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>
        <v>13273</v>
      </c>
      <c r="B13295" s="1">
        <v>45154</v>
      </c>
      <c r="C13295" t="s">
        <v>253</v>
      </c>
      <c r="D13295" t="s">
        <v>651</v>
      </c>
      <c r="E13295">
        <v>4</v>
      </c>
      <c r="F13295" t="s">
        <v>3951</v>
      </c>
      <c r="G13295" t="s">
        <v>254</v>
      </c>
      <c r="H13295" t="s">
        <v>296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>
        <v>13274</v>
      </c>
      <c r="B13296" s="1">
        <v>45154</v>
      </c>
      <c r="C13296" t="s">
        <v>253</v>
      </c>
      <c r="D13296" t="s">
        <v>3481</v>
      </c>
      <c r="E13296">
        <v>1</v>
      </c>
      <c r="F13296" t="s">
        <v>206</v>
      </c>
      <c r="G13296" t="s">
        <v>713</v>
      </c>
      <c r="H13296" t="s">
        <v>1784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>
        <v>13275</v>
      </c>
      <c r="B13297" s="1">
        <v>45154</v>
      </c>
      <c r="C13297" t="s">
        <v>253</v>
      </c>
      <c r="D13297" t="s">
        <v>3481</v>
      </c>
      <c r="E13297">
        <v>1</v>
      </c>
      <c r="F13297" t="s">
        <v>206</v>
      </c>
      <c r="G13297" t="s">
        <v>713</v>
      </c>
      <c r="H13297" t="s">
        <v>762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>
        <v>13276</v>
      </c>
      <c r="B13298" s="1">
        <v>45154</v>
      </c>
      <c r="C13298" t="s">
        <v>253</v>
      </c>
      <c r="D13298" t="s">
        <v>3481</v>
      </c>
      <c r="E13298">
        <v>1</v>
      </c>
      <c r="F13298" t="s">
        <v>206</v>
      </c>
      <c r="G13298" t="s">
        <v>258</v>
      </c>
      <c r="H13298" t="s">
        <v>762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>
        <v>13277</v>
      </c>
      <c r="B13299" s="1">
        <v>45154</v>
      </c>
      <c r="C13299" t="s">
        <v>253</v>
      </c>
      <c r="D13299" t="s">
        <v>3481</v>
      </c>
      <c r="E13299">
        <v>1</v>
      </c>
      <c r="F13299" t="s">
        <v>206</v>
      </c>
      <c r="G13299" t="s">
        <v>786</v>
      </c>
      <c r="H13299" t="s">
        <v>3952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>
        <v>13278</v>
      </c>
      <c r="B13300" s="1">
        <v>45154</v>
      </c>
      <c r="C13300" t="s">
        <v>253</v>
      </c>
      <c r="D13300" t="s">
        <v>3481</v>
      </c>
      <c r="E13300">
        <v>2</v>
      </c>
      <c r="F13300" t="s">
        <v>206</v>
      </c>
      <c r="G13300" t="s">
        <v>258</v>
      </c>
      <c r="H13300" t="s">
        <v>366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>
        <v>13279</v>
      </c>
      <c r="B13301" s="1">
        <v>45154</v>
      </c>
      <c r="C13301" t="s">
        <v>253</v>
      </c>
      <c r="D13301" t="s">
        <v>3481</v>
      </c>
      <c r="E13301">
        <v>1</v>
      </c>
      <c r="F13301" t="s">
        <v>21</v>
      </c>
      <c r="G13301" t="s">
        <v>265</v>
      </c>
      <c r="H13301" t="s">
        <v>544</v>
      </c>
      <c r="J13301" t="s">
        <v>2824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>
        <v>13280</v>
      </c>
      <c r="B13302" s="1">
        <v>45154</v>
      </c>
      <c r="C13302" t="s">
        <v>253</v>
      </c>
      <c r="D13302" t="s">
        <v>3481</v>
      </c>
      <c r="E13302">
        <v>1</v>
      </c>
      <c r="F13302" t="s">
        <v>21</v>
      </c>
      <c r="G13302" t="s">
        <v>265</v>
      </c>
      <c r="H13302" t="s">
        <v>544</v>
      </c>
      <c r="J13302" t="s">
        <v>36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>
        <v>13281</v>
      </c>
      <c r="B13303" s="1">
        <v>45154</v>
      </c>
      <c r="C13303" t="s">
        <v>253</v>
      </c>
      <c r="D13303" t="s">
        <v>3481</v>
      </c>
      <c r="E13303">
        <v>2</v>
      </c>
      <c r="F13303" t="s">
        <v>42</v>
      </c>
      <c r="G13303" t="s">
        <v>615</v>
      </c>
      <c r="H13303" t="s">
        <v>1018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>
        <v>13282</v>
      </c>
      <c r="B13304" s="1">
        <v>45154</v>
      </c>
      <c r="C13304" t="s">
        <v>253</v>
      </c>
      <c r="D13304" t="s">
        <v>809</v>
      </c>
      <c r="E13304">
        <v>1</v>
      </c>
      <c r="F13304" t="s">
        <v>524</v>
      </c>
      <c r="G13304" t="s">
        <v>258</v>
      </c>
      <c r="H13304" t="s">
        <v>1239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>
        <v>13283</v>
      </c>
      <c r="B13305" s="1">
        <v>45154</v>
      </c>
      <c r="C13305" t="s">
        <v>253</v>
      </c>
      <c r="D13305" t="s">
        <v>809</v>
      </c>
      <c r="E13305">
        <v>1</v>
      </c>
      <c r="F13305" t="s">
        <v>48</v>
      </c>
      <c r="G13305" t="s">
        <v>3953</v>
      </c>
      <c r="H13305" t="s">
        <v>3954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>
        <v>13284</v>
      </c>
      <c r="B13306" s="1">
        <v>45154</v>
      </c>
      <c r="C13306" t="s">
        <v>253</v>
      </c>
      <c r="D13306" t="s">
        <v>809</v>
      </c>
      <c r="E13306">
        <v>2</v>
      </c>
      <c r="F13306" t="s">
        <v>1486</v>
      </c>
      <c r="G13306" t="s">
        <v>258</v>
      </c>
      <c r="H13306" t="s">
        <v>3955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>
        <v>13285</v>
      </c>
      <c r="B13307" s="1">
        <v>45155</v>
      </c>
      <c r="C13307" t="s">
        <v>253</v>
      </c>
      <c r="D13307" t="s">
        <v>884</v>
      </c>
      <c r="E13307">
        <v>1</v>
      </c>
      <c r="F13307" t="s">
        <v>378</v>
      </c>
      <c r="G13307" t="s">
        <v>264</v>
      </c>
      <c r="H13307" t="s">
        <v>302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>
        <v>13286</v>
      </c>
      <c r="B13308" s="1">
        <v>45155</v>
      </c>
      <c r="C13308" t="s">
        <v>253</v>
      </c>
      <c r="D13308" t="s">
        <v>884</v>
      </c>
      <c r="E13308">
        <v>1</v>
      </c>
      <c r="F13308" t="s">
        <v>1143</v>
      </c>
      <c r="G13308" t="s">
        <v>255</v>
      </c>
      <c r="H13308" t="s">
        <v>1009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>
        <v>13287</v>
      </c>
      <c r="B13309" s="1">
        <v>45155</v>
      </c>
      <c r="C13309" t="s">
        <v>253</v>
      </c>
      <c r="D13309" t="s">
        <v>884</v>
      </c>
      <c r="E13309">
        <v>1</v>
      </c>
      <c r="F13309" t="s">
        <v>1431</v>
      </c>
      <c r="G13309" t="s">
        <v>276</v>
      </c>
      <c r="H13309" t="s">
        <v>1459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>
        <v>13288</v>
      </c>
      <c r="B13310" s="1">
        <v>45155</v>
      </c>
      <c r="C13310" t="s">
        <v>253</v>
      </c>
      <c r="D13310" t="s">
        <v>884</v>
      </c>
      <c r="E13310">
        <v>1</v>
      </c>
      <c r="F13310" t="s">
        <v>3243</v>
      </c>
      <c r="G13310" t="s">
        <v>254</v>
      </c>
      <c r="H13310" t="s">
        <v>291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>
        <v>13289</v>
      </c>
      <c r="B13311" s="1">
        <v>45155</v>
      </c>
      <c r="C13311" t="s">
        <v>253</v>
      </c>
      <c r="D13311" t="s">
        <v>1756</v>
      </c>
      <c r="E13311">
        <v>2</v>
      </c>
      <c r="F13311" t="s">
        <v>3174</v>
      </c>
      <c r="G13311" t="s">
        <v>258</v>
      </c>
      <c r="H13311" t="s">
        <v>3175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>
        <v>13290</v>
      </c>
      <c r="B13312" s="1">
        <v>45155</v>
      </c>
      <c r="C13312" t="s">
        <v>253</v>
      </c>
      <c r="D13312" t="s">
        <v>1559</v>
      </c>
      <c r="E13312">
        <v>3</v>
      </c>
      <c r="F13312" t="s">
        <v>127</v>
      </c>
      <c r="G13312" t="s">
        <v>264</v>
      </c>
      <c r="H13312" t="s">
        <v>3956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>
        <v>13291</v>
      </c>
      <c r="B13313" s="1">
        <v>45155</v>
      </c>
      <c r="C13313" t="s">
        <v>253</v>
      </c>
      <c r="D13313" t="s">
        <v>1559</v>
      </c>
      <c r="E13313">
        <v>3</v>
      </c>
      <c r="F13313" t="s">
        <v>127</v>
      </c>
      <c r="G13313" t="s">
        <v>457</v>
      </c>
      <c r="H13313" t="s">
        <v>139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>
        <v>13292</v>
      </c>
      <c r="B13314" s="1">
        <v>45155</v>
      </c>
      <c r="C13314" t="s">
        <v>253</v>
      </c>
      <c r="D13314" t="s">
        <v>1559</v>
      </c>
      <c r="E13314">
        <v>5</v>
      </c>
      <c r="F13314" t="s">
        <v>15</v>
      </c>
      <c r="G13314" t="s">
        <v>258</v>
      </c>
      <c r="H13314" t="s">
        <v>1542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>
        <v>13293</v>
      </c>
      <c r="B13315" s="1">
        <v>45155</v>
      </c>
      <c r="C13315" t="s">
        <v>253</v>
      </c>
      <c r="D13315" t="s">
        <v>1559</v>
      </c>
      <c r="E13315">
        <v>10</v>
      </c>
      <c r="F13315" t="s">
        <v>217</v>
      </c>
      <c r="G13315" t="s">
        <v>491</v>
      </c>
      <c r="H13315" t="s">
        <v>2309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>
        <v>13294</v>
      </c>
      <c r="B13316" s="1">
        <v>45155</v>
      </c>
      <c r="C13316" t="s">
        <v>253</v>
      </c>
      <c r="D13316" t="s">
        <v>1559</v>
      </c>
      <c r="E13316">
        <v>1</v>
      </c>
      <c r="F13316" t="s">
        <v>216</v>
      </c>
      <c r="G13316" t="s">
        <v>255</v>
      </c>
      <c r="H13316" t="s">
        <v>664</v>
      </c>
      <c r="J13316" t="s">
        <v>23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>
        <v>13295</v>
      </c>
      <c r="B13317" s="1">
        <v>45155</v>
      </c>
      <c r="C13317" t="s">
        <v>253</v>
      </c>
      <c r="D13317" t="s">
        <v>1559</v>
      </c>
      <c r="E13317">
        <v>2</v>
      </c>
      <c r="F13317" t="s">
        <v>216</v>
      </c>
      <c r="G13317" t="s">
        <v>581</v>
      </c>
      <c r="H13317" t="s">
        <v>1164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>
        <v>13296</v>
      </c>
      <c r="B13318" s="1">
        <v>45155</v>
      </c>
      <c r="C13318" t="s">
        <v>253</v>
      </c>
      <c r="D13318" t="s">
        <v>1559</v>
      </c>
      <c r="E13318">
        <v>4</v>
      </c>
      <c r="F13318" t="s">
        <v>883</v>
      </c>
      <c r="G13318" t="s">
        <v>581</v>
      </c>
      <c r="H13318" t="s">
        <v>1164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>
        <v>13297</v>
      </c>
      <c r="B13319" s="1">
        <v>45155</v>
      </c>
      <c r="C13319" t="s">
        <v>253</v>
      </c>
      <c r="D13319" t="s">
        <v>1559</v>
      </c>
      <c r="E13319">
        <v>3</v>
      </c>
      <c r="F13319" t="s">
        <v>883</v>
      </c>
      <c r="G13319" t="s">
        <v>581</v>
      </c>
      <c r="H13319" t="s">
        <v>1164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>
        <v>13298</v>
      </c>
      <c r="B13320" s="1">
        <v>45157</v>
      </c>
      <c r="C13320" t="s">
        <v>253</v>
      </c>
      <c r="D13320" t="s">
        <v>884</v>
      </c>
      <c r="E13320">
        <v>1</v>
      </c>
      <c r="F13320" t="s">
        <v>378</v>
      </c>
      <c r="G13320" t="s">
        <v>255</v>
      </c>
      <c r="H13320" t="s">
        <v>759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>
        <v>13299</v>
      </c>
      <c r="B13321" s="1">
        <v>45157</v>
      </c>
      <c r="C13321" t="s">
        <v>253</v>
      </c>
      <c r="D13321" t="s">
        <v>884</v>
      </c>
      <c r="E13321">
        <v>1</v>
      </c>
      <c r="F13321" t="s">
        <v>3957</v>
      </c>
      <c r="G13321" t="s">
        <v>255</v>
      </c>
      <c r="H13321" t="s">
        <v>273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>
        <v>13300</v>
      </c>
      <c r="B13322" s="1">
        <v>45157</v>
      </c>
      <c r="C13322" t="s">
        <v>253</v>
      </c>
      <c r="D13322" t="s">
        <v>809</v>
      </c>
      <c r="E13322">
        <v>1</v>
      </c>
      <c r="F13322" t="s">
        <v>524</v>
      </c>
      <c r="G13322" t="s">
        <v>258</v>
      </c>
      <c r="H13322" t="s">
        <v>1239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>
        <v>13301</v>
      </c>
      <c r="B13323" s="1">
        <v>45157</v>
      </c>
      <c r="C13323" t="s">
        <v>253</v>
      </c>
      <c r="D13323" t="s">
        <v>809</v>
      </c>
      <c r="E13323">
        <v>1</v>
      </c>
      <c r="F13323" t="s">
        <v>524</v>
      </c>
      <c r="G13323" t="s">
        <v>258</v>
      </c>
      <c r="H13323" t="s">
        <v>3801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>
        <v>13302</v>
      </c>
      <c r="B13324" s="1">
        <v>45157</v>
      </c>
      <c r="C13324" t="s">
        <v>253</v>
      </c>
      <c r="D13324" t="s">
        <v>809</v>
      </c>
      <c r="E13324">
        <v>2</v>
      </c>
      <c r="F13324" t="s">
        <v>2349</v>
      </c>
      <c r="G13324" t="s">
        <v>258</v>
      </c>
      <c r="H13324" t="s">
        <v>3130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>
        <v>13303</v>
      </c>
      <c r="B13325" s="1">
        <v>45157</v>
      </c>
      <c r="C13325" t="s">
        <v>253</v>
      </c>
      <c r="D13325" t="s">
        <v>3401</v>
      </c>
      <c r="E13325">
        <v>17</v>
      </c>
      <c r="F13325" t="s">
        <v>883</v>
      </c>
      <c r="G13325" t="s">
        <v>581</v>
      </c>
      <c r="H13325" t="s">
        <v>1164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>
        <v>13304</v>
      </c>
      <c r="B13326" s="1">
        <v>45157</v>
      </c>
      <c r="C13326" t="s">
        <v>253</v>
      </c>
      <c r="D13326" t="s">
        <v>3401</v>
      </c>
      <c r="E13326">
        <v>3</v>
      </c>
      <c r="F13326" t="s">
        <v>15</v>
      </c>
      <c r="G13326" t="s">
        <v>1924</v>
      </c>
      <c r="H13326" t="s">
        <v>3958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>
        <v>13305</v>
      </c>
      <c r="B13327" s="1">
        <v>45157</v>
      </c>
      <c r="C13327" t="s">
        <v>253</v>
      </c>
      <c r="D13327" t="s">
        <v>3401</v>
      </c>
      <c r="E13327">
        <v>3</v>
      </c>
      <c r="F13327" t="s">
        <v>21</v>
      </c>
      <c r="G13327" t="s">
        <v>264</v>
      </c>
      <c r="H13327" t="s">
        <v>3959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>
        <v>13306</v>
      </c>
      <c r="B13328" s="1">
        <v>45157</v>
      </c>
      <c r="C13328" t="s">
        <v>253</v>
      </c>
      <c r="D13328" t="s">
        <v>3401</v>
      </c>
      <c r="E13328">
        <v>2</v>
      </c>
      <c r="F13328" t="s">
        <v>26</v>
      </c>
      <c r="G13328" t="s">
        <v>1924</v>
      </c>
      <c r="H13328" t="s">
        <v>3960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>
        <v>13307</v>
      </c>
      <c r="B13329" s="1">
        <v>45157</v>
      </c>
      <c r="C13329" t="s">
        <v>253</v>
      </c>
      <c r="D13329" t="s">
        <v>3401</v>
      </c>
      <c r="E13329">
        <v>6</v>
      </c>
      <c r="F13329" t="s">
        <v>216</v>
      </c>
      <c r="G13329" t="s">
        <v>255</v>
      </c>
      <c r="H13329" t="s">
        <v>3944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>
        <v>13308</v>
      </c>
      <c r="B13330" s="1">
        <v>45157</v>
      </c>
      <c r="C13330" t="s">
        <v>253</v>
      </c>
      <c r="D13330" t="s">
        <v>3401</v>
      </c>
      <c r="E13330">
        <v>1</v>
      </c>
      <c r="F13330" t="s">
        <v>216</v>
      </c>
      <c r="G13330" t="s">
        <v>276</v>
      </c>
      <c r="H13330" t="s">
        <v>3162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>
        <v>13309</v>
      </c>
      <c r="B13331" s="1">
        <v>45157</v>
      </c>
      <c r="C13331" t="s">
        <v>253</v>
      </c>
      <c r="D13331" t="s">
        <v>3401</v>
      </c>
      <c r="E13331">
        <v>12</v>
      </c>
      <c r="F13331" t="s">
        <v>216</v>
      </c>
      <c r="G13331" t="s">
        <v>581</v>
      </c>
      <c r="H13331" t="s">
        <v>1164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>
        <v>13310</v>
      </c>
      <c r="B13332" s="1">
        <v>45157</v>
      </c>
      <c r="C13332" t="s">
        <v>253</v>
      </c>
      <c r="D13332" t="s">
        <v>3401</v>
      </c>
      <c r="E13332">
        <v>2</v>
      </c>
      <c r="F13332" t="s">
        <v>216</v>
      </c>
      <c r="G13332" t="s">
        <v>265</v>
      </c>
      <c r="H13332" t="s">
        <v>3893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>
        <v>13310</v>
      </c>
      <c r="B13333" s="1">
        <v>45158</v>
      </c>
      <c r="C13333" t="s">
        <v>252</v>
      </c>
      <c r="D13333" t="s">
        <v>324</v>
      </c>
      <c r="E13333">
        <v>1</v>
      </c>
      <c r="F13333" t="s">
        <v>378</v>
      </c>
      <c r="G13333" t="s">
        <v>255</v>
      </c>
      <c r="H13333" t="s">
        <v>3709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>
        <v>13310</v>
      </c>
      <c r="B13334" s="1">
        <v>45158</v>
      </c>
      <c r="C13334" t="s">
        <v>252</v>
      </c>
      <c r="D13334" t="s">
        <v>215</v>
      </c>
      <c r="E13334">
        <v>1</v>
      </c>
      <c r="F13334" t="s">
        <v>116</v>
      </c>
      <c r="G13334" t="s">
        <v>374</v>
      </c>
      <c r="H13334" t="s">
        <v>506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>
        <v>13310</v>
      </c>
      <c r="B13335" s="1">
        <v>45158</v>
      </c>
      <c r="C13335" t="s">
        <v>252</v>
      </c>
      <c r="D13335" t="s">
        <v>324</v>
      </c>
      <c r="E13335">
        <v>1</v>
      </c>
      <c r="F13335" t="s">
        <v>116</v>
      </c>
      <c r="G13335" t="s">
        <v>339</v>
      </c>
      <c r="H13335" t="s">
        <v>510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>
        <v>13311</v>
      </c>
      <c r="B13336" s="1">
        <v>45158</v>
      </c>
      <c r="C13336" t="s">
        <v>252</v>
      </c>
      <c r="D13336" t="s">
        <v>324</v>
      </c>
      <c r="E13336">
        <v>1</v>
      </c>
      <c r="F13336" t="s">
        <v>26</v>
      </c>
      <c r="G13336" t="s">
        <v>256</v>
      </c>
      <c r="H13336" t="s">
        <v>20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>
        <v>13312</v>
      </c>
      <c r="B13337" s="1">
        <v>45158</v>
      </c>
      <c r="C13337" t="s">
        <v>252</v>
      </c>
      <c r="D13337" t="s">
        <v>324</v>
      </c>
      <c r="E13337">
        <v>1</v>
      </c>
      <c r="F13337" t="s">
        <v>447</v>
      </c>
      <c r="G13337" t="s">
        <v>374</v>
      </c>
      <c r="H13337" t="s">
        <v>501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>
        <v>13313</v>
      </c>
      <c r="B13338" s="1">
        <v>45158</v>
      </c>
      <c r="C13338" t="s">
        <v>252</v>
      </c>
      <c r="D13338" t="s">
        <v>324</v>
      </c>
      <c r="E13338">
        <v>1</v>
      </c>
      <c r="F13338" t="s">
        <v>217</v>
      </c>
      <c r="G13338" t="s">
        <v>264</v>
      </c>
      <c r="H13338" t="s">
        <v>1534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>
        <v>13314</v>
      </c>
      <c r="B13339" s="1">
        <v>45158</v>
      </c>
      <c r="C13339" t="s">
        <v>252</v>
      </c>
      <c r="D13339" t="s">
        <v>324</v>
      </c>
      <c r="E13339">
        <v>1</v>
      </c>
      <c r="F13339" t="s">
        <v>116</v>
      </c>
      <c r="G13339" t="s">
        <v>374</v>
      </c>
      <c r="H13339" t="s">
        <v>506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>
        <v>13315</v>
      </c>
      <c r="B13340" s="1">
        <v>45158</v>
      </c>
      <c r="C13340" t="s">
        <v>252</v>
      </c>
      <c r="D13340" t="s">
        <v>324</v>
      </c>
      <c r="E13340">
        <v>1</v>
      </c>
      <c r="F13340" t="s">
        <v>21</v>
      </c>
      <c r="G13340" t="s">
        <v>264</v>
      </c>
      <c r="H13340" t="s">
        <v>663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>
        <v>13316</v>
      </c>
      <c r="B13341" s="1">
        <v>45158</v>
      </c>
      <c r="C13341" t="s">
        <v>252</v>
      </c>
      <c r="D13341" t="s">
        <v>324</v>
      </c>
      <c r="E13341">
        <v>1</v>
      </c>
      <c r="F13341" t="s">
        <v>21</v>
      </c>
      <c r="G13341" t="s">
        <v>264</v>
      </c>
      <c r="H13341" t="s">
        <v>1512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>
        <v>13317</v>
      </c>
      <c r="B13342" s="1">
        <v>45158</v>
      </c>
      <c r="C13342" t="s">
        <v>252</v>
      </c>
      <c r="D13342" t="s">
        <v>324</v>
      </c>
      <c r="E13342">
        <v>1</v>
      </c>
      <c r="F13342" t="s">
        <v>357</v>
      </c>
      <c r="G13342" t="s">
        <v>358</v>
      </c>
      <c r="H13342" t="s">
        <v>362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>
        <v>13318</v>
      </c>
      <c r="B13343" s="1">
        <v>45158</v>
      </c>
      <c r="C13343" t="s">
        <v>252</v>
      </c>
      <c r="D13343" t="s">
        <v>324</v>
      </c>
      <c r="E13343">
        <v>1</v>
      </c>
      <c r="F13343" t="s">
        <v>378</v>
      </c>
      <c r="G13343" t="s">
        <v>264</v>
      </c>
      <c r="H13343" t="s">
        <v>1364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>
        <v>13319</v>
      </c>
      <c r="B13344" s="1">
        <v>45158</v>
      </c>
      <c r="C13344" t="s">
        <v>252</v>
      </c>
      <c r="D13344" t="s">
        <v>324</v>
      </c>
      <c r="E13344">
        <v>1</v>
      </c>
      <c r="F13344" t="s">
        <v>217</v>
      </c>
      <c r="G13344" t="s">
        <v>264</v>
      </c>
      <c r="H13344" t="s">
        <v>1364</v>
      </c>
      <c r="L13344" t="s">
        <v>2354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>
        <v>13320</v>
      </c>
      <c r="B13345" s="1">
        <v>45158</v>
      </c>
      <c r="C13345" t="s">
        <v>252</v>
      </c>
      <c r="D13345" t="s">
        <v>324</v>
      </c>
      <c r="E13345">
        <v>1</v>
      </c>
      <c r="F13345" t="s">
        <v>116</v>
      </c>
      <c r="G13345" t="s">
        <v>374</v>
      </c>
      <c r="H13345" t="s">
        <v>558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>
        <v>13321</v>
      </c>
      <c r="B13346" s="1">
        <v>45158</v>
      </c>
      <c r="C13346" t="s">
        <v>252</v>
      </c>
      <c r="D13346" t="s">
        <v>324</v>
      </c>
      <c r="E13346">
        <v>1</v>
      </c>
      <c r="F13346" t="s">
        <v>467</v>
      </c>
      <c r="G13346" t="s">
        <v>255</v>
      </c>
      <c r="H13346" t="s">
        <v>274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>
        <v>13322</v>
      </c>
      <c r="B13347" s="1">
        <v>45158</v>
      </c>
      <c r="C13347" t="s">
        <v>252</v>
      </c>
      <c r="D13347" t="s">
        <v>324</v>
      </c>
      <c r="E13347">
        <v>1</v>
      </c>
      <c r="F13347" t="s">
        <v>30</v>
      </c>
      <c r="G13347" t="s">
        <v>264</v>
      </c>
      <c r="H13347" t="s">
        <v>1534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>
        <v>13323</v>
      </c>
      <c r="B13348" s="1">
        <v>45158</v>
      </c>
      <c r="C13348" t="s">
        <v>252</v>
      </c>
      <c r="D13348" t="s">
        <v>324</v>
      </c>
      <c r="E13348">
        <v>1</v>
      </c>
      <c r="F13348" t="s">
        <v>127</v>
      </c>
      <c r="G13348" t="s">
        <v>258</v>
      </c>
      <c r="H13348" t="s">
        <v>3484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>
        <v>13324</v>
      </c>
      <c r="B13349" s="1">
        <v>45158</v>
      </c>
      <c r="C13349" t="s">
        <v>252</v>
      </c>
      <c r="D13349" t="s">
        <v>324</v>
      </c>
      <c r="E13349">
        <v>1</v>
      </c>
      <c r="F13349" t="s">
        <v>225</v>
      </c>
      <c r="G13349" t="s">
        <v>258</v>
      </c>
      <c r="H13349" t="s">
        <v>226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>
        <v>13325</v>
      </c>
      <c r="B13350" s="1">
        <v>45158</v>
      </c>
      <c r="C13350" t="s">
        <v>252</v>
      </c>
      <c r="D13350" t="s">
        <v>324</v>
      </c>
      <c r="E13350">
        <v>1</v>
      </c>
      <c r="F13350" t="s">
        <v>216</v>
      </c>
      <c r="G13350" t="s">
        <v>255</v>
      </c>
      <c r="H13350" t="s">
        <v>3965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>
        <v>13326</v>
      </c>
      <c r="B13351" s="1">
        <v>45158</v>
      </c>
      <c r="C13351" t="s">
        <v>252</v>
      </c>
      <c r="D13351" t="s">
        <v>324</v>
      </c>
      <c r="E13351">
        <v>1</v>
      </c>
      <c r="F13351" t="s">
        <v>216</v>
      </c>
      <c r="G13351" t="s">
        <v>255</v>
      </c>
      <c r="H13351" t="s">
        <v>1216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>
        <v>13327</v>
      </c>
      <c r="B13352" s="1">
        <v>45158</v>
      </c>
      <c r="C13352" t="s">
        <v>252</v>
      </c>
      <c r="D13352" t="s">
        <v>324</v>
      </c>
      <c r="E13352">
        <v>1</v>
      </c>
      <c r="F13352" t="s">
        <v>217</v>
      </c>
      <c r="G13352" t="s">
        <v>255</v>
      </c>
      <c r="H13352" t="s">
        <v>1216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>
        <v>13328</v>
      </c>
      <c r="B13353" s="1">
        <v>45158</v>
      </c>
      <c r="C13353" t="s">
        <v>252</v>
      </c>
      <c r="D13353" t="s">
        <v>215</v>
      </c>
      <c r="E13353">
        <v>1</v>
      </c>
      <c r="F13353" t="s">
        <v>1183</v>
      </c>
      <c r="G13353" t="s">
        <v>255</v>
      </c>
      <c r="H13353" t="s">
        <v>539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>
        <v>13329</v>
      </c>
      <c r="B13354" s="1">
        <v>45158</v>
      </c>
      <c r="C13354" t="s">
        <v>252</v>
      </c>
      <c r="D13354" t="s">
        <v>215</v>
      </c>
      <c r="E13354">
        <v>1</v>
      </c>
      <c r="F13354" t="s">
        <v>334</v>
      </c>
      <c r="G13354" t="s">
        <v>255</v>
      </c>
      <c r="H13354" t="s">
        <v>539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>
        <v>13330</v>
      </c>
      <c r="B13355" s="1">
        <v>45158</v>
      </c>
      <c r="C13355" t="s">
        <v>252</v>
      </c>
      <c r="D13355" t="s">
        <v>324</v>
      </c>
      <c r="E13355">
        <v>1</v>
      </c>
      <c r="F13355" t="s">
        <v>578</v>
      </c>
      <c r="G13355" t="s">
        <v>264</v>
      </c>
      <c r="H13355" t="s">
        <v>244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>
        <v>13331</v>
      </c>
      <c r="B13356" s="1">
        <v>45158</v>
      </c>
      <c r="C13356" t="s">
        <v>252</v>
      </c>
      <c r="D13356" t="s">
        <v>324</v>
      </c>
      <c r="E13356">
        <v>1</v>
      </c>
      <c r="F13356" t="s">
        <v>580</v>
      </c>
      <c r="G13356" t="s">
        <v>264</v>
      </c>
      <c r="H13356" t="s">
        <v>244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>
        <v>13332</v>
      </c>
      <c r="B13357" s="1">
        <v>45158</v>
      </c>
      <c r="C13357" t="s">
        <v>252</v>
      </c>
      <c r="D13357" t="s">
        <v>324</v>
      </c>
      <c r="E13357">
        <v>1</v>
      </c>
      <c r="F13357" t="s">
        <v>127</v>
      </c>
      <c r="G13357" t="s">
        <v>264</v>
      </c>
      <c r="H13357" t="s">
        <v>3956</v>
      </c>
      <c r="M13357" s="2">
        <v>7000</v>
      </c>
      <c r="N13357" s="2">
        <v>17000</v>
      </c>
      <c r="O13357" s="2">
        <f>IF(Tabla1[[#This Row],[Mov]]="VNT",Tabla1[[#This Row],[Sale]]-Tabla1[[#This Row],[Cost]],-Tabla1[[#This Row],[Cost]]*Tabla1[[#This Row],[Cant]])</f>
        <v>10000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>
        <v>13333</v>
      </c>
      <c r="B13358" s="1">
        <v>45158</v>
      </c>
      <c r="C13358" t="s">
        <v>252</v>
      </c>
      <c r="D13358" t="s">
        <v>324</v>
      </c>
      <c r="E13358">
        <v>1</v>
      </c>
      <c r="F13358" t="s">
        <v>116</v>
      </c>
      <c r="G13358" t="s">
        <v>374</v>
      </c>
      <c r="H13358" t="s">
        <v>506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>
        <v>13334</v>
      </c>
      <c r="B13359" s="1">
        <v>45158</v>
      </c>
      <c r="C13359" t="s">
        <v>252</v>
      </c>
      <c r="D13359" t="s">
        <v>324</v>
      </c>
      <c r="E13359">
        <v>1</v>
      </c>
      <c r="F13359" t="s">
        <v>116</v>
      </c>
      <c r="G13359" t="s">
        <v>374</v>
      </c>
      <c r="H13359" t="s">
        <v>506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>
        <v>13335</v>
      </c>
      <c r="B13360" s="1">
        <v>45158</v>
      </c>
      <c r="C13360" t="s">
        <v>252</v>
      </c>
      <c r="D13360" t="s">
        <v>324</v>
      </c>
      <c r="E13360">
        <v>1</v>
      </c>
      <c r="F13360" t="s">
        <v>116</v>
      </c>
      <c r="G13360" t="s">
        <v>374</v>
      </c>
      <c r="H13360" t="s">
        <v>506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>
        <v>13336</v>
      </c>
      <c r="B13361" s="1">
        <v>45158</v>
      </c>
      <c r="C13361" t="s">
        <v>252</v>
      </c>
      <c r="D13361" t="s">
        <v>324</v>
      </c>
      <c r="E13361">
        <v>1</v>
      </c>
      <c r="F13361" t="s">
        <v>447</v>
      </c>
      <c r="G13361" t="s">
        <v>374</v>
      </c>
      <c r="H13361" t="s">
        <v>501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>
        <v>13337</v>
      </c>
      <c r="B13362" s="1">
        <v>45158</v>
      </c>
      <c r="C13362" t="s">
        <v>252</v>
      </c>
      <c r="D13362" t="s">
        <v>324</v>
      </c>
      <c r="E13362">
        <v>1</v>
      </c>
      <c r="F13362" t="s">
        <v>15</v>
      </c>
      <c r="G13362" t="s">
        <v>258</v>
      </c>
      <c r="H13362" t="s">
        <v>3968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2453</v>
      </c>
      <c r="D1" t="s">
        <v>173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2457</v>
      </c>
      <c r="L1" t="s">
        <v>2462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2454</v>
      </c>
      <c r="G2" t="str">
        <f>Tabla5[[#This Row],[Nombre]]</f>
        <v>Valuntech 60</v>
      </c>
      <c r="H2" t="s">
        <v>2454</v>
      </c>
      <c r="I2" t="s">
        <v>2455</v>
      </c>
      <c r="J2" t="s">
        <v>1115</v>
      </c>
      <c r="K2">
        <f>Tabla5[[#This Row],[Columna1]]</f>
        <v>1</v>
      </c>
      <c r="L2" t="s">
        <v>2461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2454</v>
      </c>
      <c r="G3" t="str">
        <f>Tabla5[[#This Row],[Nombre]]</f>
        <v>Sebastian</v>
      </c>
      <c r="H3" t="s">
        <v>2454</v>
      </c>
      <c r="I3" t="s">
        <v>2455</v>
      </c>
      <c r="J3" t="s">
        <v>1115</v>
      </c>
      <c r="K3">
        <f>Tabla5[[#This Row],[Columna1]]</f>
        <v>2</v>
      </c>
      <c r="L3" t="s">
        <v>2461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2454</v>
      </c>
      <c r="G4" t="str">
        <f>Tabla5[[#This Row],[Nombre]]</f>
        <v>Smart Plus</v>
      </c>
      <c r="H4" t="s">
        <v>2454</v>
      </c>
      <c r="I4" t="s">
        <v>2455</v>
      </c>
      <c r="J4" t="s">
        <v>1115</v>
      </c>
      <c r="K4">
        <f>Tabla5[[#This Row],[Columna1]]</f>
        <v>3</v>
      </c>
      <c r="L4" t="s">
        <v>2461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2454</v>
      </c>
      <c r="G5" t="str">
        <f>Tabla5[[#This Row],[Nombre]]</f>
        <v>Rubiani</v>
      </c>
      <c r="H5" t="s">
        <v>2454</v>
      </c>
      <c r="I5" t="s">
        <v>2455</v>
      </c>
      <c r="J5" t="s">
        <v>1115</v>
      </c>
      <c r="K5">
        <f>Tabla5[[#This Row],[Columna1]]</f>
        <v>4</v>
      </c>
      <c r="L5" t="s">
        <v>2461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2454</v>
      </c>
      <c r="G6" t="str">
        <f>Tabla5[[#This Row],[Nombre]]</f>
        <v>JOMA</v>
      </c>
      <c r="H6" t="s">
        <v>2454</v>
      </c>
      <c r="I6" t="s">
        <v>2455</v>
      </c>
      <c r="J6" t="s">
        <v>1115</v>
      </c>
      <c r="K6">
        <f>Tabla5[[#This Row],[Columna1]]</f>
        <v>5</v>
      </c>
      <c r="L6" t="s">
        <v>2461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2454</v>
      </c>
      <c r="G7" t="str">
        <f>Tabla5[[#This Row],[Nombre]]</f>
        <v>Ovidio</v>
      </c>
      <c r="H7" t="s">
        <v>2454</v>
      </c>
      <c r="I7" t="s">
        <v>2455</v>
      </c>
      <c r="J7" t="s">
        <v>1115</v>
      </c>
      <c r="K7">
        <f>Tabla5[[#This Row],[Columna1]]</f>
        <v>6</v>
      </c>
      <c r="L7" t="s">
        <v>2461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2454</v>
      </c>
      <c r="G8" t="str">
        <f>Tabla5[[#This Row],[Nombre]]</f>
        <v>AtrasPR</v>
      </c>
      <c r="H8" t="s">
        <v>2454</v>
      </c>
      <c r="I8" t="s">
        <v>2455</v>
      </c>
      <c r="J8" t="s">
        <v>1115</v>
      </c>
      <c r="K8">
        <f>Tabla5[[#This Row],[Columna1]]</f>
        <v>7</v>
      </c>
      <c r="L8" t="s">
        <v>2461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2454</v>
      </c>
      <c r="G9" t="str">
        <f>Tabla5[[#This Row],[Nombre]]</f>
        <v>PR95</v>
      </c>
      <c r="H9" t="s">
        <v>2454</v>
      </c>
      <c r="I9" t="s">
        <v>2455</v>
      </c>
      <c r="J9" t="s">
        <v>1115</v>
      </c>
      <c r="K9">
        <f>Tabla5[[#This Row],[Columna1]]</f>
        <v>8</v>
      </c>
      <c r="L9" t="s">
        <v>2461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2454</v>
      </c>
      <c r="G10" t="str">
        <f>Tabla5[[#This Row],[Nombre]]</f>
        <v>Controles</v>
      </c>
      <c r="H10" t="s">
        <v>2454</v>
      </c>
      <c r="I10" t="s">
        <v>2455</v>
      </c>
      <c r="J10" t="s">
        <v>1115</v>
      </c>
      <c r="K10">
        <f>Tabla5[[#This Row],[Columna1]]</f>
        <v>9</v>
      </c>
      <c r="L10" t="s">
        <v>2461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2454</v>
      </c>
      <c r="G11" t="str">
        <f>Tabla5[[#This Row],[Nombre]]</f>
        <v>El Huracan</v>
      </c>
      <c r="H11" t="s">
        <v>2454</v>
      </c>
      <c r="I11" t="s">
        <v>2455</v>
      </c>
      <c r="J11" t="s">
        <v>1115</v>
      </c>
      <c r="K11">
        <f>Tabla5[[#This Row],[Columna1]]</f>
        <v>10</v>
      </c>
      <c r="L11" t="s">
        <v>2461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2454</v>
      </c>
      <c r="G12" t="str">
        <f>Tabla5[[#This Row],[Nombre]]</f>
        <v>El surtidor</v>
      </c>
      <c r="H12" t="s">
        <v>2454</v>
      </c>
      <c r="I12" t="s">
        <v>2455</v>
      </c>
      <c r="J12" t="s">
        <v>1115</v>
      </c>
      <c r="K12">
        <f>Tabla5[[#This Row],[Columna1]]</f>
        <v>11</v>
      </c>
      <c r="L12" t="s">
        <v>2461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2454</v>
      </c>
      <c r="G13" t="str">
        <f>Tabla5[[#This Row],[Nombre]]</f>
        <v>Batri Mundotech</v>
      </c>
      <c r="H13" t="s">
        <v>2454</v>
      </c>
      <c r="I13" t="s">
        <v>2455</v>
      </c>
      <c r="J13" t="s">
        <v>1115</v>
      </c>
      <c r="K13">
        <f>Tabla5[[#This Row],[Columna1]]</f>
        <v>12</v>
      </c>
      <c r="L13" t="s">
        <v>2461</v>
      </c>
      <c r="N13" t="str">
        <f t="shared" si="0"/>
        <v>"batri mundotech": 12,</v>
      </c>
    </row>
    <row r="14" spans="1:14" x14ac:dyDescent="0.2">
      <c r="A14">
        <v>13</v>
      </c>
      <c r="B14" t="s">
        <v>956</v>
      </c>
      <c r="C14">
        <f>Tabla5[[#This Row],[ID]]</f>
        <v>13</v>
      </c>
      <c r="D14" t="s">
        <v>955</v>
      </c>
      <c r="F14" t="s">
        <v>2454</v>
      </c>
      <c r="G14" t="str">
        <f>Tabla5[[#This Row],[Nombre]]</f>
        <v>VJ</v>
      </c>
      <c r="H14" t="s">
        <v>2454</v>
      </c>
      <c r="I14" t="s">
        <v>2455</v>
      </c>
      <c r="J14" t="s">
        <v>1115</v>
      </c>
      <c r="K14">
        <f>Tabla5[[#This Row],[Columna1]]</f>
        <v>13</v>
      </c>
      <c r="L14" t="s">
        <v>2461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2454</v>
      </c>
      <c r="G15" t="str">
        <f>Tabla5[[#This Row],[Nombre]]</f>
        <v>Yolima Tecno One</v>
      </c>
      <c r="H15" t="s">
        <v>2454</v>
      </c>
      <c r="I15" t="s">
        <v>2455</v>
      </c>
      <c r="J15" t="s">
        <v>1115</v>
      </c>
      <c r="K15">
        <f>Tabla5[[#This Row],[Columna1]]</f>
        <v>14</v>
      </c>
      <c r="L15" t="s">
        <v>2461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2454</v>
      </c>
      <c r="G16" t="str">
        <f>Tabla5[[#This Row],[Nombre]]</f>
        <v>WOM</v>
      </c>
      <c r="H16" t="s">
        <v>2454</v>
      </c>
      <c r="I16" t="s">
        <v>2455</v>
      </c>
      <c r="J16" t="s">
        <v>1115</v>
      </c>
      <c r="K16">
        <f>Tabla5[[#This Row],[Columna1]]</f>
        <v>15</v>
      </c>
      <c r="L16" t="s">
        <v>2461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2454</v>
      </c>
      <c r="G17" t="str">
        <f>Tabla5[[#This Row],[Nombre]]</f>
        <v>Claro</v>
      </c>
      <c r="H17" t="s">
        <v>2454</v>
      </c>
      <c r="I17" t="s">
        <v>2455</v>
      </c>
      <c r="J17" t="s">
        <v>1115</v>
      </c>
      <c r="K17">
        <f>Tabla5[[#This Row],[Columna1]]</f>
        <v>16</v>
      </c>
      <c r="L17" t="s">
        <v>2461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2454</v>
      </c>
      <c r="G18" t="str">
        <f>Tabla5[[#This Row],[Nombre]]</f>
        <v>Movistar</v>
      </c>
      <c r="H18" t="s">
        <v>2454</v>
      </c>
      <c r="I18" t="s">
        <v>2455</v>
      </c>
      <c r="J18" t="s">
        <v>1115</v>
      </c>
      <c r="K18">
        <f>Tabla5[[#This Row],[Columna1]]</f>
        <v>17</v>
      </c>
      <c r="L18" t="s">
        <v>2461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2454</v>
      </c>
      <c r="G19" t="str">
        <f>Tabla5[[#This Row],[Nombre]]</f>
        <v>Tigo</v>
      </c>
      <c r="H19" t="s">
        <v>2454</v>
      </c>
      <c r="I19" t="s">
        <v>2455</v>
      </c>
      <c r="J19" t="s">
        <v>1115</v>
      </c>
      <c r="K19">
        <f>Tabla5[[#This Row],[Columna1]]</f>
        <v>18</v>
      </c>
      <c r="L19" t="s">
        <v>2461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2454</v>
      </c>
      <c r="G20" t="str">
        <f>Tabla5[[#This Row],[Nombre]]</f>
        <v>Container</v>
      </c>
      <c r="H20" t="s">
        <v>2454</v>
      </c>
      <c r="I20" t="s">
        <v>2455</v>
      </c>
      <c r="J20" t="s">
        <v>1115</v>
      </c>
      <c r="K20">
        <f>Tabla5[[#This Row],[Columna1]]</f>
        <v>19</v>
      </c>
      <c r="L20" t="s">
        <v>2461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2454</v>
      </c>
      <c r="G21" t="str">
        <f>Tabla5[[#This Row],[Nombre]]</f>
        <v>Andres Capital</v>
      </c>
      <c r="H21" t="s">
        <v>2454</v>
      </c>
      <c r="I21" t="s">
        <v>2455</v>
      </c>
      <c r="J21" t="s">
        <v>1115</v>
      </c>
      <c r="K21">
        <f>Tabla5[[#This Row],[Columna1]]</f>
        <v>20</v>
      </c>
      <c r="L21" t="s">
        <v>2461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2454</v>
      </c>
      <c r="G22" t="str">
        <f>Tabla5[[#This Row],[Nombre]]</f>
        <v>Dream Games</v>
      </c>
      <c r="H22" t="s">
        <v>2454</v>
      </c>
      <c r="I22" t="s">
        <v>2455</v>
      </c>
      <c r="J22" t="s">
        <v>1115</v>
      </c>
      <c r="K22">
        <f>Tabla5[[#This Row],[Columna1]]</f>
        <v>21</v>
      </c>
      <c r="L22" t="s">
        <v>2461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2454</v>
      </c>
      <c r="G23" t="str">
        <f>Tabla5[[#This Row],[Nombre]]</f>
        <v>VPG Sas</v>
      </c>
      <c r="H23" t="s">
        <v>2454</v>
      </c>
      <c r="I23" t="s">
        <v>2455</v>
      </c>
      <c r="J23" t="s">
        <v>1115</v>
      </c>
      <c r="K23">
        <f>Tabla5[[#This Row],[Columna1]]</f>
        <v>22</v>
      </c>
      <c r="L23" t="s">
        <v>2461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2454</v>
      </c>
      <c r="G24" t="str">
        <f>Tabla5[[#This Row],[Nombre]]</f>
        <v>JOP</v>
      </c>
      <c r="H24" t="s">
        <v>2454</v>
      </c>
      <c r="I24" t="s">
        <v>2455</v>
      </c>
      <c r="J24" t="s">
        <v>1115</v>
      </c>
      <c r="K24">
        <f>Tabla5[[#This Row],[Columna1]]</f>
        <v>23</v>
      </c>
      <c r="L24" t="s">
        <v>2461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2454</v>
      </c>
      <c r="G25" t="str">
        <f>Tabla5[[#This Row],[Nombre]]</f>
        <v>Gama Case</v>
      </c>
      <c r="H25" t="s">
        <v>2454</v>
      </c>
      <c r="I25" t="s">
        <v>2455</v>
      </c>
      <c r="J25" t="s">
        <v>1115</v>
      </c>
      <c r="K25">
        <f>Tabla5[[#This Row],[Columna1]]</f>
        <v>24</v>
      </c>
      <c r="L25" t="s">
        <v>2461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2454</v>
      </c>
      <c r="G26" t="str">
        <f>Tabla5[[#This Row],[Nombre]]</f>
        <v>L&amp;M</v>
      </c>
      <c r="H26" t="s">
        <v>2454</v>
      </c>
      <c r="I26" t="s">
        <v>2455</v>
      </c>
      <c r="J26" t="s">
        <v>1115</v>
      </c>
      <c r="K26">
        <f>Tabla5[[#This Row],[Columna1]]</f>
        <v>25</v>
      </c>
      <c r="L26" t="s">
        <v>2461</v>
      </c>
      <c r="N26" t="str">
        <f t="shared" si="0"/>
        <v>"l&amp;m": 25,</v>
      </c>
    </row>
    <row r="27" spans="1:14" x14ac:dyDescent="0.2">
      <c r="A27">
        <v>26</v>
      </c>
      <c r="B27" t="s">
        <v>1013</v>
      </c>
      <c r="C27">
        <f>Tabla5[[#This Row],[ID]]</f>
        <v>26</v>
      </c>
      <c r="D27" t="s">
        <v>1014</v>
      </c>
      <c r="F27" t="s">
        <v>2454</v>
      </c>
      <c r="G27" t="str">
        <f>Tabla5[[#This Row],[Nombre]]</f>
        <v>RACO</v>
      </c>
      <c r="H27" t="s">
        <v>2454</v>
      </c>
      <c r="I27" t="s">
        <v>2455</v>
      </c>
      <c r="J27" t="s">
        <v>1115</v>
      </c>
      <c r="K27">
        <f>Tabla5[[#This Row],[Columna1]]</f>
        <v>26</v>
      </c>
      <c r="L27" t="s">
        <v>2461</v>
      </c>
      <c r="N27" t="str">
        <f t="shared" si="0"/>
        <v>"raco": 26,</v>
      </c>
    </row>
    <row r="28" spans="1:14" x14ac:dyDescent="0.2">
      <c r="A28">
        <v>27</v>
      </c>
      <c r="B28" t="s">
        <v>1020</v>
      </c>
      <c r="C28">
        <f>Tabla5[[#This Row],[ID]]</f>
        <v>27</v>
      </c>
      <c r="D28" t="s">
        <v>599</v>
      </c>
      <c r="F28" t="s">
        <v>2454</v>
      </c>
      <c r="G28" t="str">
        <f>Tabla5[[#This Row],[Nombre]]</f>
        <v>Memorias Musica</v>
      </c>
      <c r="H28" t="s">
        <v>2454</v>
      </c>
      <c r="I28" t="s">
        <v>2455</v>
      </c>
      <c r="J28" t="s">
        <v>1115</v>
      </c>
      <c r="K28">
        <f>Tabla5[[#This Row],[Columna1]]</f>
        <v>27</v>
      </c>
      <c r="L28" t="s">
        <v>2461</v>
      </c>
      <c r="N28" t="str">
        <f t="shared" si="0"/>
        <v>"memorias musica": 27,</v>
      </c>
    </row>
    <row r="29" spans="1:14" x14ac:dyDescent="0.2">
      <c r="A29">
        <v>28</v>
      </c>
      <c r="B29" t="s">
        <v>1105</v>
      </c>
      <c r="C29">
        <f>Tabla5[[#This Row],[ID]]</f>
        <v>28</v>
      </c>
      <c r="D29" t="s">
        <v>1106</v>
      </c>
      <c r="F29" t="s">
        <v>2454</v>
      </c>
      <c r="G29" t="str">
        <f>Tabla5[[#This Row],[Nombre]]</f>
        <v>Chocolocell</v>
      </c>
      <c r="H29" t="s">
        <v>2454</v>
      </c>
      <c r="I29" t="s">
        <v>2455</v>
      </c>
      <c r="J29" t="s">
        <v>1115</v>
      </c>
      <c r="K29">
        <f>Tabla5[[#This Row],[Columna1]]</f>
        <v>28</v>
      </c>
      <c r="L29" t="s">
        <v>2461</v>
      </c>
      <c r="N29" t="str">
        <f t="shared" si="0"/>
        <v>"chocolocell": 28,</v>
      </c>
    </row>
    <row r="30" spans="1:14" x14ac:dyDescent="0.2">
      <c r="A30">
        <v>29</v>
      </c>
      <c r="B30" t="s">
        <v>1156</v>
      </c>
      <c r="C30">
        <f>Tabla5[[#This Row],[ID]]</f>
        <v>29</v>
      </c>
      <c r="D30" t="s">
        <v>652</v>
      </c>
      <c r="F30" t="s">
        <v>2454</v>
      </c>
      <c r="G30" t="str">
        <f>Tabla5[[#This Row],[Nombre]]</f>
        <v>Frente Smart Plus</v>
      </c>
      <c r="H30" t="s">
        <v>2454</v>
      </c>
      <c r="I30" t="s">
        <v>2455</v>
      </c>
      <c r="J30" t="s">
        <v>1115</v>
      </c>
      <c r="K30">
        <f>Tabla5[[#This Row],[Columna1]]</f>
        <v>29</v>
      </c>
      <c r="L30" t="s">
        <v>2461</v>
      </c>
      <c r="N30" t="str">
        <f t="shared" si="0"/>
        <v>"frente smart plus": 29,</v>
      </c>
    </row>
    <row r="31" spans="1:14" x14ac:dyDescent="0.2">
      <c r="A31">
        <v>30</v>
      </c>
      <c r="B31" t="s">
        <v>1159</v>
      </c>
      <c r="C31">
        <f>Tabla5[[#This Row],[ID]]</f>
        <v>30</v>
      </c>
      <c r="D31" t="s">
        <v>1160</v>
      </c>
      <c r="F31" t="s">
        <v>2454</v>
      </c>
      <c r="G31" t="str">
        <f>Tabla5[[#This Row],[Nombre]]</f>
        <v>Safari</v>
      </c>
      <c r="H31" t="s">
        <v>2454</v>
      </c>
      <c r="I31" t="s">
        <v>2455</v>
      </c>
      <c r="J31" t="s">
        <v>1115</v>
      </c>
      <c r="K31">
        <f>Tabla5[[#This Row],[Columna1]]</f>
        <v>30</v>
      </c>
      <c r="L31" t="s">
        <v>2461</v>
      </c>
      <c r="N31" t="str">
        <f t="shared" si="0"/>
        <v>"safari": 30,</v>
      </c>
    </row>
    <row r="32" spans="1:14" x14ac:dyDescent="0.2">
      <c r="A32">
        <v>31</v>
      </c>
      <c r="B32" t="s">
        <v>1339</v>
      </c>
      <c r="C32">
        <f>Tabla5[[#This Row],[ID]]</f>
        <v>31</v>
      </c>
      <c r="D32" t="s">
        <v>1340</v>
      </c>
      <c r="F32" t="s">
        <v>2454</v>
      </c>
      <c r="G32" t="str">
        <f>Tabla5[[#This Row],[Nombre]]</f>
        <v>ALG</v>
      </c>
      <c r="H32" t="s">
        <v>2454</v>
      </c>
      <c r="I32" t="s">
        <v>2455</v>
      </c>
      <c r="J32" t="s">
        <v>1115</v>
      </c>
      <c r="K32">
        <f>Tabla5[[#This Row],[Columna1]]</f>
        <v>31</v>
      </c>
      <c r="L32" t="s">
        <v>2461</v>
      </c>
      <c r="N32" t="str">
        <f t="shared" si="0"/>
        <v>"alg": 31,</v>
      </c>
    </row>
    <row r="33" spans="1:14" x14ac:dyDescent="0.2">
      <c r="A33">
        <v>32</v>
      </c>
      <c r="B33" t="s">
        <v>1455</v>
      </c>
      <c r="C33">
        <f>Tabla5[[#This Row],[ID]]</f>
        <v>32</v>
      </c>
      <c r="D33" t="s">
        <v>1454</v>
      </c>
      <c r="F33" t="s">
        <v>2454</v>
      </c>
      <c r="G33" t="str">
        <f>Tabla5[[#This Row],[Nombre]]</f>
        <v>Pompas</v>
      </c>
      <c r="H33" t="s">
        <v>2454</v>
      </c>
      <c r="I33" t="s">
        <v>2455</v>
      </c>
      <c r="J33" t="s">
        <v>1115</v>
      </c>
      <c r="K33">
        <f>Tabla5[[#This Row],[Columna1]]</f>
        <v>32</v>
      </c>
      <c r="L33" t="s">
        <v>2461</v>
      </c>
      <c r="N33" t="str">
        <f t="shared" si="0"/>
        <v>"pompas": 32,</v>
      </c>
    </row>
    <row r="34" spans="1:14" x14ac:dyDescent="0.2">
      <c r="A34">
        <v>33</v>
      </c>
      <c r="B34" s="9" t="s">
        <v>1497</v>
      </c>
      <c r="C34" s="9">
        <f>Tabla5[[#This Row],[ID]]</f>
        <v>33</v>
      </c>
      <c r="D34" s="25" t="s">
        <v>1453</v>
      </c>
      <c r="F34" t="s">
        <v>2454</v>
      </c>
      <c r="G34" t="str">
        <f>Tabla5[[#This Row],[Nombre]]</f>
        <v>110-Chicago</v>
      </c>
      <c r="H34" t="s">
        <v>2454</v>
      </c>
      <c r="I34" t="s">
        <v>2455</v>
      </c>
      <c r="J34" t="s">
        <v>1115</v>
      </c>
      <c r="K34">
        <f>Tabla5[[#This Row],[Columna1]]</f>
        <v>33</v>
      </c>
      <c r="L34" t="s">
        <v>2461</v>
      </c>
      <c r="N34" t="str">
        <f t="shared" si="0"/>
        <v>"110-chicago": 33,</v>
      </c>
    </row>
    <row r="35" spans="1:14" x14ac:dyDescent="0.2">
      <c r="A35">
        <v>34</v>
      </c>
      <c r="B35" t="s">
        <v>1470</v>
      </c>
      <c r="C35">
        <f>Tabla5[[#This Row],[ID]]</f>
        <v>34</v>
      </c>
      <c r="D35" t="s">
        <v>1471</v>
      </c>
      <c r="F35" t="s">
        <v>2454</v>
      </c>
      <c r="G35" t="str">
        <f>Tabla5[[#This Row],[Nombre]]</f>
        <v>JVD</v>
      </c>
      <c r="H35" t="s">
        <v>2454</v>
      </c>
      <c r="I35" t="s">
        <v>2455</v>
      </c>
      <c r="J35" t="s">
        <v>1115</v>
      </c>
      <c r="K35">
        <f>Tabla5[[#This Row],[Columna1]]</f>
        <v>34</v>
      </c>
      <c r="L35" t="s">
        <v>2461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1628</v>
      </c>
      <c r="F36" t="s">
        <v>2454</v>
      </c>
      <c r="G36" t="str">
        <f>Tabla5[[#This Row],[Nombre]]</f>
        <v>EKADY</v>
      </c>
      <c r="H36" t="s">
        <v>2454</v>
      </c>
      <c r="I36" t="s">
        <v>2455</v>
      </c>
      <c r="J36" t="s">
        <v>1115</v>
      </c>
      <c r="K36">
        <f>Tabla5[[#This Row],[Columna1]]</f>
        <v>35</v>
      </c>
      <c r="L36" t="s">
        <v>2461</v>
      </c>
      <c r="N36" t="str">
        <f t="shared" si="0"/>
        <v>"ekady": 35,</v>
      </c>
    </row>
    <row r="37" spans="1:14" x14ac:dyDescent="0.2">
      <c r="A37">
        <v>36</v>
      </c>
      <c r="B37" t="s">
        <v>1559</v>
      </c>
      <c r="C37">
        <f>Tabla5[[#This Row],[ID]]</f>
        <v>36</v>
      </c>
      <c r="D37" t="s">
        <v>1560</v>
      </c>
      <c r="F37" t="s">
        <v>2454</v>
      </c>
      <c r="G37" t="str">
        <f>Tabla5[[#This Row],[Nombre]]</f>
        <v>TYD</v>
      </c>
      <c r="H37" t="s">
        <v>2454</v>
      </c>
      <c r="I37" t="s">
        <v>2455</v>
      </c>
      <c r="J37" t="s">
        <v>1115</v>
      </c>
      <c r="K37">
        <f>Tabla5[[#This Row],[Columna1]]</f>
        <v>36</v>
      </c>
      <c r="L37" t="s">
        <v>2461</v>
      </c>
      <c r="N37" t="str">
        <f t="shared" si="0"/>
        <v>"tyd": 36,</v>
      </c>
    </row>
    <row r="38" spans="1:14" x14ac:dyDescent="0.2">
      <c r="A38">
        <v>37</v>
      </c>
      <c r="B38" t="s">
        <v>1626</v>
      </c>
      <c r="C38">
        <f>Tabla5[[#This Row],[ID]]</f>
        <v>37</v>
      </c>
      <c r="D38" t="s">
        <v>892</v>
      </c>
      <c r="F38" t="s">
        <v>2454</v>
      </c>
      <c r="G38" t="str">
        <f>Tabla5[[#This Row],[Nombre]]</f>
        <v>SD Tecnology</v>
      </c>
      <c r="H38" t="s">
        <v>2454</v>
      </c>
      <c r="I38" t="s">
        <v>2455</v>
      </c>
      <c r="J38" t="s">
        <v>1115</v>
      </c>
      <c r="K38">
        <f>Tabla5[[#This Row],[Columna1]]</f>
        <v>37</v>
      </c>
      <c r="L38" t="s">
        <v>2461</v>
      </c>
      <c r="N38" t="str">
        <f t="shared" si="0"/>
        <v>"sd tecnology": 37,</v>
      </c>
    </row>
    <row r="39" spans="1:14" x14ac:dyDescent="0.2">
      <c r="A39">
        <v>38</v>
      </c>
      <c r="B39" t="s">
        <v>1475</v>
      </c>
      <c r="C39">
        <f>Tabla5[[#This Row],[ID]]</f>
        <v>38</v>
      </c>
      <c r="D39" t="s">
        <v>1628</v>
      </c>
      <c r="F39" t="s">
        <v>2454</v>
      </c>
      <c r="G39" t="str">
        <f>Tabla5[[#This Row],[Nombre]]</f>
        <v>Celuflex</v>
      </c>
      <c r="H39" t="s">
        <v>2454</v>
      </c>
      <c r="I39" t="s">
        <v>2455</v>
      </c>
      <c r="J39" t="s">
        <v>1115</v>
      </c>
      <c r="K39">
        <f>Tabla5[[#This Row],[Columna1]]</f>
        <v>38</v>
      </c>
      <c r="L39" t="s">
        <v>2461</v>
      </c>
      <c r="N39" t="str">
        <f t="shared" si="0"/>
        <v>"celuflex": 38,</v>
      </c>
    </row>
    <row r="40" spans="1:14" x14ac:dyDescent="0.2">
      <c r="A40">
        <v>39</v>
      </c>
      <c r="B40" t="s">
        <v>1632</v>
      </c>
      <c r="C40">
        <f>Tabla5[[#This Row],[ID]]</f>
        <v>39</v>
      </c>
      <c r="D40" t="s">
        <v>1633</v>
      </c>
      <c r="F40" t="s">
        <v>2454</v>
      </c>
      <c r="G40" t="str">
        <f>Tabla5[[#This Row],[Nombre]]</f>
        <v>Global Importaciones</v>
      </c>
      <c r="H40" t="s">
        <v>2454</v>
      </c>
      <c r="I40" t="s">
        <v>2455</v>
      </c>
      <c r="J40" t="s">
        <v>1115</v>
      </c>
      <c r="K40">
        <f>Tabla5[[#This Row],[Columna1]]</f>
        <v>39</v>
      </c>
      <c r="L40" t="s">
        <v>2461</v>
      </c>
      <c r="N40" t="str">
        <f t="shared" si="0"/>
        <v>"global importaciones": 39,</v>
      </c>
    </row>
    <row r="41" spans="1:14" x14ac:dyDescent="0.2">
      <c r="A41">
        <v>40</v>
      </c>
      <c r="B41" t="s">
        <v>1749</v>
      </c>
      <c r="C41">
        <f>Tabla5[[#This Row],[ID]]</f>
        <v>40</v>
      </c>
      <c r="D41" t="s">
        <v>1750</v>
      </c>
      <c r="F41" t="s">
        <v>2454</v>
      </c>
      <c r="G41" t="str">
        <f>Tabla5[[#This Row],[Nombre]]</f>
        <v>Tigerss Nodo</v>
      </c>
      <c r="H41" t="s">
        <v>2454</v>
      </c>
      <c r="I41" t="s">
        <v>2455</v>
      </c>
      <c r="J41" t="s">
        <v>1115</v>
      </c>
      <c r="K41">
        <f>Tabla5[[#This Row],[Columna1]]</f>
        <v>40</v>
      </c>
      <c r="L41" t="s">
        <v>2461</v>
      </c>
      <c r="N41" t="str">
        <f t="shared" si="0"/>
        <v>"tigerss nodo": 40,</v>
      </c>
    </row>
    <row r="42" spans="1:14" x14ac:dyDescent="0.2">
      <c r="A42">
        <v>41</v>
      </c>
      <c r="B42" t="s">
        <v>2063</v>
      </c>
      <c r="C42">
        <f>Tabla5[[#This Row],[ID]]</f>
        <v>41</v>
      </c>
      <c r="D42" t="s">
        <v>2062</v>
      </c>
      <c r="F42" t="s">
        <v>2454</v>
      </c>
      <c r="G42" t="str">
        <f>Tabla5[[#This Row],[Nombre]]</f>
        <v>EG Accesorios</v>
      </c>
      <c r="H42" t="s">
        <v>2454</v>
      </c>
      <c r="I42" t="s">
        <v>2455</v>
      </c>
      <c r="J42" t="s">
        <v>1115</v>
      </c>
      <c r="K42">
        <f>Tabla5[[#This Row],[Columna1]]</f>
        <v>41</v>
      </c>
      <c r="L42" t="s">
        <v>2461</v>
      </c>
      <c r="N42" t="str">
        <f t="shared" si="0"/>
        <v>"eg accesorios": 41,</v>
      </c>
    </row>
    <row r="43" spans="1:14" x14ac:dyDescent="0.2">
      <c r="A43">
        <v>42</v>
      </c>
      <c r="B43" t="s">
        <v>2302</v>
      </c>
      <c r="C43">
        <f>Tabla5[[#This Row],[ID]]</f>
        <v>42</v>
      </c>
      <c r="D43" t="s">
        <v>2303</v>
      </c>
      <c r="F43" t="s">
        <v>2454</v>
      </c>
      <c r="G43" t="str">
        <f>Tabla5[[#This Row],[Nombre]]</f>
        <v>Chicago 107</v>
      </c>
      <c r="H43" t="s">
        <v>2454</v>
      </c>
      <c r="I43" t="s">
        <v>2455</v>
      </c>
      <c r="J43" t="s">
        <v>1115</v>
      </c>
      <c r="K43">
        <f>Tabla5[[#This Row],[Columna1]]</f>
        <v>42</v>
      </c>
      <c r="L43" t="s">
        <v>2461</v>
      </c>
      <c r="N43" t="str">
        <f t="shared" si="0"/>
        <v>"chicago 107": 42,</v>
      </c>
    </row>
    <row r="44" spans="1:14" x14ac:dyDescent="0.2">
      <c r="A44">
        <v>43</v>
      </c>
      <c r="B44" t="s">
        <v>2326</v>
      </c>
      <c r="C44">
        <f>Tabla5[[#This Row],[ID]]</f>
        <v>43</v>
      </c>
      <c r="D44" t="s">
        <v>1628</v>
      </c>
      <c r="F44" t="s">
        <v>2454</v>
      </c>
      <c r="G44" t="str">
        <f>Tabla5[[#This Row],[Nombre]]</f>
        <v>FYR Flex</v>
      </c>
      <c r="H44" t="s">
        <v>2454</v>
      </c>
      <c r="I44" t="s">
        <v>2455</v>
      </c>
      <c r="J44" t="s">
        <v>1115</v>
      </c>
      <c r="K44">
        <f>Tabla5[[#This Row],[Columna1]]</f>
        <v>43</v>
      </c>
      <c r="L44" t="s">
        <v>2461</v>
      </c>
      <c r="N44" t="str">
        <f t="shared" si="0"/>
        <v>"fyr flex": 43,</v>
      </c>
    </row>
    <row r="45" spans="1:14" x14ac:dyDescent="0.2">
      <c r="A45">
        <v>44</v>
      </c>
      <c r="B45" t="s">
        <v>2426</v>
      </c>
      <c r="C45">
        <f>Tabla5[[#This Row],[ID]]</f>
        <v>44</v>
      </c>
      <c r="D45" t="s">
        <v>1628</v>
      </c>
      <c r="F45" t="s">
        <v>2454</v>
      </c>
      <c r="G45" t="str">
        <f>Tabla5[[#This Row],[Nombre]]</f>
        <v>Tablet Store</v>
      </c>
      <c r="H45" t="s">
        <v>2454</v>
      </c>
      <c r="I45" t="s">
        <v>2455</v>
      </c>
      <c r="J45" t="s">
        <v>1115</v>
      </c>
      <c r="K45">
        <f>Tabla5[[#This Row],[Columna1]]</f>
        <v>44</v>
      </c>
      <c r="L45" t="s">
        <v>2461</v>
      </c>
      <c r="N45" t="str">
        <f t="shared" si="0"/>
        <v>"tablet store": 44,</v>
      </c>
    </row>
    <row r="46" spans="1:14" x14ac:dyDescent="0.2">
      <c r="A46">
        <v>45</v>
      </c>
      <c r="B46" t="s">
        <v>2433</v>
      </c>
      <c r="C46">
        <f>Tabla5[[#This Row],[ID]]</f>
        <v>45</v>
      </c>
      <c r="D46" t="s">
        <v>2434</v>
      </c>
      <c r="F46" t="s">
        <v>2454</v>
      </c>
      <c r="G46" t="str">
        <f>Tabla5[[#This Row],[Nombre]]</f>
        <v>Tecno Game</v>
      </c>
      <c r="H46" t="s">
        <v>2454</v>
      </c>
      <c r="I46" t="s">
        <v>2455</v>
      </c>
      <c r="J46" t="s">
        <v>1115</v>
      </c>
      <c r="K46">
        <f>Tabla5[[#This Row],[Columna1]]</f>
        <v>45</v>
      </c>
      <c r="L46" t="s">
        <v>2461</v>
      </c>
      <c r="N46" t="str">
        <f t="shared" si="0"/>
        <v>"tecno game": 45,</v>
      </c>
    </row>
    <row r="47" spans="1:14" x14ac:dyDescent="0.2">
      <c r="A47">
        <v>46</v>
      </c>
      <c r="B47" t="s">
        <v>2765</v>
      </c>
      <c r="C47">
        <f>Tabla5[[#This Row],[ID]]</f>
        <v>46</v>
      </c>
      <c r="D47" t="s">
        <v>1750</v>
      </c>
    </row>
    <row r="48" spans="1:14" x14ac:dyDescent="0.2">
      <c r="A48">
        <v>47</v>
      </c>
      <c r="B48" t="s">
        <v>3009</v>
      </c>
      <c r="C48">
        <f>Tabla5[[#This Row],[ID]]</f>
        <v>47</v>
      </c>
      <c r="D48" t="s">
        <v>2959</v>
      </c>
    </row>
    <row r="49" spans="1:10" x14ac:dyDescent="0.2">
      <c r="A49">
        <v>48</v>
      </c>
      <c r="B49" t="s">
        <v>3190</v>
      </c>
      <c r="C49">
        <f>Tabla5[[#This Row],[ID]]</f>
        <v>48</v>
      </c>
      <c r="D49" t="s">
        <v>3191</v>
      </c>
    </row>
    <row r="50" spans="1:10" x14ac:dyDescent="0.2">
      <c r="A50">
        <v>49</v>
      </c>
      <c r="B50" t="s">
        <v>3401</v>
      </c>
      <c r="C50">
        <f>Tabla5[[#This Row],[ID]]</f>
        <v>49</v>
      </c>
      <c r="D50" t="s">
        <v>3402</v>
      </c>
    </row>
    <row r="51" spans="1:10" x14ac:dyDescent="0.2">
      <c r="A51">
        <v>50</v>
      </c>
      <c r="B51" t="s">
        <v>3481</v>
      </c>
      <c r="C51">
        <f>Tabla5[[#This Row],[ID]]</f>
        <v>50</v>
      </c>
      <c r="D51" t="s">
        <v>3482</v>
      </c>
    </row>
    <row r="52" spans="1:10" x14ac:dyDescent="0.2">
      <c r="A52">
        <v>51</v>
      </c>
      <c r="B52" t="s">
        <v>3714</v>
      </c>
      <c r="C52">
        <f>Tabla5[[#This Row],[ID]]</f>
        <v>51</v>
      </c>
      <c r="D52" t="s">
        <v>1750</v>
      </c>
      <c r="J52" t="s">
        <v>2427</v>
      </c>
    </row>
    <row r="53" spans="1:10" x14ac:dyDescent="0.2">
      <c r="A53">
        <v>52</v>
      </c>
      <c r="B53" t="s">
        <v>3828</v>
      </c>
      <c r="C53">
        <f>Tabla5[[#This Row],[ID]]</f>
        <v>52</v>
      </c>
      <c r="D53" t="s">
        <v>3833</v>
      </c>
      <c r="J53" t="s">
        <v>2428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2301</v>
      </c>
    </row>
    <row r="4" spans="1:1" x14ac:dyDescent="0.2">
      <c r="A4" t="s">
        <v>2298</v>
      </c>
    </row>
    <row r="6" spans="1:1" x14ac:dyDescent="0.2">
      <c r="A6" t="s">
        <v>2299</v>
      </c>
    </row>
    <row r="8" spans="1:1" x14ac:dyDescent="0.2">
      <c r="A8" t="s">
        <v>2300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2775</v>
      </c>
      <c r="D1" t="s">
        <v>2586</v>
      </c>
      <c r="E1" t="s">
        <v>2776</v>
      </c>
      <c r="F1" t="s">
        <v>2777</v>
      </c>
      <c r="G1" t="s">
        <v>1876</v>
      </c>
    </row>
    <row r="2" spans="1:7" x14ac:dyDescent="0.2">
      <c r="A2" t="s">
        <v>2768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2769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2770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2771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2772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2773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2774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3102</v>
      </c>
    </row>
    <row r="20" spans="1:4" x14ac:dyDescent="0.2">
      <c r="A20" s="4" t="s">
        <v>236</v>
      </c>
      <c r="B20" t="s">
        <v>3774</v>
      </c>
      <c r="C20" t="s">
        <v>1664</v>
      </c>
      <c r="D20" t="s">
        <v>2863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3466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1904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2430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2571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1164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1301</v>
      </c>
      <c r="B1" t="s">
        <v>3230</v>
      </c>
      <c r="C1" t="s">
        <v>3145</v>
      </c>
      <c r="D1" t="s">
        <v>3207</v>
      </c>
      <c r="F1" s="4" t="s">
        <v>3145</v>
      </c>
      <c r="G1" t="s">
        <v>3208</v>
      </c>
      <c r="L1" s="4" t="s">
        <v>1301</v>
      </c>
      <c r="M1" s="4" t="s">
        <v>3145</v>
      </c>
      <c r="N1" t="s">
        <v>3208</v>
      </c>
    </row>
    <row r="2" spans="1:14" x14ac:dyDescent="0.2">
      <c r="A2" s="1">
        <v>45046</v>
      </c>
      <c r="B2" s="1" t="s">
        <v>3231</v>
      </c>
      <c r="C2" t="s">
        <v>3209</v>
      </c>
      <c r="D2" s="36">
        <v>-45000</v>
      </c>
      <c r="F2" t="s">
        <v>3282</v>
      </c>
      <c r="G2" s="2">
        <v>0</v>
      </c>
      <c r="L2" s="1">
        <v>45046</v>
      </c>
      <c r="M2" t="s">
        <v>3209</v>
      </c>
      <c r="N2" s="2">
        <v>-45000</v>
      </c>
    </row>
    <row r="3" spans="1:14" x14ac:dyDescent="0.2">
      <c r="A3" s="1">
        <v>45046</v>
      </c>
      <c r="B3" s="1" t="s">
        <v>3231</v>
      </c>
      <c r="C3" t="s">
        <v>3143</v>
      </c>
      <c r="D3" s="36">
        <v>-60000</v>
      </c>
      <c r="F3" t="s">
        <v>3175</v>
      </c>
      <c r="G3" s="2">
        <v>0</v>
      </c>
      <c r="L3" s="1">
        <v>45046</v>
      </c>
      <c r="M3" t="s">
        <v>3146</v>
      </c>
      <c r="N3" s="2">
        <v>-15000</v>
      </c>
    </row>
    <row r="4" spans="1:14" x14ac:dyDescent="0.2">
      <c r="A4" s="1">
        <v>45046</v>
      </c>
      <c r="B4" s="1" t="s">
        <v>3231</v>
      </c>
      <c r="C4" t="s">
        <v>3146</v>
      </c>
      <c r="D4" s="36">
        <v>-15000</v>
      </c>
      <c r="F4" t="s">
        <v>3396</v>
      </c>
      <c r="G4" s="2">
        <v>0</v>
      </c>
      <c r="L4" s="1">
        <v>45046</v>
      </c>
      <c r="M4" t="s">
        <v>3144</v>
      </c>
      <c r="N4" s="2">
        <v>-3000</v>
      </c>
    </row>
    <row r="5" spans="1:14" x14ac:dyDescent="0.2">
      <c r="A5" s="1">
        <v>45046</v>
      </c>
      <c r="B5" s="1" t="s">
        <v>3231</v>
      </c>
      <c r="C5" t="s">
        <v>3144</v>
      </c>
      <c r="D5" s="36">
        <v>-3000</v>
      </c>
      <c r="F5" t="s">
        <v>3196</v>
      </c>
      <c r="G5" s="2">
        <v>0</v>
      </c>
      <c r="L5" s="1">
        <v>45046</v>
      </c>
      <c r="M5" t="s">
        <v>3143</v>
      </c>
      <c r="N5" s="2">
        <v>-60000</v>
      </c>
    </row>
    <row r="6" spans="1:14" x14ac:dyDescent="0.2">
      <c r="A6" s="1">
        <v>45049</v>
      </c>
      <c r="B6" s="1" t="s">
        <v>3232</v>
      </c>
      <c r="C6" t="s">
        <v>3146</v>
      </c>
      <c r="D6" s="36">
        <v>15000</v>
      </c>
      <c r="F6" t="s">
        <v>3520</v>
      </c>
      <c r="G6" s="2">
        <v>0</v>
      </c>
      <c r="L6" s="1">
        <v>45049</v>
      </c>
      <c r="M6" t="s">
        <v>3209</v>
      </c>
      <c r="N6" s="2">
        <v>45000</v>
      </c>
    </row>
    <row r="7" spans="1:14" x14ac:dyDescent="0.2">
      <c r="A7" s="1">
        <v>45049</v>
      </c>
      <c r="B7" s="1" t="s">
        <v>3232</v>
      </c>
      <c r="C7" t="s">
        <v>3209</v>
      </c>
      <c r="D7" s="36">
        <v>45000</v>
      </c>
      <c r="F7" t="s">
        <v>3146</v>
      </c>
      <c r="G7" s="2">
        <v>0</v>
      </c>
      <c r="L7" s="1">
        <v>45049</v>
      </c>
      <c r="M7" t="s">
        <v>3146</v>
      </c>
      <c r="N7" s="2">
        <v>15000</v>
      </c>
    </row>
    <row r="8" spans="1:14" x14ac:dyDescent="0.2">
      <c r="A8" s="1">
        <v>45049</v>
      </c>
      <c r="B8" s="1" t="s">
        <v>3231</v>
      </c>
      <c r="C8" t="s">
        <v>3143</v>
      </c>
      <c r="D8" s="36">
        <v>-60000</v>
      </c>
      <c r="F8" t="s">
        <v>3161</v>
      </c>
      <c r="G8" s="2">
        <v>0</v>
      </c>
      <c r="L8" s="1">
        <v>45049</v>
      </c>
      <c r="M8" t="s">
        <v>2644</v>
      </c>
      <c r="N8" s="2">
        <v>-90000</v>
      </c>
    </row>
    <row r="9" spans="1:14" x14ac:dyDescent="0.2">
      <c r="A9" s="1">
        <v>45049</v>
      </c>
      <c r="B9" s="1" t="s">
        <v>3231</v>
      </c>
      <c r="C9" t="s">
        <v>2644</v>
      </c>
      <c r="D9" s="36">
        <v>-90000</v>
      </c>
      <c r="F9" t="s">
        <v>3144</v>
      </c>
      <c r="G9" s="2">
        <v>0</v>
      </c>
      <c r="L9" s="1">
        <v>45049</v>
      </c>
      <c r="M9" t="s">
        <v>3143</v>
      </c>
      <c r="N9" s="2">
        <v>-60000</v>
      </c>
    </row>
    <row r="10" spans="1:14" x14ac:dyDescent="0.2">
      <c r="A10" s="1">
        <v>45049</v>
      </c>
      <c r="B10" s="1" t="s">
        <v>3231</v>
      </c>
      <c r="C10" t="s">
        <v>2645</v>
      </c>
      <c r="D10" s="36">
        <v>-90000</v>
      </c>
      <c r="F10" t="s">
        <v>3395</v>
      </c>
      <c r="G10" s="2">
        <v>0</v>
      </c>
      <c r="L10" s="1">
        <v>45049</v>
      </c>
      <c r="M10" t="s">
        <v>2645</v>
      </c>
      <c r="N10" s="2">
        <v>-90000</v>
      </c>
    </row>
    <row r="11" spans="1:14" x14ac:dyDescent="0.2">
      <c r="A11" s="1">
        <v>45052</v>
      </c>
      <c r="B11" s="1" t="s">
        <v>3231</v>
      </c>
      <c r="C11" t="s">
        <v>3196</v>
      </c>
      <c r="D11" s="36">
        <v>-90000</v>
      </c>
      <c r="F11" t="s">
        <v>2644</v>
      </c>
      <c r="G11" s="2">
        <v>0</v>
      </c>
      <c r="L11" s="1">
        <v>45052</v>
      </c>
      <c r="M11" t="s">
        <v>3196</v>
      </c>
      <c r="N11" s="2">
        <v>-90000</v>
      </c>
    </row>
    <row r="12" spans="1:14" x14ac:dyDescent="0.2">
      <c r="A12" s="1">
        <v>45053</v>
      </c>
      <c r="B12" s="1" t="s">
        <v>3232</v>
      </c>
      <c r="C12" t="s">
        <v>3196</v>
      </c>
      <c r="D12" s="36">
        <v>90000</v>
      </c>
      <c r="F12" t="s">
        <v>3499</v>
      </c>
      <c r="G12" s="2">
        <v>0</v>
      </c>
      <c r="L12" s="1">
        <v>45053</v>
      </c>
      <c r="M12" t="s">
        <v>3196</v>
      </c>
      <c r="N12" s="2">
        <v>90000</v>
      </c>
    </row>
    <row r="13" spans="1:14" x14ac:dyDescent="0.2">
      <c r="A13" s="1">
        <v>45053</v>
      </c>
      <c r="B13" s="1" t="s">
        <v>3232</v>
      </c>
      <c r="C13" t="s">
        <v>3143</v>
      </c>
      <c r="D13" s="36">
        <v>60000</v>
      </c>
      <c r="F13" t="s">
        <v>3143</v>
      </c>
      <c r="G13" s="2">
        <v>0</v>
      </c>
      <c r="L13" s="1">
        <v>45053</v>
      </c>
      <c r="M13" t="s">
        <v>3144</v>
      </c>
      <c r="N13" s="2">
        <v>3000</v>
      </c>
    </row>
    <row r="14" spans="1:14" x14ac:dyDescent="0.2">
      <c r="A14" s="1">
        <v>45053</v>
      </c>
      <c r="B14" s="1" t="s">
        <v>3232</v>
      </c>
      <c r="C14" t="s">
        <v>3144</v>
      </c>
      <c r="D14" s="36">
        <v>3000</v>
      </c>
      <c r="F14" t="s">
        <v>3301</v>
      </c>
      <c r="G14" s="2">
        <v>0</v>
      </c>
      <c r="L14" s="1">
        <v>45053</v>
      </c>
      <c r="M14" t="s">
        <v>3143</v>
      </c>
      <c r="N14" s="2">
        <v>60000</v>
      </c>
    </row>
    <row r="15" spans="1:14" x14ac:dyDescent="0.2">
      <c r="A15" s="1">
        <v>45055</v>
      </c>
      <c r="B15" s="1" t="s">
        <v>3231</v>
      </c>
      <c r="C15" t="s">
        <v>3228</v>
      </c>
      <c r="D15" s="36">
        <v>-95000</v>
      </c>
      <c r="F15" t="s">
        <v>2645</v>
      </c>
      <c r="G15" s="2">
        <v>0</v>
      </c>
      <c r="L15" s="1">
        <v>45054</v>
      </c>
      <c r="M15" t="s">
        <v>3229</v>
      </c>
      <c r="N15" s="2">
        <v>0</v>
      </c>
    </row>
    <row r="16" spans="1:14" x14ac:dyDescent="0.2">
      <c r="A16" s="1">
        <v>45056</v>
      </c>
      <c r="B16" s="1" t="s">
        <v>2136</v>
      </c>
      <c r="C16" t="s">
        <v>3228</v>
      </c>
      <c r="D16" s="36">
        <v>95000</v>
      </c>
      <c r="F16" t="s">
        <v>3209</v>
      </c>
      <c r="G16" s="2">
        <v>0</v>
      </c>
      <c r="L16" s="1">
        <v>45055</v>
      </c>
      <c r="M16" t="s">
        <v>3228</v>
      </c>
      <c r="N16" s="2">
        <v>-95000</v>
      </c>
    </row>
    <row r="17" spans="1:14" x14ac:dyDescent="0.2">
      <c r="A17" s="1">
        <v>45054</v>
      </c>
      <c r="B17" s="1" t="s">
        <v>3232</v>
      </c>
      <c r="C17" t="s">
        <v>3229</v>
      </c>
      <c r="D17" s="36">
        <v>0</v>
      </c>
      <c r="F17" t="s">
        <v>3228</v>
      </c>
      <c r="G17" s="2">
        <v>0</v>
      </c>
      <c r="L17" s="1">
        <v>45056</v>
      </c>
      <c r="M17" t="s">
        <v>3228</v>
      </c>
      <c r="N17" s="2">
        <v>95000</v>
      </c>
    </row>
    <row r="18" spans="1:14" x14ac:dyDescent="0.2">
      <c r="A18" s="1">
        <v>45057</v>
      </c>
      <c r="B18" s="1" t="s">
        <v>3232</v>
      </c>
      <c r="C18" t="s">
        <v>3143</v>
      </c>
      <c r="D18" s="36">
        <v>60000</v>
      </c>
      <c r="F18" t="s">
        <v>3388</v>
      </c>
      <c r="G18" s="2">
        <v>0</v>
      </c>
      <c r="L18" s="1">
        <v>45057</v>
      </c>
      <c r="M18" t="s">
        <v>3143</v>
      </c>
      <c r="N18" s="2">
        <v>60000</v>
      </c>
    </row>
    <row r="19" spans="1:14" x14ac:dyDescent="0.2">
      <c r="A19" s="1">
        <v>45057</v>
      </c>
      <c r="B19" s="1" t="s">
        <v>3231</v>
      </c>
      <c r="C19" t="s">
        <v>2728</v>
      </c>
      <c r="D19" s="36">
        <v>-30000</v>
      </c>
      <c r="F19" t="s">
        <v>3229</v>
      </c>
      <c r="G19" s="2">
        <v>0</v>
      </c>
      <c r="L19" s="1">
        <v>45057</v>
      </c>
      <c r="M19" t="s">
        <v>2728</v>
      </c>
      <c r="N19" s="2">
        <v>-30000</v>
      </c>
    </row>
    <row r="20" spans="1:14" x14ac:dyDescent="0.2">
      <c r="A20" s="1">
        <v>45057</v>
      </c>
      <c r="B20" s="1" t="s">
        <v>3231</v>
      </c>
      <c r="C20" t="s">
        <v>3237</v>
      </c>
      <c r="D20" s="36">
        <v>-25000</v>
      </c>
      <c r="F20" t="s">
        <v>3303</v>
      </c>
      <c r="G20" s="2">
        <v>0</v>
      </c>
      <c r="L20" s="1">
        <v>45057</v>
      </c>
      <c r="M20" t="s">
        <v>3237</v>
      </c>
      <c r="N20" s="2">
        <v>-25000</v>
      </c>
    </row>
    <row r="21" spans="1:14" x14ac:dyDescent="0.2">
      <c r="A21" s="1">
        <v>45058</v>
      </c>
      <c r="B21" s="1" t="s">
        <v>3231</v>
      </c>
      <c r="C21" t="s">
        <v>3240</v>
      </c>
      <c r="D21" s="36">
        <v>-100000</v>
      </c>
      <c r="F21" t="s">
        <v>2728</v>
      </c>
      <c r="G21" s="2">
        <v>0</v>
      </c>
      <c r="L21" s="1">
        <v>45058</v>
      </c>
      <c r="M21" t="s">
        <v>3240</v>
      </c>
      <c r="N21" s="2">
        <v>-50000</v>
      </c>
    </row>
    <row r="22" spans="1:14" x14ac:dyDescent="0.2">
      <c r="A22" s="1">
        <v>45058</v>
      </c>
      <c r="B22" s="1" t="s">
        <v>3232</v>
      </c>
      <c r="C22" t="s">
        <v>3240</v>
      </c>
      <c r="D22" s="36">
        <v>50000</v>
      </c>
      <c r="F22" t="s">
        <v>3437</v>
      </c>
      <c r="G22" s="2">
        <v>0</v>
      </c>
      <c r="L22" s="1">
        <v>45058</v>
      </c>
      <c r="M22" t="s">
        <v>3267</v>
      </c>
      <c r="N22" s="2">
        <v>-6000</v>
      </c>
    </row>
    <row r="23" spans="1:14" x14ac:dyDescent="0.2">
      <c r="A23" s="1">
        <v>45059</v>
      </c>
      <c r="B23" s="1" t="s">
        <v>3232</v>
      </c>
      <c r="C23" t="s">
        <v>3240</v>
      </c>
      <c r="D23" s="36">
        <v>50000</v>
      </c>
      <c r="F23" t="s">
        <v>3237</v>
      </c>
      <c r="G23" s="2">
        <v>0</v>
      </c>
      <c r="L23" s="1">
        <v>45059</v>
      </c>
      <c r="M23" t="s">
        <v>3240</v>
      </c>
      <c r="N23" s="2">
        <v>50000</v>
      </c>
    </row>
    <row r="24" spans="1:14" x14ac:dyDescent="0.2">
      <c r="A24" s="1">
        <v>45059</v>
      </c>
      <c r="B24" s="1" t="s">
        <v>3231</v>
      </c>
      <c r="C24" t="s">
        <v>3244</v>
      </c>
      <c r="D24" s="36">
        <v>-10000</v>
      </c>
      <c r="F24" t="s">
        <v>1165</v>
      </c>
      <c r="G24" s="2">
        <v>0</v>
      </c>
      <c r="L24" s="1">
        <v>45059</v>
      </c>
      <c r="M24" t="s">
        <v>3244</v>
      </c>
      <c r="N24" s="2">
        <v>-40000</v>
      </c>
    </row>
    <row r="25" spans="1:14" x14ac:dyDescent="0.2">
      <c r="A25" s="1">
        <v>45059</v>
      </c>
      <c r="B25" s="1" t="s">
        <v>3231</v>
      </c>
      <c r="C25" t="s">
        <v>3244</v>
      </c>
      <c r="D25" s="36">
        <v>-10000</v>
      </c>
      <c r="F25" t="s">
        <v>3240</v>
      </c>
      <c r="G25" s="2">
        <v>0</v>
      </c>
      <c r="L25" s="1">
        <v>45059</v>
      </c>
      <c r="M25" t="s">
        <v>3245</v>
      </c>
      <c r="N25" s="2">
        <v>-70000</v>
      </c>
    </row>
    <row r="26" spans="1:14" x14ac:dyDescent="0.2">
      <c r="A26" s="1">
        <v>45059</v>
      </c>
      <c r="B26" s="1" t="s">
        <v>3231</v>
      </c>
      <c r="C26" t="s">
        <v>3244</v>
      </c>
      <c r="D26" s="36">
        <v>-10000</v>
      </c>
      <c r="F26" t="s">
        <v>3519</v>
      </c>
      <c r="G26" s="2">
        <v>0</v>
      </c>
      <c r="L26" s="1">
        <v>45061</v>
      </c>
      <c r="M26" t="s">
        <v>2644</v>
      </c>
      <c r="N26" s="2">
        <v>90000</v>
      </c>
    </row>
    <row r="27" spans="1:14" x14ac:dyDescent="0.2">
      <c r="A27" s="1">
        <v>45059</v>
      </c>
      <c r="B27" s="1" t="s">
        <v>3231</v>
      </c>
      <c r="C27" t="s">
        <v>3244</v>
      </c>
      <c r="D27" s="36">
        <v>-10000</v>
      </c>
      <c r="F27" t="s">
        <v>3244</v>
      </c>
      <c r="G27" s="2">
        <v>0</v>
      </c>
      <c r="L27" s="1">
        <v>45061</v>
      </c>
      <c r="M27" t="s">
        <v>3245</v>
      </c>
      <c r="N27" s="2">
        <v>50000</v>
      </c>
    </row>
    <row r="28" spans="1:14" x14ac:dyDescent="0.2">
      <c r="A28" s="1">
        <v>45059</v>
      </c>
      <c r="B28" s="1" t="s">
        <v>3231</v>
      </c>
      <c r="C28" t="s">
        <v>3245</v>
      </c>
      <c r="D28" s="36">
        <v>-70000</v>
      </c>
      <c r="F28" t="s">
        <v>3535</v>
      </c>
      <c r="G28" s="2">
        <v>0</v>
      </c>
      <c r="K28" t="s">
        <v>3156</v>
      </c>
      <c r="L28" s="1">
        <v>45062</v>
      </c>
      <c r="M28" t="s">
        <v>2644</v>
      </c>
      <c r="N28" s="2">
        <v>-90000</v>
      </c>
    </row>
    <row r="29" spans="1:14" x14ac:dyDescent="0.2">
      <c r="A29" s="1">
        <v>45061</v>
      </c>
      <c r="B29" s="1" t="s">
        <v>3231</v>
      </c>
      <c r="C29" t="s">
        <v>2644</v>
      </c>
      <c r="D29" s="36">
        <v>-90000</v>
      </c>
      <c r="F29" t="s">
        <v>3245</v>
      </c>
      <c r="G29" s="2">
        <v>0</v>
      </c>
      <c r="K29" t="s">
        <v>3157</v>
      </c>
      <c r="L29" s="1">
        <v>45062</v>
      </c>
      <c r="M29" t="s">
        <v>2645</v>
      </c>
      <c r="N29" s="2">
        <v>90000</v>
      </c>
    </row>
    <row r="30" spans="1:14" x14ac:dyDescent="0.2">
      <c r="A30" s="1">
        <v>45061</v>
      </c>
      <c r="B30" s="1" t="s">
        <v>3232</v>
      </c>
      <c r="C30" t="s">
        <v>2644</v>
      </c>
      <c r="D30" s="36">
        <v>90000</v>
      </c>
      <c r="F30" t="s">
        <v>3626</v>
      </c>
      <c r="G30" s="2">
        <v>0</v>
      </c>
      <c r="K30" t="s">
        <v>3158</v>
      </c>
      <c r="L30" s="1">
        <v>45062</v>
      </c>
      <c r="M30" t="s">
        <v>3237</v>
      </c>
      <c r="N30" s="2">
        <v>25000</v>
      </c>
    </row>
    <row r="31" spans="1:14" x14ac:dyDescent="0.2">
      <c r="A31" s="1">
        <v>45061</v>
      </c>
      <c r="B31" s="1" t="s">
        <v>3232</v>
      </c>
      <c r="C31" t="s">
        <v>2644</v>
      </c>
      <c r="D31" s="36">
        <v>90000</v>
      </c>
      <c r="F31" t="s">
        <v>3267</v>
      </c>
      <c r="G31" s="2">
        <v>0</v>
      </c>
      <c r="K31" t="s">
        <v>469</v>
      </c>
      <c r="L31" s="1">
        <v>45062</v>
      </c>
      <c r="M31" t="s">
        <v>3267</v>
      </c>
      <c r="N31" s="2">
        <v>3500</v>
      </c>
    </row>
    <row r="32" spans="1:14" x14ac:dyDescent="0.2">
      <c r="A32" s="1">
        <v>45061</v>
      </c>
      <c r="B32" s="1" t="s">
        <v>3260</v>
      </c>
      <c r="C32" t="s">
        <v>3245</v>
      </c>
      <c r="D32" s="36">
        <v>50000</v>
      </c>
      <c r="F32" t="s">
        <v>3283</v>
      </c>
      <c r="G32" s="2">
        <v>0</v>
      </c>
      <c r="K32" t="s">
        <v>273</v>
      </c>
      <c r="L32" s="1">
        <v>45064</v>
      </c>
      <c r="M32" t="s">
        <v>3282</v>
      </c>
      <c r="N32" s="2">
        <v>-34000</v>
      </c>
    </row>
    <row r="33" spans="1:14" x14ac:dyDescent="0.2">
      <c r="A33" s="1">
        <v>45062</v>
      </c>
      <c r="B33" s="1" t="s">
        <v>3231</v>
      </c>
      <c r="C33" t="s">
        <v>2644</v>
      </c>
      <c r="D33" s="36">
        <v>-90000</v>
      </c>
      <c r="F33" t="s">
        <v>3219</v>
      </c>
      <c r="G33" s="2">
        <v>-110000</v>
      </c>
      <c r="K33" t="s">
        <v>3159</v>
      </c>
      <c r="L33" s="1">
        <v>45064</v>
      </c>
      <c r="M33" t="s">
        <v>3283</v>
      </c>
      <c r="N33" s="2">
        <v>-29000</v>
      </c>
    </row>
    <row r="34" spans="1:14" x14ac:dyDescent="0.2">
      <c r="A34" s="1">
        <v>45062</v>
      </c>
      <c r="B34" s="1" t="s">
        <v>2136</v>
      </c>
      <c r="C34" t="s">
        <v>3237</v>
      </c>
      <c r="D34" s="36">
        <v>25000</v>
      </c>
      <c r="F34" t="s">
        <v>3337</v>
      </c>
      <c r="G34" s="2">
        <v>-120000</v>
      </c>
      <c r="K34" t="s">
        <v>3160</v>
      </c>
      <c r="L34" s="1">
        <v>45065</v>
      </c>
      <c r="M34" t="s">
        <v>3282</v>
      </c>
      <c r="N34" s="2">
        <v>34000</v>
      </c>
    </row>
    <row r="35" spans="1:14" x14ac:dyDescent="0.2">
      <c r="A35" s="1">
        <v>45062</v>
      </c>
      <c r="B35" s="1" t="s">
        <v>3232</v>
      </c>
      <c r="C35" t="s">
        <v>2645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2644</v>
      </c>
      <c r="N35" s="2">
        <v>90000</v>
      </c>
    </row>
    <row r="36" spans="1:14" x14ac:dyDescent="0.2">
      <c r="A36" s="1">
        <v>45058</v>
      </c>
      <c r="B36" s="1" t="s">
        <v>3231</v>
      </c>
      <c r="C36" t="s">
        <v>3267</v>
      </c>
      <c r="D36" s="36">
        <v>-6000</v>
      </c>
      <c r="K36" t="s">
        <v>2990</v>
      </c>
      <c r="L36" s="1">
        <v>45069</v>
      </c>
      <c r="M36" t="s">
        <v>3245</v>
      </c>
      <c r="N36" s="2">
        <v>20000</v>
      </c>
    </row>
    <row r="37" spans="1:14" x14ac:dyDescent="0.2">
      <c r="A37" s="1">
        <v>45062</v>
      </c>
      <c r="B37" s="1" t="s">
        <v>3232</v>
      </c>
      <c r="C37" t="s">
        <v>3267</v>
      </c>
      <c r="D37" s="36">
        <v>3500</v>
      </c>
      <c r="L37" s="1">
        <v>45070</v>
      </c>
      <c r="M37" t="s">
        <v>3161</v>
      </c>
      <c r="N37" s="2">
        <v>-18000</v>
      </c>
    </row>
    <row r="38" spans="1:14" x14ac:dyDescent="0.2">
      <c r="A38" s="1">
        <v>45064</v>
      </c>
      <c r="B38" s="1" t="s">
        <v>3231</v>
      </c>
      <c r="C38" t="s">
        <v>3282</v>
      </c>
      <c r="D38" s="36">
        <v>-34000</v>
      </c>
      <c r="L38" s="1">
        <v>45070</v>
      </c>
      <c r="M38" t="s">
        <v>3337</v>
      </c>
      <c r="N38" s="2">
        <v>-250000</v>
      </c>
    </row>
    <row r="39" spans="1:14" x14ac:dyDescent="0.2">
      <c r="A39" s="1">
        <v>45064</v>
      </c>
      <c r="B39" s="1" t="s">
        <v>3231</v>
      </c>
      <c r="C39" t="s">
        <v>3283</v>
      </c>
      <c r="D39" s="36">
        <v>-29000</v>
      </c>
      <c r="L39" s="1">
        <v>45077</v>
      </c>
      <c r="M39" t="s">
        <v>3244</v>
      </c>
      <c r="N39" s="2">
        <v>10000</v>
      </c>
    </row>
    <row r="40" spans="1:14" x14ac:dyDescent="0.2">
      <c r="A40" s="1">
        <v>45065</v>
      </c>
      <c r="B40" s="1" t="s">
        <v>3232</v>
      </c>
      <c r="C40" t="s">
        <v>3282</v>
      </c>
      <c r="D40" s="36">
        <v>34000</v>
      </c>
      <c r="L40" s="1">
        <v>45077</v>
      </c>
      <c r="M40" t="s">
        <v>3283</v>
      </c>
      <c r="N40" s="2">
        <v>29000</v>
      </c>
    </row>
    <row r="41" spans="1:14" x14ac:dyDescent="0.2">
      <c r="A41" s="1">
        <v>45069</v>
      </c>
      <c r="B41" s="1" t="s">
        <v>3232</v>
      </c>
      <c r="C41" t="s">
        <v>3245</v>
      </c>
      <c r="D41" s="36">
        <v>20000</v>
      </c>
      <c r="L41" s="1">
        <v>45077</v>
      </c>
      <c r="M41" t="s">
        <v>3388</v>
      </c>
      <c r="N41" s="2">
        <v>0</v>
      </c>
    </row>
    <row r="42" spans="1:14" x14ac:dyDescent="0.2">
      <c r="A42" s="1">
        <v>45069</v>
      </c>
      <c r="B42" s="1" t="s">
        <v>3232</v>
      </c>
      <c r="C42" t="s">
        <v>2644</v>
      </c>
      <c r="D42" s="36">
        <v>90000</v>
      </c>
      <c r="L42" s="1">
        <v>45077</v>
      </c>
      <c r="M42" t="s">
        <v>3396</v>
      </c>
      <c r="N42" s="2">
        <v>0</v>
      </c>
    </row>
    <row r="43" spans="1:14" x14ac:dyDescent="0.2">
      <c r="A43" s="1">
        <v>45070</v>
      </c>
      <c r="B43" s="1" t="s">
        <v>3231</v>
      </c>
      <c r="C43" t="s">
        <v>3161</v>
      </c>
      <c r="D43" s="36">
        <v>-18000</v>
      </c>
      <c r="L43" s="1">
        <v>45078</v>
      </c>
      <c r="M43" t="s">
        <v>3303</v>
      </c>
      <c r="N43" s="2">
        <v>-22000</v>
      </c>
    </row>
    <row r="44" spans="1:14" x14ac:dyDescent="0.2">
      <c r="A44" s="1">
        <v>45070</v>
      </c>
      <c r="B44" s="1" t="s">
        <v>3231</v>
      </c>
      <c r="C44" t="s">
        <v>3337</v>
      </c>
      <c r="D44" s="36">
        <v>-250000</v>
      </c>
      <c r="L44" s="1">
        <v>45078</v>
      </c>
      <c r="M44" t="s">
        <v>3395</v>
      </c>
      <c r="N44" s="2">
        <v>-22000</v>
      </c>
    </row>
    <row r="45" spans="1:14" x14ac:dyDescent="0.2">
      <c r="A45" s="1">
        <v>45077</v>
      </c>
      <c r="B45" s="1" t="s">
        <v>3231</v>
      </c>
      <c r="C45" t="s">
        <v>3388</v>
      </c>
      <c r="D45" s="36">
        <v>-50000</v>
      </c>
      <c r="L45" s="1">
        <v>45080</v>
      </c>
      <c r="M45" t="s">
        <v>3437</v>
      </c>
      <c r="N45" s="2">
        <v>0</v>
      </c>
    </row>
    <row r="46" spans="1:14" x14ac:dyDescent="0.2">
      <c r="A46" s="1">
        <v>45077</v>
      </c>
      <c r="B46" s="1" t="s">
        <v>3232</v>
      </c>
      <c r="C46" t="s">
        <v>3388</v>
      </c>
      <c r="D46" s="36">
        <v>50000</v>
      </c>
      <c r="L46" s="1">
        <v>45082</v>
      </c>
      <c r="M46" t="s">
        <v>3267</v>
      </c>
      <c r="N46" s="2">
        <v>2500</v>
      </c>
    </row>
    <row r="47" spans="1:14" x14ac:dyDescent="0.2">
      <c r="A47" s="1">
        <v>45077</v>
      </c>
      <c r="B47" s="1" t="s">
        <v>3232</v>
      </c>
      <c r="C47" t="s">
        <v>3244</v>
      </c>
      <c r="D47" s="36">
        <v>10000</v>
      </c>
      <c r="L47" s="1">
        <v>45082</v>
      </c>
      <c r="M47" t="s">
        <v>3175</v>
      </c>
      <c r="N47" s="2">
        <v>0</v>
      </c>
    </row>
    <row r="48" spans="1:14" x14ac:dyDescent="0.2">
      <c r="A48" s="1">
        <v>45077</v>
      </c>
      <c r="B48" s="1" t="s">
        <v>3232</v>
      </c>
      <c r="C48" t="s">
        <v>3283</v>
      </c>
      <c r="D48" s="36">
        <v>29000</v>
      </c>
      <c r="L48" s="1">
        <v>45084</v>
      </c>
      <c r="M48" t="s">
        <v>3245</v>
      </c>
      <c r="N48" s="2">
        <v>-30000</v>
      </c>
    </row>
    <row r="49" spans="1:14" x14ac:dyDescent="0.2">
      <c r="A49" s="1">
        <v>45077</v>
      </c>
      <c r="B49" s="1" t="s">
        <v>3231</v>
      </c>
      <c r="C49" t="s">
        <v>3396</v>
      </c>
      <c r="D49" s="36">
        <v>-20000</v>
      </c>
      <c r="L49" s="1">
        <v>45085</v>
      </c>
      <c r="M49" t="s">
        <v>3303</v>
      </c>
      <c r="N49" s="2">
        <v>22000</v>
      </c>
    </row>
    <row r="50" spans="1:14" x14ac:dyDescent="0.2">
      <c r="A50" s="1">
        <v>45077</v>
      </c>
      <c r="B50" s="1" t="s">
        <v>3232</v>
      </c>
      <c r="C50" t="s">
        <v>3396</v>
      </c>
      <c r="D50" s="36">
        <v>20000</v>
      </c>
      <c r="L50" s="1">
        <v>45085</v>
      </c>
      <c r="M50" t="s">
        <v>1165</v>
      </c>
      <c r="N50" s="2">
        <v>-12000</v>
      </c>
    </row>
    <row r="51" spans="1:14" x14ac:dyDescent="0.2">
      <c r="A51" s="1">
        <v>45078</v>
      </c>
      <c r="B51" s="1" t="s">
        <v>3231</v>
      </c>
      <c r="C51" t="s">
        <v>3303</v>
      </c>
      <c r="D51" s="36">
        <v>-22000</v>
      </c>
      <c r="L51" s="1">
        <v>45086</v>
      </c>
      <c r="M51" t="s">
        <v>1165</v>
      </c>
      <c r="N51" s="2">
        <v>12000</v>
      </c>
    </row>
    <row r="52" spans="1:14" x14ac:dyDescent="0.2">
      <c r="A52" s="1">
        <v>45078</v>
      </c>
      <c r="B52" s="1" t="s">
        <v>3231</v>
      </c>
      <c r="C52" t="s">
        <v>3395</v>
      </c>
      <c r="D52" s="36">
        <v>-22000</v>
      </c>
      <c r="L52" s="1">
        <v>45092</v>
      </c>
      <c r="M52" t="s">
        <v>3244</v>
      </c>
      <c r="N52" s="2">
        <v>10000</v>
      </c>
    </row>
    <row r="53" spans="1:14" x14ac:dyDescent="0.2">
      <c r="A53" s="1">
        <v>45080</v>
      </c>
      <c r="B53" s="1" t="s">
        <v>3231</v>
      </c>
      <c r="C53" t="s">
        <v>3437</v>
      </c>
      <c r="D53" s="36">
        <v>-50000</v>
      </c>
      <c r="L53" s="1">
        <v>45092</v>
      </c>
      <c r="M53" t="s">
        <v>3337</v>
      </c>
      <c r="N53" s="2">
        <v>80000</v>
      </c>
    </row>
    <row r="54" spans="1:14" x14ac:dyDescent="0.2">
      <c r="A54" s="1">
        <v>45080</v>
      </c>
      <c r="B54" s="1" t="s">
        <v>3232</v>
      </c>
      <c r="C54" t="s">
        <v>3437</v>
      </c>
      <c r="D54" s="36">
        <v>50000</v>
      </c>
      <c r="L54" s="1">
        <v>45094</v>
      </c>
      <c r="M54" t="s">
        <v>3499</v>
      </c>
      <c r="N54" s="2">
        <v>-16000</v>
      </c>
    </row>
    <row r="55" spans="1:14" x14ac:dyDescent="0.2">
      <c r="A55" s="1">
        <v>45082</v>
      </c>
      <c r="B55" s="1" t="s">
        <v>3231</v>
      </c>
      <c r="C55" t="s">
        <v>3175</v>
      </c>
      <c r="D55" s="36">
        <v>-60000</v>
      </c>
      <c r="L55" s="1">
        <v>45095</v>
      </c>
      <c r="M55" t="s">
        <v>3244</v>
      </c>
      <c r="N55" s="2">
        <v>10000</v>
      </c>
    </row>
    <row r="56" spans="1:14" x14ac:dyDescent="0.2">
      <c r="A56" s="1">
        <v>45082</v>
      </c>
      <c r="B56" s="1" t="s">
        <v>3232</v>
      </c>
      <c r="C56" t="s">
        <v>3175</v>
      </c>
      <c r="D56" s="36">
        <v>60000</v>
      </c>
      <c r="L56" s="1">
        <v>45095</v>
      </c>
      <c r="M56" t="s">
        <v>3219</v>
      </c>
      <c r="N56" s="2">
        <v>-110000</v>
      </c>
    </row>
    <row r="57" spans="1:14" x14ac:dyDescent="0.2">
      <c r="A57" s="1">
        <v>45082</v>
      </c>
      <c r="B57" s="1" t="s">
        <v>3232</v>
      </c>
      <c r="C57" t="s">
        <v>3267</v>
      </c>
      <c r="D57" s="36">
        <v>2500</v>
      </c>
      <c r="L57" s="1">
        <v>45095</v>
      </c>
      <c r="M57" t="s">
        <v>3519</v>
      </c>
      <c r="N57" s="2">
        <v>-20000</v>
      </c>
    </row>
    <row r="58" spans="1:14" x14ac:dyDescent="0.2">
      <c r="A58" s="1">
        <v>45084</v>
      </c>
      <c r="B58" s="1" t="s">
        <v>3231</v>
      </c>
      <c r="C58" t="s">
        <v>3245</v>
      </c>
      <c r="D58" s="36">
        <v>-70000</v>
      </c>
      <c r="L58" s="1">
        <v>45095</v>
      </c>
      <c r="M58" t="s">
        <v>3520</v>
      </c>
      <c r="N58" s="2">
        <v>-10000</v>
      </c>
    </row>
    <row r="59" spans="1:14" x14ac:dyDescent="0.2">
      <c r="A59" s="1">
        <v>45084</v>
      </c>
      <c r="B59" s="1" t="s">
        <v>3232</v>
      </c>
      <c r="C59" t="s">
        <v>3245</v>
      </c>
      <c r="D59" s="36">
        <v>40000</v>
      </c>
      <c r="L59" s="1">
        <v>45098</v>
      </c>
      <c r="M59" t="s">
        <v>3244</v>
      </c>
      <c r="N59" s="2">
        <v>10000</v>
      </c>
    </row>
    <row r="60" spans="1:14" x14ac:dyDescent="0.2">
      <c r="A60" s="1">
        <v>45085</v>
      </c>
      <c r="B60" s="1" t="s">
        <v>3232</v>
      </c>
      <c r="C60" t="s">
        <v>3303</v>
      </c>
      <c r="D60" s="36">
        <v>22000</v>
      </c>
      <c r="L60" s="1">
        <v>45098</v>
      </c>
      <c r="M60" t="s">
        <v>3245</v>
      </c>
      <c r="N60" s="2">
        <v>30000</v>
      </c>
    </row>
    <row r="61" spans="1:14" x14ac:dyDescent="0.2">
      <c r="A61" s="1">
        <v>45085</v>
      </c>
      <c r="B61" s="1" t="s">
        <v>3231</v>
      </c>
      <c r="C61" t="s">
        <v>1165</v>
      </c>
      <c r="D61" s="36">
        <v>-12000</v>
      </c>
      <c r="L61" s="1">
        <v>45098</v>
      </c>
      <c r="M61" t="s">
        <v>3499</v>
      </c>
      <c r="N61" s="2">
        <v>16000</v>
      </c>
    </row>
    <row r="62" spans="1:14" x14ac:dyDescent="0.2">
      <c r="A62" s="1">
        <v>45086</v>
      </c>
      <c r="B62" s="1" t="s">
        <v>3232</v>
      </c>
      <c r="C62" t="s">
        <v>1165</v>
      </c>
      <c r="D62" s="36">
        <v>12000</v>
      </c>
      <c r="L62" s="1">
        <v>45098</v>
      </c>
      <c r="M62" t="s">
        <v>3535</v>
      </c>
      <c r="N62" s="2">
        <v>-55000</v>
      </c>
    </row>
    <row r="63" spans="1:14" x14ac:dyDescent="0.2">
      <c r="A63" s="1">
        <v>45092</v>
      </c>
      <c r="B63" s="1" t="s">
        <v>3232</v>
      </c>
      <c r="C63" t="s">
        <v>3244</v>
      </c>
      <c r="D63" s="36">
        <v>10000</v>
      </c>
      <c r="L63" s="1">
        <v>45099</v>
      </c>
      <c r="M63" t="s">
        <v>3161</v>
      </c>
      <c r="N63" s="2">
        <v>18000</v>
      </c>
    </row>
    <row r="64" spans="1:14" x14ac:dyDescent="0.2">
      <c r="A64" s="1">
        <v>45092</v>
      </c>
      <c r="B64" s="1" t="s">
        <v>3260</v>
      </c>
      <c r="C64" t="s">
        <v>3337</v>
      </c>
      <c r="D64" s="36">
        <v>80000</v>
      </c>
      <c r="L64" s="1">
        <v>45106</v>
      </c>
      <c r="M64" t="s">
        <v>3143</v>
      </c>
      <c r="N64" s="2">
        <v>0</v>
      </c>
    </row>
    <row r="65" spans="1:14" x14ac:dyDescent="0.2">
      <c r="A65" s="1">
        <v>45094</v>
      </c>
      <c r="B65" s="1" t="s">
        <v>3231</v>
      </c>
      <c r="C65" t="s">
        <v>3499</v>
      </c>
      <c r="D65" s="36">
        <v>-16000</v>
      </c>
      <c r="L65" s="1">
        <v>45106</v>
      </c>
      <c r="M65" t="s">
        <v>3519</v>
      </c>
      <c r="N65" s="2">
        <v>20000</v>
      </c>
    </row>
    <row r="66" spans="1:14" x14ac:dyDescent="0.2">
      <c r="A66" s="1">
        <v>45095</v>
      </c>
      <c r="B66" s="1" t="s">
        <v>3231</v>
      </c>
      <c r="C66" t="s">
        <v>3219</v>
      </c>
      <c r="D66" s="36">
        <v>-110000</v>
      </c>
      <c r="L66" s="1">
        <v>45108</v>
      </c>
      <c r="M66" t="s">
        <v>2728</v>
      </c>
      <c r="N66" s="2">
        <v>30000</v>
      </c>
    </row>
    <row r="67" spans="1:14" x14ac:dyDescent="0.2">
      <c r="A67" s="1">
        <v>45095</v>
      </c>
      <c r="B67" s="1" t="s">
        <v>3231</v>
      </c>
      <c r="C67" t="s">
        <v>3519</v>
      </c>
      <c r="D67" s="36">
        <v>-20000</v>
      </c>
      <c r="L67" s="1">
        <v>45108</v>
      </c>
      <c r="M67" t="s">
        <v>3535</v>
      </c>
      <c r="N67" s="2">
        <v>55000</v>
      </c>
    </row>
    <row r="68" spans="1:14" x14ac:dyDescent="0.2">
      <c r="A68" s="1">
        <v>45095</v>
      </c>
      <c r="B68" s="1" t="s">
        <v>2136</v>
      </c>
      <c r="C68" t="s">
        <v>3244</v>
      </c>
      <c r="D68" s="36">
        <v>10000</v>
      </c>
      <c r="L68" s="1">
        <v>45108</v>
      </c>
      <c r="M68" t="s">
        <v>3301</v>
      </c>
      <c r="N68" s="2">
        <v>0</v>
      </c>
    </row>
    <row r="69" spans="1:14" x14ac:dyDescent="0.2">
      <c r="A69" s="1">
        <v>45095</v>
      </c>
      <c r="B69" s="1" t="s">
        <v>3231</v>
      </c>
      <c r="C69" t="s">
        <v>3520</v>
      </c>
      <c r="D69" s="36">
        <v>-10000</v>
      </c>
      <c r="L69" s="1">
        <v>45108</v>
      </c>
      <c r="M69" t="s">
        <v>3626</v>
      </c>
      <c r="N69" s="2">
        <v>-10000</v>
      </c>
    </row>
    <row r="70" spans="1:14" x14ac:dyDescent="0.2">
      <c r="A70" s="1">
        <v>45098</v>
      </c>
      <c r="B70" s="1" t="s">
        <v>3232</v>
      </c>
      <c r="C70" t="s">
        <v>3245</v>
      </c>
      <c r="D70" s="36">
        <v>30000</v>
      </c>
      <c r="L70" s="1">
        <v>45109</v>
      </c>
      <c r="M70" t="s">
        <v>3626</v>
      </c>
      <c r="N70" s="2">
        <v>10000</v>
      </c>
    </row>
    <row r="71" spans="1:14" x14ac:dyDescent="0.2">
      <c r="A71" s="1">
        <v>45098</v>
      </c>
      <c r="B71" s="1" t="s">
        <v>3232</v>
      </c>
      <c r="C71" t="s">
        <v>3244</v>
      </c>
      <c r="D71" s="36">
        <v>10000</v>
      </c>
      <c r="L71" s="1">
        <v>45111</v>
      </c>
      <c r="M71" t="s">
        <v>3175</v>
      </c>
      <c r="N71" s="2">
        <v>-60000</v>
      </c>
    </row>
    <row r="72" spans="1:14" x14ac:dyDescent="0.2">
      <c r="A72" s="1">
        <v>45098</v>
      </c>
      <c r="B72" s="1" t="s">
        <v>3231</v>
      </c>
      <c r="C72" t="s">
        <v>3535</v>
      </c>
      <c r="D72" s="36">
        <v>-55000</v>
      </c>
      <c r="L72" s="1">
        <v>45122</v>
      </c>
      <c r="M72" t="s">
        <v>3337</v>
      </c>
      <c r="N72" s="2">
        <v>50000</v>
      </c>
    </row>
    <row r="73" spans="1:14" x14ac:dyDescent="0.2">
      <c r="A73" s="1">
        <v>45098</v>
      </c>
      <c r="B73" s="1" t="s">
        <v>3232</v>
      </c>
      <c r="C73" t="s">
        <v>3499</v>
      </c>
      <c r="D73" s="36">
        <v>16000</v>
      </c>
      <c r="L73" s="1">
        <v>45122</v>
      </c>
      <c r="M73" t="s">
        <v>3175</v>
      </c>
      <c r="N73" s="2">
        <v>60000</v>
      </c>
    </row>
    <row r="74" spans="1:14" x14ac:dyDescent="0.2">
      <c r="A74" s="1">
        <v>45099</v>
      </c>
      <c r="B74" s="1" t="s">
        <v>3232</v>
      </c>
      <c r="C74" t="s">
        <v>3161</v>
      </c>
      <c r="D74" s="36">
        <v>18000</v>
      </c>
      <c r="L74" s="1">
        <v>45141</v>
      </c>
      <c r="M74" t="s">
        <v>3395</v>
      </c>
      <c r="N74" s="2">
        <v>22000</v>
      </c>
    </row>
    <row r="75" spans="1:14" x14ac:dyDescent="0.2">
      <c r="A75" s="1">
        <v>45106</v>
      </c>
      <c r="B75" s="1" t="s">
        <v>3232</v>
      </c>
      <c r="C75" t="s">
        <v>3519</v>
      </c>
      <c r="D75" s="36">
        <v>20000</v>
      </c>
      <c r="L75" s="1">
        <v>45141</v>
      </c>
      <c r="M75" t="s">
        <v>3520</v>
      </c>
      <c r="N75" s="2">
        <v>10000</v>
      </c>
    </row>
    <row r="76" spans="1:14" x14ac:dyDescent="0.2">
      <c r="A76" s="1">
        <v>45106</v>
      </c>
      <c r="B76" s="1" t="s">
        <v>3231</v>
      </c>
      <c r="C76" t="s">
        <v>3143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3232</v>
      </c>
      <c r="C77" t="s">
        <v>3143</v>
      </c>
      <c r="D77" s="36">
        <v>60000</v>
      </c>
    </row>
    <row r="78" spans="1:14" x14ac:dyDescent="0.2">
      <c r="A78" s="1">
        <v>45108</v>
      </c>
      <c r="B78" s="1" t="s">
        <v>3231</v>
      </c>
      <c r="C78" t="s">
        <v>3301</v>
      </c>
      <c r="D78" s="36">
        <v>-65000</v>
      </c>
    </row>
    <row r="79" spans="1:14" x14ac:dyDescent="0.2">
      <c r="A79" s="1">
        <v>45108</v>
      </c>
      <c r="B79" s="1" t="s">
        <v>3232</v>
      </c>
      <c r="C79" t="s">
        <v>2728</v>
      </c>
      <c r="D79" s="36">
        <v>30000</v>
      </c>
    </row>
    <row r="80" spans="1:14" x14ac:dyDescent="0.2">
      <c r="A80" s="1">
        <v>45108</v>
      </c>
      <c r="B80" s="1" t="s">
        <v>3232</v>
      </c>
      <c r="C80" t="s">
        <v>3535</v>
      </c>
      <c r="D80" s="36">
        <v>55000</v>
      </c>
    </row>
    <row r="81" spans="1:4" x14ac:dyDescent="0.2">
      <c r="A81" s="1">
        <v>45108</v>
      </c>
      <c r="B81" s="1" t="s">
        <v>3232</v>
      </c>
      <c r="C81" t="s">
        <v>3301</v>
      </c>
      <c r="D81" s="36">
        <v>65000</v>
      </c>
    </row>
    <row r="82" spans="1:4" x14ac:dyDescent="0.2">
      <c r="A82" s="1">
        <v>45108</v>
      </c>
      <c r="B82" s="1" t="s">
        <v>3231</v>
      </c>
      <c r="C82" t="s">
        <v>3626</v>
      </c>
      <c r="D82" s="36">
        <v>-10000</v>
      </c>
    </row>
    <row r="83" spans="1:4" x14ac:dyDescent="0.2">
      <c r="A83" s="1">
        <v>45109</v>
      </c>
      <c r="B83" s="1" t="s">
        <v>3232</v>
      </c>
      <c r="C83" t="s">
        <v>3626</v>
      </c>
      <c r="D83" s="36">
        <v>10000</v>
      </c>
    </row>
    <row r="84" spans="1:4" x14ac:dyDescent="0.2">
      <c r="A84" s="1">
        <v>45111</v>
      </c>
      <c r="B84" s="1" t="s">
        <v>3231</v>
      </c>
      <c r="C84" t="s">
        <v>3175</v>
      </c>
      <c r="D84" s="36">
        <v>-60000</v>
      </c>
    </row>
    <row r="85" spans="1:4" x14ac:dyDescent="0.2">
      <c r="A85" s="1">
        <v>45122</v>
      </c>
      <c r="B85" s="1" t="s">
        <v>3232</v>
      </c>
      <c r="C85" t="s">
        <v>3175</v>
      </c>
      <c r="D85" s="36">
        <v>60000</v>
      </c>
    </row>
    <row r="86" spans="1:4" x14ac:dyDescent="0.2">
      <c r="A86" s="1">
        <v>45122</v>
      </c>
      <c r="B86" s="1" t="s">
        <v>3260</v>
      </c>
      <c r="C86" t="s">
        <v>3337</v>
      </c>
      <c r="D86" s="36">
        <v>50000</v>
      </c>
    </row>
    <row r="87" spans="1:4" x14ac:dyDescent="0.2">
      <c r="A87" s="1">
        <v>45141</v>
      </c>
      <c r="B87" s="1" t="s">
        <v>3232</v>
      </c>
      <c r="C87" t="s">
        <v>3520</v>
      </c>
      <c r="D87" s="36">
        <v>10000</v>
      </c>
    </row>
    <row r="88" spans="1:4" x14ac:dyDescent="0.2">
      <c r="A88" s="1">
        <v>45141</v>
      </c>
      <c r="B88" s="1" t="s">
        <v>3232</v>
      </c>
      <c r="C88" t="s">
        <v>3395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9"/>
  <sheetViews>
    <sheetView showGridLines="0" tabSelected="1" zoomScaleNormal="100" workbookViewId="0">
      <selection activeCell="D32" sqref="D3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45158</v>
      </c>
      <c r="H1" s="4" t="s">
        <v>5</v>
      </c>
      <c r="I1" t="s">
        <v>540</v>
      </c>
      <c r="J1" s="7">
        <f>AA5</f>
        <v>1451163.6666666665</v>
      </c>
      <c r="K1" s="7"/>
      <c r="M1" s="15" t="s">
        <v>684</v>
      </c>
      <c r="N1" s="13">
        <f>COUNTA(H6:H40)-2</f>
        <v>20</v>
      </c>
      <c r="P1" t="s">
        <v>963</v>
      </c>
      <c r="Q1" s="36">
        <v>50000</v>
      </c>
      <c r="U1" s="4" t="s">
        <v>808</v>
      </c>
      <c r="V1" s="16">
        <v>2023</v>
      </c>
      <c r="X1" s="17" t="s">
        <v>1716</v>
      </c>
      <c r="Y1" s="18">
        <f>AA1/AD2</f>
        <v>6</v>
      </c>
      <c r="Z1" s="17" t="s">
        <v>962</v>
      </c>
      <c r="AA1" s="19">
        <f>(COUNTA(U5:U1048576)-2)*AD2</f>
        <v>96000</v>
      </c>
      <c r="AC1" s="32" t="s">
        <v>2412</v>
      </c>
      <c r="AD1" s="32" t="s">
        <v>2590</v>
      </c>
      <c r="AG1" s="31" t="s">
        <v>807</v>
      </c>
      <c r="AH1" s="31" t="s">
        <v>2587</v>
      </c>
      <c r="AI1" s="31" t="s">
        <v>2586</v>
      </c>
      <c r="AJ1" s="31" t="s">
        <v>2588</v>
      </c>
      <c r="AK1" s="31" t="s">
        <v>2591</v>
      </c>
      <c r="AL1" s="31" t="s">
        <v>2592</v>
      </c>
      <c r="AM1" s="31" t="s">
        <v>2594</v>
      </c>
      <c r="AN1" s="31" t="s">
        <v>1872</v>
      </c>
      <c r="AO1" s="31" t="s">
        <v>265</v>
      </c>
      <c r="AP1" s="31" t="s">
        <v>2593</v>
      </c>
      <c r="AQ1" s="31" t="s">
        <v>2589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72558.18333333332</v>
      </c>
      <c r="K2" s="7"/>
      <c r="M2" s="15" t="s">
        <v>685</v>
      </c>
      <c r="N2" s="14">
        <f>GETPIVOTDATA("Utilidad",$H$4)/N1</f>
        <v>238864.5</v>
      </c>
      <c r="P2" t="s">
        <v>1597</v>
      </c>
      <c r="Q2" s="2">
        <f>-(Q1-J2)</f>
        <v>22558.18333333332</v>
      </c>
      <c r="U2" s="4" t="s">
        <v>807</v>
      </c>
      <c r="V2" s="16">
        <v>8</v>
      </c>
      <c r="X2" s="17" t="s">
        <v>2586</v>
      </c>
      <c r="Y2" s="18">
        <v>1</v>
      </c>
      <c r="Z2" s="17" t="s">
        <v>962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2176745.4999999995</v>
      </c>
      <c r="K3" s="7"/>
      <c r="M3" s="15" t="s">
        <v>686</v>
      </c>
      <c r="N3" s="14">
        <f>N2*30</f>
        <v>7165935</v>
      </c>
      <c r="P3" t="s">
        <v>1598</v>
      </c>
      <c r="Q3" s="2">
        <f>Q2*N1</f>
        <v>451163.6666666664</v>
      </c>
      <c r="U3" s="4" t="s">
        <v>263</v>
      </c>
      <c r="V3" s="8" t="s">
        <v>253</v>
      </c>
      <c r="X3" s="17" t="s">
        <v>1696</v>
      </c>
      <c r="Y3" s="18"/>
      <c r="Z3" s="17"/>
      <c r="AA3" s="19">
        <f>(2000000/30)*N1</f>
        <v>1333333.3333333335</v>
      </c>
      <c r="AC3" s="32" t="s">
        <v>3005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1654</v>
      </c>
      <c r="N4" s="14">
        <f>Q4*N1</f>
        <v>666666.66666666674</v>
      </c>
      <c r="O4" t="s">
        <v>1655</v>
      </c>
      <c r="Q4" s="2">
        <f>1000000/30</f>
        <v>33333.333333333336</v>
      </c>
      <c r="U4" s="20" t="s">
        <v>966</v>
      </c>
      <c r="V4" s="21">
        <f>AA1+AA2</f>
        <v>992793</v>
      </c>
      <c r="X4" s="23" t="s">
        <v>1697</v>
      </c>
      <c r="AA4" s="19">
        <f>(1500000/30)*N1</f>
        <v>1000000</v>
      </c>
      <c r="AC4" s="32" t="s">
        <v>3006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3484</v>
      </c>
      <c r="C5" s="7">
        <v>7000</v>
      </c>
      <c r="D5" s="7">
        <v>2000</v>
      </c>
      <c r="E5" s="7">
        <v>5000</v>
      </c>
      <c r="F5" s="94">
        <f>IF(E5&gt;0,$B$1,"")</f>
        <v>45158</v>
      </c>
      <c r="M5" s="15" t="s">
        <v>1656</v>
      </c>
      <c r="N5" s="7">
        <f>N4-J1</f>
        <v>-784496.99999999977</v>
      </c>
      <c r="Q5" s="2">
        <f>GETPIVOTDATA("Utilidad",$H$6)-AA1-AA2</f>
        <v>3784497</v>
      </c>
      <c r="U5" s="4" t="s">
        <v>692</v>
      </c>
      <c r="V5" t="s">
        <v>2863</v>
      </c>
      <c r="X5" s="17" t="s">
        <v>105</v>
      </c>
      <c r="Y5" s="22" t="str">
        <f>N1&amp;" Dias"</f>
        <v>20 Dias</v>
      </c>
      <c r="Z5" s="17" t="s">
        <v>962</v>
      </c>
      <c r="AA5" s="19">
        <f>GETPIVOTDATA("Utilidad",$H$4)-AA2-AA1-AA3-AA4</f>
        <v>1451163.6666666665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127</v>
      </c>
      <c r="B6" t="s">
        <v>3956</v>
      </c>
      <c r="C6" s="7">
        <v>17000</v>
      </c>
      <c r="D6" s="7">
        <v>7000</v>
      </c>
      <c r="E6" s="7">
        <v>10000</v>
      </c>
      <c r="F6" s="94">
        <f t="shared" ref="F6:F52" si="1">IF(E6&gt;0,$B$1,"")</f>
        <v>45158</v>
      </c>
      <c r="G6" s="71"/>
      <c r="H6" s="4" t="s">
        <v>1301</v>
      </c>
      <c r="I6" t="s">
        <v>546</v>
      </c>
      <c r="J6" t="s">
        <v>1664</v>
      </c>
      <c r="K6" t="s">
        <v>105</v>
      </c>
      <c r="Q6" s="3">
        <f>MROUND(GETPIVOTDATA("Utilidad",$H$6)/1000000,1)</f>
        <v>5</v>
      </c>
      <c r="U6" s="6">
        <v>45143</v>
      </c>
      <c r="V6" s="2">
        <v>-654800</v>
      </c>
      <c r="X6" s="23" t="s">
        <v>1202</v>
      </c>
      <c r="Y6" s="24">
        <f>J2</f>
        <v>72558.18333333332</v>
      </c>
      <c r="AC6" s="59" t="s">
        <v>3377</v>
      </c>
      <c r="AD6" s="60">
        <f>SUM(AA1:AA4)</f>
        <v>3326126.3333333335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30</v>
      </c>
      <c r="B7" t="s">
        <v>1534</v>
      </c>
      <c r="C7" s="7">
        <v>40000</v>
      </c>
      <c r="D7" s="7">
        <v>0</v>
      </c>
      <c r="E7" s="7">
        <v>40000</v>
      </c>
      <c r="F7" s="94">
        <f t="shared" si="1"/>
        <v>45158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222710</v>
      </c>
      <c r="U7" s="6">
        <v>45147</v>
      </c>
      <c r="V7" s="2">
        <v>-955100</v>
      </c>
      <c r="X7" s="17" t="s">
        <v>965</v>
      </c>
      <c r="Y7" s="18">
        <f>AA5/50000</f>
        <v>29.023273333333329</v>
      </c>
      <c r="Z7" s="17" t="s">
        <v>964</v>
      </c>
      <c r="AA7" s="17" t="s">
        <v>1000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3968</v>
      </c>
      <c r="C8" s="7">
        <v>8000</v>
      </c>
      <c r="D8" s="7">
        <v>2000</v>
      </c>
      <c r="E8" s="7">
        <v>6000</v>
      </c>
      <c r="F8" s="94">
        <f t="shared" si="1"/>
        <v>45158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3378</v>
      </c>
      <c r="AD8" s="62">
        <f>GETPIVOTDATA("Utilidad",$H$6)-AA1-AA2</f>
        <v>3784497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20</v>
      </c>
      <c r="C9" s="7">
        <v>24000</v>
      </c>
      <c r="D9" s="7">
        <v>8000</v>
      </c>
      <c r="E9" s="7">
        <v>16000</v>
      </c>
      <c r="F9" s="94">
        <f t="shared" si="1"/>
        <v>45158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V9" s="2">
        <v>-540000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578</v>
      </c>
      <c r="B10" t="s">
        <v>244</v>
      </c>
      <c r="C10" s="7">
        <v>20000</v>
      </c>
      <c r="D10" s="7">
        <v>5000</v>
      </c>
      <c r="E10" s="7">
        <v>15000</v>
      </c>
      <c r="F10" s="94">
        <f t="shared" si="1"/>
        <v>45158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V10" s="2">
        <v>-239700</v>
      </c>
      <c r="AC10" s="7">
        <f>V4+-GETPIVOTDATA("Subt_Cost",$U$5)</f>
        <v>4707893</v>
      </c>
    </row>
    <row r="11" spans="1:43" x14ac:dyDescent="0.2">
      <c r="A11" t="s">
        <v>225</v>
      </c>
      <c r="B11" t="s">
        <v>226</v>
      </c>
      <c r="C11" s="7">
        <v>10000</v>
      </c>
      <c r="D11" s="7">
        <v>3000</v>
      </c>
      <c r="E11" s="7">
        <v>7000</v>
      </c>
      <c r="F11" s="94">
        <f t="shared" si="1"/>
        <v>45158</v>
      </c>
      <c r="G11" s="71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  <c r="V11" s="2">
        <v>-447500</v>
      </c>
    </row>
    <row r="12" spans="1:43" x14ac:dyDescent="0.2">
      <c r="A12" t="s">
        <v>21</v>
      </c>
      <c r="B12" t="s">
        <v>663</v>
      </c>
      <c r="C12" s="7">
        <v>15000</v>
      </c>
      <c r="D12" s="7">
        <v>3400</v>
      </c>
      <c r="E12" s="7">
        <v>11600</v>
      </c>
      <c r="F12" s="94">
        <f t="shared" si="1"/>
        <v>45158</v>
      </c>
      <c r="G12" s="71"/>
      <c r="H12" s="6">
        <v>45144</v>
      </c>
      <c r="I12" s="7">
        <v>299500</v>
      </c>
      <c r="J12" s="7">
        <v>166117</v>
      </c>
      <c r="K12" s="7">
        <v>133383</v>
      </c>
      <c r="U12" s="5" t="s">
        <v>237</v>
      </c>
      <c r="V12" s="2">
        <v>-3715100</v>
      </c>
    </row>
    <row r="13" spans="1:43" x14ac:dyDescent="0.2">
      <c r="A13" t="s">
        <v>21</v>
      </c>
      <c r="B13" t="s">
        <v>1512</v>
      </c>
      <c r="C13" s="7">
        <v>10000</v>
      </c>
      <c r="D13" s="7">
        <v>2600</v>
      </c>
      <c r="E13" s="7">
        <v>7400</v>
      </c>
      <c r="F13" s="94">
        <f t="shared" si="1"/>
        <v>45158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357</v>
      </c>
      <c r="B14" t="s">
        <v>362</v>
      </c>
      <c r="C14" s="7">
        <v>15000</v>
      </c>
      <c r="D14" s="7">
        <v>8500</v>
      </c>
      <c r="E14" s="7">
        <v>6500</v>
      </c>
      <c r="F14" s="94">
        <f t="shared" si="1"/>
        <v>45158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378</v>
      </c>
      <c r="B15" t="s">
        <v>1364</v>
      </c>
      <c r="C15" s="7">
        <v>115000</v>
      </c>
      <c r="D15" s="7">
        <v>60000</v>
      </c>
      <c r="E15" s="7">
        <v>55000</v>
      </c>
      <c r="F15" s="94">
        <f t="shared" si="1"/>
        <v>45158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378</v>
      </c>
      <c r="B16" t="s">
        <v>3709</v>
      </c>
      <c r="C16" s="7">
        <v>120000</v>
      </c>
      <c r="D16" s="7">
        <v>65000</v>
      </c>
      <c r="E16" s="7">
        <v>55000</v>
      </c>
      <c r="F16" s="94">
        <f t="shared" si="1"/>
        <v>45158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116</v>
      </c>
      <c r="B17" t="s">
        <v>506</v>
      </c>
      <c r="C17" s="7">
        <v>36000</v>
      </c>
      <c r="D17" s="7">
        <v>33640</v>
      </c>
      <c r="E17" s="7">
        <v>2360</v>
      </c>
      <c r="F17" s="94">
        <f t="shared" si="1"/>
        <v>45158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116</v>
      </c>
      <c r="B18" t="s">
        <v>510</v>
      </c>
      <c r="C18" s="7">
        <v>7500</v>
      </c>
      <c r="D18" s="7">
        <v>7008</v>
      </c>
      <c r="E18" s="7">
        <v>492</v>
      </c>
      <c r="F18" s="94">
        <f t="shared" si="1"/>
        <v>45158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116</v>
      </c>
      <c r="B19" t="s">
        <v>558</v>
      </c>
      <c r="C19" s="7">
        <v>3000</v>
      </c>
      <c r="D19" s="7">
        <v>2803</v>
      </c>
      <c r="E19" s="7">
        <v>197</v>
      </c>
      <c r="F19" s="94">
        <f t="shared" si="1"/>
        <v>45158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216</v>
      </c>
      <c r="B20" t="s">
        <v>1216</v>
      </c>
      <c r="C20" s="7">
        <v>20000</v>
      </c>
      <c r="D20" s="7">
        <v>8000</v>
      </c>
      <c r="E20" s="7">
        <v>12000</v>
      </c>
      <c r="F20" s="94">
        <f t="shared" si="1"/>
        <v>45158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216</v>
      </c>
      <c r="B21" t="s">
        <v>1240</v>
      </c>
      <c r="C21" s="7">
        <v>20000</v>
      </c>
      <c r="D21" s="7">
        <v>8000</v>
      </c>
      <c r="E21" s="7">
        <v>12000</v>
      </c>
      <c r="F21" s="94">
        <f t="shared" si="1"/>
        <v>45158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447</v>
      </c>
      <c r="B22" t="s">
        <v>501</v>
      </c>
      <c r="C22" s="7">
        <v>9000</v>
      </c>
      <c r="D22" s="7">
        <v>0</v>
      </c>
      <c r="E22" s="7">
        <v>9000</v>
      </c>
      <c r="F22" s="94">
        <f t="shared" si="1"/>
        <v>45158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1183</v>
      </c>
      <c r="B23" t="s">
        <v>539</v>
      </c>
      <c r="C23" s="7">
        <v>29000</v>
      </c>
      <c r="D23" s="7">
        <v>13000</v>
      </c>
      <c r="E23" s="7">
        <v>16000</v>
      </c>
      <c r="F23" s="94">
        <f t="shared" si="1"/>
        <v>45158</v>
      </c>
      <c r="G23" s="71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A24" t="s">
        <v>467</v>
      </c>
      <c r="B24" t="s">
        <v>274</v>
      </c>
      <c r="C24" s="7">
        <v>12000</v>
      </c>
      <c r="D24" s="7">
        <v>4000</v>
      </c>
      <c r="E24" s="7">
        <v>8000</v>
      </c>
      <c r="F24" s="94">
        <f t="shared" si="1"/>
        <v>45158</v>
      </c>
      <c r="G24" s="71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A25" t="s">
        <v>334</v>
      </c>
      <c r="B25" t="s">
        <v>539</v>
      </c>
      <c r="C25" s="7">
        <v>10000</v>
      </c>
      <c r="D25" s="7">
        <v>900</v>
      </c>
      <c r="E25" s="7">
        <v>9100</v>
      </c>
      <c r="F25" s="94">
        <f t="shared" si="1"/>
        <v>45158</v>
      </c>
      <c r="G25" s="71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A26" t="s">
        <v>580</v>
      </c>
      <c r="B26" t="s">
        <v>244</v>
      </c>
      <c r="C26" s="7">
        <v>5000</v>
      </c>
      <c r="D26" s="7">
        <v>800</v>
      </c>
      <c r="E26" s="7">
        <v>4200</v>
      </c>
      <c r="F26" s="94">
        <f t="shared" si="1"/>
        <v>45158</v>
      </c>
      <c r="G26" s="71"/>
      <c r="H26" s="6">
        <v>45158</v>
      </c>
      <c r="I26" s="7">
        <v>577500</v>
      </c>
      <c r="J26" s="7">
        <v>247951</v>
      </c>
      <c r="K26" s="7">
        <v>329549</v>
      </c>
    </row>
    <row r="27" spans="1:11" x14ac:dyDescent="0.2">
      <c r="A27" t="s">
        <v>217</v>
      </c>
      <c r="B27" t="s">
        <v>1216</v>
      </c>
      <c r="C27" s="7">
        <v>10000</v>
      </c>
      <c r="D27" s="7">
        <v>1100</v>
      </c>
      <c r="E27" s="7">
        <v>8900</v>
      </c>
      <c r="F27" s="94">
        <f t="shared" si="1"/>
        <v>45158</v>
      </c>
      <c r="G27" s="71"/>
      <c r="H27" s="5" t="s">
        <v>237</v>
      </c>
      <c r="I27" s="7">
        <v>8651800</v>
      </c>
      <c r="J27" s="7">
        <v>3874510</v>
      </c>
      <c r="K27" s="7">
        <v>4777290</v>
      </c>
    </row>
    <row r="28" spans="1:11" x14ac:dyDescent="0.2">
      <c r="A28" t="s">
        <v>217</v>
      </c>
      <c r="B28" t="s">
        <v>1364</v>
      </c>
      <c r="C28" s="7">
        <v>5000</v>
      </c>
      <c r="D28" s="7">
        <v>1100</v>
      </c>
      <c r="E28" s="7">
        <v>3900</v>
      </c>
      <c r="F28" s="94">
        <f t="shared" si="1"/>
        <v>45158</v>
      </c>
      <c r="G28" s="71"/>
    </row>
    <row r="29" spans="1:11" x14ac:dyDescent="0.2">
      <c r="A29" t="s">
        <v>217</v>
      </c>
      <c r="B29" t="s">
        <v>1534</v>
      </c>
      <c r="C29" s="7">
        <v>10000</v>
      </c>
      <c r="D29" s="7">
        <v>1100</v>
      </c>
      <c r="E29" s="7">
        <v>8900</v>
      </c>
      <c r="F29" s="94">
        <f t="shared" si="1"/>
        <v>45158</v>
      </c>
      <c r="G29" s="71"/>
    </row>
    <row r="30" spans="1:11" x14ac:dyDescent="0.2">
      <c r="A30" t="s">
        <v>237</v>
      </c>
      <c r="C30" s="7">
        <v>577500</v>
      </c>
      <c r="D30" s="7">
        <v>247951</v>
      </c>
      <c r="E30" s="7">
        <v>329549</v>
      </c>
      <c r="F30" s="94">
        <f t="shared" si="1"/>
        <v>45158</v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  <c r="K35">
        <v>427000</v>
      </c>
    </row>
    <row r="36" spans="6:11" x14ac:dyDescent="0.2">
      <c r="F36" s="94" t="str">
        <f t="shared" si="1"/>
        <v/>
      </c>
      <c r="G36" s="71"/>
      <c r="K36">
        <v>-95000</v>
      </c>
    </row>
    <row r="37" spans="6:11" x14ac:dyDescent="0.2">
      <c r="F37" s="94" t="str">
        <f t="shared" si="1"/>
        <v/>
      </c>
      <c r="G37" s="71"/>
      <c r="K37">
        <v>-100000</v>
      </c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3669</v>
      </c>
      <c r="I41" s="63" t="s">
        <v>3659</v>
      </c>
      <c r="J41" s="76" t="s">
        <v>3666</v>
      </c>
      <c r="K41" s="63" t="s">
        <v>3782</v>
      </c>
    </row>
    <row r="42" spans="6:11" x14ac:dyDescent="0.2">
      <c r="F42" s="94" t="str">
        <f t="shared" si="1"/>
        <v/>
      </c>
      <c r="I42" s="75">
        <v>726000</v>
      </c>
      <c r="J42" t="s">
        <v>3687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3840</v>
      </c>
      <c r="K43" s="39"/>
    </row>
    <row r="44" spans="6:11" x14ac:dyDescent="0.2">
      <c r="F44" s="94" t="str">
        <f t="shared" si="1"/>
        <v/>
      </c>
      <c r="H44" s="92" t="s">
        <v>3950</v>
      </c>
      <c r="I44" s="65">
        <v>-30000</v>
      </c>
      <c r="J44" t="s">
        <v>3966</v>
      </c>
      <c r="K44" s="69"/>
    </row>
    <row r="45" spans="6:11" x14ac:dyDescent="0.2">
      <c r="F45" s="94" t="str">
        <f t="shared" si="1"/>
        <v/>
      </c>
      <c r="H45" s="92" t="s">
        <v>3949</v>
      </c>
      <c r="I45" s="65">
        <v>-10000</v>
      </c>
      <c r="J45" t="s">
        <v>3962</v>
      </c>
      <c r="K45" s="69"/>
    </row>
    <row r="46" spans="6:11" x14ac:dyDescent="0.2">
      <c r="F46" s="94" t="str">
        <f t="shared" si="1"/>
        <v/>
      </c>
      <c r="H46" s="92" t="s">
        <v>3961</v>
      </c>
      <c r="I46" s="65">
        <v>-15000</v>
      </c>
      <c r="J46" t="s">
        <v>3967</v>
      </c>
      <c r="K46" s="69"/>
    </row>
    <row r="47" spans="6:11" x14ac:dyDescent="0.2">
      <c r="F47" s="94" t="str">
        <f t="shared" si="1"/>
        <v/>
      </c>
      <c r="H47" s="93" t="s">
        <v>3963</v>
      </c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3800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3809</v>
      </c>
      <c r="K51" s="77"/>
    </row>
    <row r="52" spans="6:11" x14ac:dyDescent="0.2">
      <c r="F52" s="94" t="str">
        <f t="shared" si="1"/>
        <v/>
      </c>
      <c r="I52" s="68">
        <f>SUM(I42:I51)</f>
        <v>771000</v>
      </c>
      <c r="J52" s="67" t="s">
        <v>3665</v>
      </c>
      <c r="K52" s="66">
        <f>-SUMIF(I44:I51,"&lt;0")</f>
        <v>55000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3667</v>
      </c>
      <c r="K54" s="74" t="s">
        <v>3668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3</v>
      </c>
      <c r="K56" s="65">
        <f t="shared" ref="K56:K66" si="2">I56*J56</f>
        <v>150000</v>
      </c>
    </row>
    <row r="57" spans="6:11" x14ac:dyDescent="0.2">
      <c r="I57">
        <v>20000</v>
      </c>
      <c r="J57" s="71">
        <v>16</v>
      </c>
      <c r="K57" s="65">
        <f t="shared" si="2"/>
        <v>320000</v>
      </c>
    </row>
    <row r="58" spans="6:11" x14ac:dyDescent="0.2">
      <c r="I58">
        <v>10000</v>
      </c>
      <c r="J58" s="71">
        <v>1</v>
      </c>
      <c r="K58" s="65">
        <f t="shared" si="2"/>
        <v>10000</v>
      </c>
    </row>
    <row r="59" spans="6:11" x14ac:dyDescent="0.2">
      <c r="I59">
        <v>5000</v>
      </c>
      <c r="J59" s="71">
        <v>11</v>
      </c>
      <c r="K59" s="65">
        <f t="shared" si="2"/>
        <v>55000</v>
      </c>
    </row>
    <row r="60" spans="6:11" x14ac:dyDescent="0.2">
      <c r="I60">
        <v>2000</v>
      </c>
      <c r="J60" s="71">
        <v>14</v>
      </c>
      <c r="K60" s="65">
        <f t="shared" si="2"/>
        <v>28000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3667</v>
      </c>
      <c r="K62" s="81"/>
    </row>
    <row r="63" spans="6:11" ht="16" thickTop="1" thickBot="1" x14ac:dyDescent="0.25">
      <c r="I63" s="87" t="s">
        <v>3768</v>
      </c>
      <c r="J63" s="89">
        <v>14500</v>
      </c>
      <c r="K63" s="64">
        <f>J63</f>
        <v>14500</v>
      </c>
    </row>
    <row r="64" spans="6:11" ht="15" thickTop="1" x14ac:dyDescent="0.2">
      <c r="J64" t="s">
        <v>3670</v>
      </c>
      <c r="K64" s="82">
        <f>SUM(K55:K61)</f>
        <v>563000</v>
      </c>
    </row>
    <row r="65" spans="8:11" x14ac:dyDescent="0.2">
      <c r="J65" t="s">
        <v>3671</v>
      </c>
      <c r="K65" s="82">
        <f>K63</f>
        <v>14500</v>
      </c>
    </row>
    <row r="66" spans="8:11" ht="15" thickBot="1" x14ac:dyDescent="0.25">
      <c r="H66" s="77" t="s">
        <v>3762</v>
      </c>
      <c r="I66" s="77"/>
      <c r="J66" s="77"/>
      <c r="K66" s="78">
        <f t="shared" si="2"/>
        <v>0</v>
      </c>
    </row>
    <row r="67" spans="8:11" x14ac:dyDescent="0.2">
      <c r="I67" s="86"/>
      <c r="J67" t="s">
        <v>2589</v>
      </c>
      <c r="K67" s="2">
        <f>SUM(K64:K65)</f>
        <v>577500</v>
      </c>
    </row>
    <row r="68" spans="8:11" x14ac:dyDescent="0.2">
      <c r="I68" s="85"/>
      <c r="J68" t="s">
        <v>1868</v>
      </c>
      <c r="K68" s="2">
        <f>GETPIVOTDATA("Ventas",$A$4)</f>
        <v>577500</v>
      </c>
    </row>
    <row r="69" spans="8:11" x14ac:dyDescent="0.2">
      <c r="I69" s="85"/>
      <c r="J69" t="s">
        <v>3672</v>
      </c>
      <c r="K69" s="2">
        <f>K67-K68</f>
        <v>0</v>
      </c>
    </row>
    <row r="70" spans="8:11" x14ac:dyDescent="0.2">
      <c r="I70" s="85"/>
      <c r="J70" t="s">
        <v>2352</v>
      </c>
    </row>
    <row r="71" spans="8:11" x14ac:dyDescent="0.2">
      <c r="I71" s="85"/>
      <c r="J71" t="s">
        <v>2353</v>
      </c>
    </row>
    <row r="72" spans="8:11" ht="17" x14ac:dyDescent="0.2">
      <c r="J72" s="30" t="s">
        <v>2409</v>
      </c>
      <c r="K72" s="30"/>
    </row>
    <row r="75" spans="8:11" x14ac:dyDescent="0.2">
      <c r="J75" t="s">
        <v>2927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3102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8862500</v>
      </c>
      <c r="C104" s="7">
        <v>572500</v>
      </c>
      <c r="D104" s="7">
        <v>8290000</v>
      </c>
    </row>
    <row r="105" spans="1:4" x14ac:dyDescent="0.2">
      <c r="A105" t="s">
        <v>378</v>
      </c>
      <c r="B105" s="7">
        <v>15877000</v>
      </c>
      <c r="C105" s="7">
        <v>8935000</v>
      </c>
      <c r="D105" s="7">
        <v>6942000</v>
      </c>
    </row>
    <row r="106" spans="1:4" x14ac:dyDescent="0.2">
      <c r="A106" t="s">
        <v>216</v>
      </c>
      <c r="B106" s="7">
        <v>8066000</v>
      </c>
      <c r="C106" s="7">
        <v>3501400</v>
      </c>
      <c r="D106" s="7">
        <v>4564600</v>
      </c>
    </row>
    <row r="107" spans="1:4" x14ac:dyDescent="0.2">
      <c r="A107" t="s">
        <v>26</v>
      </c>
      <c r="B107" s="7">
        <v>7119000</v>
      </c>
      <c r="C107" s="7">
        <v>3061400</v>
      </c>
      <c r="D107" s="7">
        <v>4057600</v>
      </c>
    </row>
    <row r="108" spans="1:4" x14ac:dyDescent="0.2">
      <c r="A108" t="s">
        <v>524</v>
      </c>
      <c r="B108" s="7">
        <v>8550500</v>
      </c>
      <c r="C108" s="7">
        <v>4824800</v>
      </c>
      <c r="D108" s="7">
        <v>3725700</v>
      </c>
    </row>
    <row r="109" spans="1:4" x14ac:dyDescent="0.2">
      <c r="A109" t="s">
        <v>217</v>
      </c>
      <c r="B109" s="7">
        <v>3892500</v>
      </c>
      <c r="C109" s="7">
        <v>472200</v>
      </c>
      <c r="D109" s="7">
        <v>3420300</v>
      </c>
    </row>
    <row r="110" spans="1:4" x14ac:dyDescent="0.2">
      <c r="A110" t="s">
        <v>48</v>
      </c>
      <c r="B110" s="7">
        <v>8968000</v>
      </c>
      <c r="C110" s="7">
        <v>6001500</v>
      </c>
      <c r="D110" s="7">
        <v>2966500</v>
      </c>
    </row>
    <row r="111" spans="1:4" x14ac:dyDescent="0.2">
      <c r="A111" t="s">
        <v>21</v>
      </c>
      <c r="B111" s="7">
        <v>4151500</v>
      </c>
      <c r="C111" s="7">
        <v>1359700</v>
      </c>
      <c r="D111" s="7">
        <v>2791800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3125500</v>
      </c>
      <c r="C113" s="7">
        <v>1007700</v>
      </c>
      <c r="D113" s="7">
        <v>2117800</v>
      </c>
    </row>
    <row r="114" spans="1:4" x14ac:dyDescent="0.2">
      <c r="A114" t="s">
        <v>669</v>
      </c>
      <c r="B114" s="7">
        <v>2273000</v>
      </c>
      <c r="C114" s="7">
        <v>415000</v>
      </c>
      <c r="D114" s="7">
        <v>1858000</v>
      </c>
    </row>
    <row r="115" spans="1:4" x14ac:dyDescent="0.2">
      <c r="A115" t="s">
        <v>334</v>
      </c>
      <c r="B115" s="7">
        <v>1848000</v>
      </c>
      <c r="C115" s="7">
        <v>191200</v>
      </c>
      <c r="D115" s="7">
        <v>1656800</v>
      </c>
    </row>
    <row r="116" spans="1:4" x14ac:dyDescent="0.2">
      <c r="A116" t="s">
        <v>883</v>
      </c>
      <c r="B116" s="7">
        <v>1786000</v>
      </c>
      <c r="C116" s="7">
        <v>633700</v>
      </c>
      <c r="D116" s="7">
        <v>1152300</v>
      </c>
    </row>
    <row r="117" spans="1:4" x14ac:dyDescent="0.2">
      <c r="A117" t="s">
        <v>578</v>
      </c>
      <c r="B117" s="7">
        <v>1550500</v>
      </c>
      <c r="C117" s="7">
        <v>544000</v>
      </c>
      <c r="D117" s="7">
        <v>1006500</v>
      </c>
    </row>
    <row r="118" spans="1:4" x14ac:dyDescent="0.2">
      <c r="A118" t="s">
        <v>447</v>
      </c>
      <c r="B118" s="7">
        <v>890000</v>
      </c>
      <c r="C118" s="7">
        <v>142100</v>
      </c>
      <c r="D118" s="7">
        <v>747900</v>
      </c>
    </row>
    <row r="119" spans="1:4" x14ac:dyDescent="0.2">
      <c r="A119" t="s">
        <v>206</v>
      </c>
      <c r="B119" s="7">
        <v>1954000</v>
      </c>
      <c r="C119" s="7">
        <v>1207500</v>
      </c>
      <c r="D119" s="7">
        <v>746500</v>
      </c>
    </row>
    <row r="120" spans="1:4" x14ac:dyDescent="0.2">
      <c r="A120" t="s">
        <v>116</v>
      </c>
      <c r="B120" s="7">
        <v>9913700</v>
      </c>
      <c r="C120" s="7">
        <v>9224201</v>
      </c>
      <c r="D120" s="7">
        <v>689499</v>
      </c>
    </row>
    <row r="121" spans="1:4" x14ac:dyDescent="0.2">
      <c r="A121" t="s">
        <v>193</v>
      </c>
      <c r="B121" s="7">
        <v>1892000</v>
      </c>
      <c r="C121" s="7">
        <v>1232000</v>
      </c>
      <c r="D121" s="7">
        <v>660000</v>
      </c>
    </row>
    <row r="122" spans="1:4" x14ac:dyDescent="0.2">
      <c r="A122" t="s">
        <v>357</v>
      </c>
      <c r="B122" s="7">
        <v>1152000</v>
      </c>
      <c r="C122" s="7">
        <v>580900</v>
      </c>
      <c r="D122" s="7">
        <v>571100</v>
      </c>
    </row>
    <row r="123" spans="1:4" x14ac:dyDescent="0.2">
      <c r="A123" t="s">
        <v>1093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2837</v>
      </c>
      <c r="B124" s="7">
        <v>905000</v>
      </c>
      <c r="C124" s="7">
        <v>383000</v>
      </c>
      <c r="D124" s="7">
        <v>522000</v>
      </c>
    </row>
    <row r="125" spans="1:4" x14ac:dyDescent="0.2">
      <c r="A125" t="s">
        <v>609</v>
      </c>
      <c r="B125" s="7">
        <v>1890000</v>
      </c>
      <c r="C125" s="7">
        <v>1370000</v>
      </c>
      <c r="D125" s="7">
        <v>520000</v>
      </c>
    </row>
    <row r="126" spans="1:4" x14ac:dyDescent="0.2">
      <c r="A126" t="s">
        <v>1535</v>
      </c>
      <c r="B126" s="7">
        <v>867000</v>
      </c>
      <c r="C126" s="7">
        <v>360200</v>
      </c>
      <c r="D126" s="7">
        <v>506800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127</v>
      </c>
      <c r="B129" s="7">
        <v>682000</v>
      </c>
      <c r="C129" s="7">
        <v>289200</v>
      </c>
      <c r="D129" s="7">
        <v>392800</v>
      </c>
    </row>
    <row r="130" spans="1:4" x14ac:dyDescent="0.2">
      <c r="A130" t="s">
        <v>518</v>
      </c>
      <c r="B130" s="7">
        <v>1109000</v>
      </c>
      <c r="C130" s="7">
        <v>724000</v>
      </c>
      <c r="D130" s="7">
        <v>385000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1143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2032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2721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2654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3174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920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1183</v>
      </c>
      <c r="B141" s="7">
        <v>308000</v>
      </c>
      <c r="C141" s="7">
        <v>162000</v>
      </c>
      <c r="D141" s="7">
        <v>146000</v>
      </c>
    </row>
    <row r="142" spans="1:4" x14ac:dyDescent="0.2">
      <c r="A142" t="s">
        <v>1184</v>
      </c>
      <c r="B142" s="7">
        <v>195000</v>
      </c>
      <c r="C142" s="7">
        <v>51000</v>
      </c>
      <c r="D142" s="7">
        <v>144000</v>
      </c>
    </row>
    <row r="143" spans="1:4" x14ac:dyDescent="0.2">
      <c r="A143" t="s">
        <v>823</v>
      </c>
      <c r="B143" s="7">
        <v>290000</v>
      </c>
      <c r="C143" s="7">
        <v>152000</v>
      </c>
      <c r="D143" s="7">
        <v>138000</v>
      </c>
    </row>
    <row r="144" spans="1:4" x14ac:dyDescent="0.2">
      <c r="A144" t="s">
        <v>1752</v>
      </c>
      <c r="B144" s="7">
        <v>310000</v>
      </c>
      <c r="C144" s="7">
        <v>175000</v>
      </c>
      <c r="D144" s="7">
        <v>135000</v>
      </c>
    </row>
    <row r="145" spans="1:4" x14ac:dyDescent="0.2">
      <c r="A145" t="s">
        <v>726</v>
      </c>
      <c r="B145" s="7">
        <v>312000</v>
      </c>
      <c r="C145" s="7">
        <v>178000</v>
      </c>
      <c r="D145" s="7">
        <v>134000</v>
      </c>
    </row>
    <row r="146" spans="1:4" x14ac:dyDescent="0.2">
      <c r="A146" t="s">
        <v>128</v>
      </c>
      <c r="B146" s="7">
        <v>282000</v>
      </c>
      <c r="C146" s="7">
        <v>152000</v>
      </c>
      <c r="D146" s="7">
        <v>130000</v>
      </c>
    </row>
    <row r="147" spans="1:4" x14ac:dyDescent="0.2">
      <c r="A147" t="s">
        <v>2754</v>
      </c>
      <c r="B147" s="7">
        <v>252000</v>
      </c>
      <c r="C147" s="7">
        <v>125000</v>
      </c>
      <c r="D147" s="7">
        <v>127000</v>
      </c>
    </row>
    <row r="148" spans="1:4" x14ac:dyDescent="0.2">
      <c r="A148" t="s">
        <v>30</v>
      </c>
      <c r="B148" s="7">
        <v>185000</v>
      </c>
      <c r="C148" s="7">
        <v>58900</v>
      </c>
      <c r="D148" s="7">
        <v>126100</v>
      </c>
    </row>
    <row r="149" spans="1:4" x14ac:dyDescent="0.2">
      <c r="A149" t="s">
        <v>2067</v>
      </c>
      <c r="B149" s="7">
        <v>205000</v>
      </c>
      <c r="C149" s="7">
        <v>84500</v>
      </c>
      <c r="D149" s="7">
        <v>120500</v>
      </c>
    </row>
    <row r="150" spans="1:4" x14ac:dyDescent="0.2">
      <c r="A150" t="s">
        <v>467</v>
      </c>
      <c r="B150" s="7">
        <v>185000</v>
      </c>
      <c r="C150" s="7">
        <v>73000</v>
      </c>
      <c r="D150" s="7">
        <v>112000</v>
      </c>
    </row>
    <row r="151" spans="1:4" x14ac:dyDescent="0.2">
      <c r="A151" t="s">
        <v>3042</v>
      </c>
      <c r="B151" s="7">
        <v>279000</v>
      </c>
      <c r="C151" s="7">
        <v>171000</v>
      </c>
      <c r="D151" s="7">
        <v>108000</v>
      </c>
    </row>
    <row r="152" spans="1:4" x14ac:dyDescent="0.2">
      <c r="A152" t="s">
        <v>475</v>
      </c>
      <c r="B152" s="7">
        <v>209000</v>
      </c>
      <c r="C152" s="7">
        <v>102500</v>
      </c>
      <c r="D152" s="7">
        <v>106500</v>
      </c>
    </row>
    <row r="153" spans="1:4" x14ac:dyDescent="0.2">
      <c r="A153" t="s">
        <v>225</v>
      </c>
      <c r="B153" s="7">
        <v>150000</v>
      </c>
      <c r="C153" s="7">
        <v>45000</v>
      </c>
      <c r="D153" s="7">
        <v>105000</v>
      </c>
    </row>
    <row r="154" spans="1:4" x14ac:dyDescent="0.2">
      <c r="A154" t="s">
        <v>3654</v>
      </c>
      <c r="B154" s="7">
        <v>104000</v>
      </c>
      <c r="C154" s="7">
        <v>0</v>
      </c>
      <c r="D154" s="7">
        <v>104000</v>
      </c>
    </row>
    <row r="155" spans="1:4" x14ac:dyDescent="0.2">
      <c r="A155" t="s">
        <v>2648</v>
      </c>
      <c r="B155" s="7">
        <v>205000</v>
      </c>
      <c r="C155" s="7">
        <v>102000</v>
      </c>
      <c r="D155" s="7">
        <v>103000</v>
      </c>
    </row>
    <row r="156" spans="1:4" x14ac:dyDescent="0.2">
      <c r="A156" t="s">
        <v>2035</v>
      </c>
      <c r="B156" s="7">
        <v>214000</v>
      </c>
      <c r="C156" s="7">
        <v>115000</v>
      </c>
      <c r="D156" s="7">
        <v>99000</v>
      </c>
    </row>
    <row r="157" spans="1:4" x14ac:dyDescent="0.2">
      <c r="A157" t="s">
        <v>2431</v>
      </c>
      <c r="B157" s="7">
        <v>120000</v>
      </c>
      <c r="C157" s="7">
        <v>21800</v>
      </c>
      <c r="D157" s="7">
        <v>98200</v>
      </c>
    </row>
    <row r="158" spans="1:4" x14ac:dyDescent="0.2">
      <c r="A158" t="s">
        <v>841</v>
      </c>
      <c r="B158" s="7">
        <v>322000</v>
      </c>
      <c r="C158" s="7">
        <v>233000</v>
      </c>
      <c r="D158" s="7">
        <v>89000</v>
      </c>
    </row>
    <row r="159" spans="1:4" x14ac:dyDescent="0.2">
      <c r="A159" t="s">
        <v>580</v>
      </c>
      <c r="B159" s="7">
        <v>104000</v>
      </c>
      <c r="C159" s="7">
        <v>16100</v>
      </c>
      <c r="D159" s="7">
        <v>87900</v>
      </c>
    </row>
    <row r="160" spans="1:4" x14ac:dyDescent="0.2">
      <c r="A160" t="s">
        <v>1145</v>
      </c>
      <c r="B160" s="7">
        <v>120000</v>
      </c>
      <c r="C160" s="7">
        <v>34000</v>
      </c>
      <c r="D160" s="7">
        <v>86000</v>
      </c>
    </row>
    <row r="161" spans="1:4" x14ac:dyDescent="0.2">
      <c r="A161" t="s">
        <v>3227</v>
      </c>
      <c r="B161" s="7">
        <v>120000</v>
      </c>
      <c r="C161" s="7">
        <v>34200</v>
      </c>
      <c r="D161" s="7">
        <v>85800</v>
      </c>
    </row>
    <row r="162" spans="1:4" x14ac:dyDescent="0.2">
      <c r="A162" t="s">
        <v>840</v>
      </c>
      <c r="B162" s="7">
        <v>114500</v>
      </c>
      <c r="C162" s="7">
        <v>31980</v>
      </c>
      <c r="D162" s="7">
        <v>82520</v>
      </c>
    </row>
    <row r="163" spans="1:4" x14ac:dyDescent="0.2">
      <c r="A163" t="s">
        <v>1947</v>
      </c>
      <c r="B163" s="7">
        <v>161000</v>
      </c>
      <c r="C163" s="7">
        <v>79500</v>
      </c>
      <c r="D163" s="7">
        <v>81500</v>
      </c>
    </row>
    <row r="164" spans="1:4" x14ac:dyDescent="0.2">
      <c r="A164" t="s">
        <v>763</v>
      </c>
      <c r="B164" s="7">
        <v>149000</v>
      </c>
      <c r="C164" s="7">
        <v>68000</v>
      </c>
      <c r="D164" s="7">
        <v>81000</v>
      </c>
    </row>
    <row r="165" spans="1:4" x14ac:dyDescent="0.2">
      <c r="A165" t="s">
        <v>1286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3105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2122</v>
      </c>
      <c r="B167" s="7">
        <v>146000</v>
      </c>
      <c r="C167" s="7">
        <v>73500</v>
      </c>
      <c r="D167" s="7">
        <v>72500</v>
      </c>
    </row>
    <row r="168" spans="1:4" x14ac:dyDescent="0.2">
      <c r="A168" t="s">
        <v>753</v>
      </c>
      <c r="B168" s="7">
        <v>109500</v>
      </c>
      <c r="C168" s="7">
        <v>40000</v>
      </c>
      <c r="D168" s="7">
        <v>69500</v>
      </c>
    </row>
    <row r="169" spans="1:4" x14ac:dyDescent="0.2">
      <c r="A169" t="s">
        <v>1204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1165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2349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2752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2613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2056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2500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2421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1958</v>
      </c>
      <c r="B185" s="7">
        <v>75000</v>
      </c>
      <c r="C185" s="7">
        <v>28000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2175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1019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2874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1431</v>
      </c>
      <c r="B190" s="7">
        <v>76000</v>
      </c>
      <c r="C190" s="7">
        <v>36000</v>
      </c>
      <c r="D190" s="7">
        <v>40000</v>
      </c>
    </row>
    <row r="191" spans="1:4" x14ac:dyDescent="0.2">
      <c r="A191" t="s">
        <v>3583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2662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2792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913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1931</v>
      </c>
      <c r="B195" s="7">
        <v>53500</v>
      </c>
      <c r="C195" s="7">
        <v>19000</v>
      </c>
      <c r="D195" s="7">
        <v>34500</v>
      </c>
    </row>
    <row r="196" spans="1:4" x14ac:dyDescent="0.2">
      <c r="A196" t="s">
        <v>38</v>
      </c>
      <c r="B196" s="7">
        <v>70000</v>
      </c>
      <c r="C196" s="7">
        <v>36000</v>
      </c>
      <c r="D196" s="7">
        <v>34000</v>
      </c>
    </row>
    <row r="197" spans="1:4" x14ac:dyDescent="0.2">
      <c r="A197" t="s">
        <v>712</v>
      </c>
      <c r="B197" s="7">
        <v>40000</v>
      </c>
      <c r="C197" s="7">
        <v>6300</v>
      </c>
      <c r="D197" s="7">
        <v>33700</v>
      </c>
    </row>
    <row r="198" spans="1:4" x14ac:dyDescent="0.2">
      <c r="A198" t="s">
        <v>1856</v>
      </c>
      <c r="B198" s="7">
        <v>53000</v>
      </c>
      <c r="C198" s="7">
        <v>20000</v>
      </c>
      <c r="D198" s="7">
        <v>33000</v>
      </c>
    </row>
    <row r="199" spans="1:4" x14ac:dyDescent="0.2">
      <c r="A199" t="s">
        <v>3433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1912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2873</v>
      </c>
      <c r="B201" s="7">
        <v>60000</v>
      </c>
      <c r="C201" s="7">
        <v>28000</v>
      </c>
      <c r="D201" s="7">
        <v>32000</v>
      </c>
    </row>
    <row r="202" spans="1:4" x14ac:dyDescent="0.2">
      <c r="A202" t="s">
        <v>2665</v>
      </c>
      <c r="B202" s="7">
        <v>45000</v>
      </c>
      <c r="C202" s="7">
        <v>14000</v>
      </c>
      <c r="D202" s="7">
        <v>31000</v>
      </c>
    </row>
    <row r="203" spans="1:4" x14ac:dyDescent="0.2">
      <c r="A203" t="s">
        <v>230</v>
      </c>
      <c r="B203" s="7">
        <v>60000</v>
      </c>
      <c r="C203" s="7">
        <v>30000</v>
      </c>
      <c r="D203" s="7">
        <v>30000</v>
      </c>
    </row>
    <row r="204" spans="1:4" x14ac:dyDescent="0.2">
      <c r="A204" t="s">
        <v>1252</v>
      </c>
      <c r="B204" s="7">
        <v>41000</v>
      </c>
      <c r="C204" s="7">
        <v>12000</v>
      </c>
      <c r="D204" s="7">
        <v>29000</v>
      </c>
    </row>
    <row r="205" spans="1:4" x14ac:dyDescent="0.2">
      <c r="A205" t="s">
        <v>3728</v>
      </c>
      <c r="B205" s="7">
        <v>55000</v>
      </c>
      <c r="C205" s="7">
        <v>27000</v>
      </c>
      <c r="D205" s="7">
        <v>28000</v>
      </c>
    </row>
    <row r="206" spans="1:4" x14ac:dyDescent="0.2">
      <c r="A206" t="s">
        <v>928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1486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3177</v>
      </c>
      <c r="B208" s="7">
        <v>45000</v>
      </c>
      <c r="C208" s="7">
        <v>20000</v>
      </c>
      <c r="D208" s="7">
        <v>25000</v>
      </c>
    </row>
    <row r="209" spans="1:4" x14ac:dyDescent="0.2">
      <c r="A209" t="s">
        <v>3353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2030</v>
      </c>
      <c r="B210" s="7">
        <v>47000</v>
      </c>
      <c r="C210" s="7">
        <v>22000</v>
      </c>
      <c r="D210" s="7">
        <v>25000</v>
      </c>
    </row>
    <row r="211" spans="1:4" x14ac:dyDescent="0.2">
      <c r="A211" t="s">
        <v>2560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1505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1032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1248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1700</v>
      </c>
      <c r="B215" s="7">
        <v>39000</v>
      </c>
      <c r="C215" s="7">
        <v>18000</v>
      </c>
      <c r="D215" s="7">
        <v>21000</v>
      </c>
    </row>
    <row r="216" spans="1:4" x14ac:dyDescent="0.2">
      <c r="A216" t="s">
        <v>1522</v>
      </c>
      <c r="B216" s="7">
        <v>35000</v>
      </c>
      <c r="C216" s="7">
        <v>15000</v>
      </c>
      <c r="D216" s="7">
        <v>20000</v>
      </c>
    </row>
    <row r="217" spans="1:4" x14ac:dyDescent="0.2">
      <c r="A217" t="s">
        <v>3196</v>
      </c>
      <c r="B217" s="7">
        <v>90000</v>
      </c>
      <c r="C217" s="7">
        <v>70000</v>
      </c>
      <c r="D217" s="7">
        <v>20000</v>
      </c>
    </row>
    <row r="218" spans="1:4" x14ac:dyDescent="0.2">
      <c r="A218" t="s">
        <v>537</v>
      </c>
      <c r="B218" s="7">
        <v>20000</v>
      </c>
      <c r="C218" s="7">
        <v>0</v>
      </c>
      <c r="D218" s="7">
        <v>20000</v>
      </c>
    </row>
    <row r="219" spans="1:4" x14ac:dyDescent="0.2">
      <c r="A219" t="s">
        <v>2759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1593</v>
      </c>
      <c r="B220" s="7">
        <v>45000</v>
      </c>
      <c r="C220" s="7">
        <v>25000</v>
      </c>
      <c r="D220" s="7">
        <v>20000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1477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2487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2432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1237</v>
      </c>
      <c r="B227" s="7">
        <v>27000</v>
      </c>
      <c r="C227" s="7">
        <v>12000</v>
      </c>
      <c r="D227" s="7">
        <v>15000</v>
      </c>
    </row>
    <row r="228" spans="1:4" x14ac:dyDescent="0.2">
      <c r="A228" t="s">
        <v>2337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3599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3150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1923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2999</v>
      </c>
      <c r="B232" s="7">
        <v>29000</v>
      </c>
      <c r="C232" s="7">
        <v>15000</v>
      </c>
      <c r="D232" s="7">
        <v>14000</v>
      </c>
    </row>
    <row r="233" spans="1:4" x14ac:dyDescent="0.2">
      <c r="A233" t="s">
        <v>1934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3561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3215</v>
      </c>
      <c r="B235" s="7">
        <v>28000</v>
      </c>
      <c r="C235" s="7">
        <v>14000</v>
      </c>
      <c r="D235" s="7">
        <v>14000</v>
      </c>
    </row>
    <row r="236" spans="1:4" x14ac:dyDescent="0.2">
      <c r="A236" t="s">
        <v>2495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1692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3179</v>
      </c>
      <c r="B238" s="7">
        <v>25000</v>
      </c>
      <c r="C238" s="7">
        <v>13000</v>
      </c>
      <c r="D238" s="7">
        <v>12000</v>
      </c>
    </row>
    <row r="239" spans="1:4" x14ac:dyDescent="0.2">
      <c r="A239" t="s">
        <v>3320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2659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3421</v>
      </c>
      <c r="B241" s="7">
        <v>22000</v>
      </c>
      <c r="C241" s="7">
        <v>11000</v>
      </c>
      <c r="D241" s="7">
        <v>11000</v>
      </c>
    </row>
    <row r="242" spans="1:4" x14ac:dyDescent="0.2">
      <c r="A242" t="s">
        <v>3243</v>
      </c>
      <c r="B242" s="7">
        <v>18000</v>
      </c>
      <c r="C242" s="7">
        <v>7500</v>
      </c>
      <c r="D242" s="7">
        <v>10500</v>
      </c>
    </row>
    <row r="243" spans="1:4" x14ac:dyDescent="0.2">
      <c r="A243" t="s">
        <v>1776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3368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2248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117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1317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112</v>
      </c>
      <c r="B249" s="7">
        <v>8000</v>
      </c>
      <c r="C249" s="7">
        <v>0</v>
      </c>
      <c r="D249" s="7">
        <v>8000</v>
      </c>
    </row>
    <row r="250" spans="1:4" x14ac:dyDescent="0.2">
      <c r="A250" t="s">
        <v>2323</v>
      </c>
      <c r="B250" s="7">
        <v>20000</v>
      </c>
      <c r="C250" s="7">
        <v>12000</v>
      </c>
      <c r="D250" s="7">
        <v>8000</v>
      </c>
    </row>
    <row r="251" spans="1:4" x14ac:dyDescent="0.2">
      <c r="A251" t="s">
        <v>1157</v>
      </c>
      <c r="B251" s="7">
        <v>19000</v>
      </c>
      <c r="C251" s="7">
        <v>11500</v>
      </c>
      <c r="D251" s="7">
        <v>7500</v>
      </c>
    </row>
    <row r="252" spans="1:4" x14ac:dyDescent="0.2">
      <c r="A252" t="s">
        <v>674</v>
      </c>
      <c r="B252" s="7">
        <v>10000</v>
      </c>
      <c r="C252" s="7">
        <v>3500</v>
      </c>
      <c r="D252" s="7">
        <v>6500</v>
      </c>
    </row>
    <row r="253" spans="1:4" x14ac:dyDescent="0.2">
      <c r="A253" t="s">
        <v>3739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1285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3393</v>
      </c>
      <c r="B255" s="7">
        <v>6000</v>
      </c>
      <c r="C255" s="7">
        <v>0</v>
      </c>
      <c r="D255" s="7">
        <v>6000</v>
      </c>
    </row>
    <row r="256" spans="1:4" x14ac:dyDescent="0.2">
      <c r="A256" t="s">
        <v>2205</v>
      </c>
      <c r="B256" s="7">
        <v>12000</v>
      </c>
      <c r="C256" s="7">
        <v>6000</v>
      </c>
      <c r="D256" s="7">
        <v>6000</v>
      </c>
    </row>
    <row r="257" spans="1:4" x14ac:dyDescent="0.2">
      <c r="A257" t="s">
        <v>2673</v>
      </c>
      <c r="B257" s="7">
        <v>10000</v>
      </c>
      <c r="C257" s="7">
        <v>4000</v>
      </c>
      <c r="D257" s="7">
        <v>6000</v>
      </c>
    </row>
    <row r="258" spans="1:4" x14ac:dyDescent="0.2">
      <c r="A258" t="s">
        <v>3541</v>
      </c>
      <c r="B258" s="7">
        <v>5000</v>
      </c>
      <c r="C258" s="7">
        <v>1000</v>
      </c>
      <c r="D258" s="7">
        <v>4000</v>
      </c>
    </row>
    <row r="259" spans="1:4" x14ac:dyDescent="0.2">
      <c r="A259" t="s">
        <v>2263</v>
      </c>
      <c r="B259" s="7">
        <v>5000</v>
      </c>
      <c r="C259" s="7">
        <v>1000</v>
      </c>
      <c r="D259" s="7">
        <v>4000</v>
      </c>
    </row>
    <row r="260" spans="1:4" x14ac:dyDescent="0.2">
      <c r="A260" t="s">
        <v>3602</v>
      </c>
      <c r="B260" s="7">
        <v>6000</v>
      </c>
      <c r="C260" s="7">
        <v>2000</v>
      </c>
      <c r="D260" s="7">
        <v>4000</v>
      </c>
    </row>
    <row r="261" spans="1:4" x14ac:dyDescent="0.2">
      <c r="A261" t="s">
        <v>3821</v>
      </c>
      <c r="B261" s="7">
        <v>4000</v>
      </c>
      <c r="C261" s="7">
        <v>1000</v>
      </c>
      <c r="D261" s="7">
        <v>3000</v>
      </c>
    </row>
    <row r="262" spans="1:4" x14ac:dyDescent="0.2">
      <c r="A262" t="s">
        <v>1141</v>
      </c>
      <c r="B262" s="7">
        <v>10000</v>
      </c>
      <c r="C262" s="7">
        <v>7000</v>
      </c>
      <c r="D262" s="7">
        <v>3000</v>
      </c>
    </row>
    <row r="263" spans="1:4" x14ac:dyDescent="0.2">
      <c r="A263" t="s">
        <v>344</v>
      </c>
      <c r="B263" s="7">
        <v>3000</v>
      </c>
      <c r="C263" s="7">
        <v>1000</v>
      </c>
      <c r="D263" s="7">
        <v>2000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3562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512</v>
      </c>
      <c r="B266" s="7">
        <v>1200</v>
      </c>
      <c r="C266" s="7">
        <v>0</v>
      </c>
      <c r="D266" s="7">
        <v>1200</v>
      </c>
    </row>
    <row r="267" spans="1:4" x14ac:dyDescent="0.2">
      <c r="A267" t="s">
        <v>1148</v>
      </c>
      <c r="B267" s="7">
        <v>1000</v>
      </c>
      <c r="C267" s="7">
        <v>300</v>
      </c>
      <c r="D267" s="7">
        <v>700</v>
      </c>
    </row>
    <row r="268" spans="1:4" x14ac:dyDescent="0.2">
      <c r="A268" t="s">
        <v>1612</v>
      </c>
      <c r="B268" s="7">
        <v>0</v>
      </c>
      <c r="C268" s="7">
        <v>0</v>
      </c>
      <c r="D268" s="7">
        <v>0</v>
      </c>
    </row>
    <row r="269" spans="1:4" x14ac:dyDescent="0.2">
      <c r="A269" t="s">
        <v>237</v>
      </c>
      <c r="B269" s="7">
        <v>120875800</v>
      </c>
      <c r="C269" s="7">
        <v>59577024</v>
      </c>
      <c r="D269" s="7">
        <v>61298776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F95" sqref="F95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1832</v>
      </c>
      <c r="B1" t="s">
        <v>1837</v>
      </c>
      <c r="C1" t="s">
        <v>1836</v>
      </c>
      <c r="D1" t="s">
        <v>1833</v>
      </c>
      <c r="E1" t="s">
        <v>1834</v>
      </c>
      <c r="F1" t="s">
        <v>1835</v>
      </c>
      <c r="G1" t="s">
        <v>1842</v>
      </c>
      <c r="H1" t="s">
        <v>962</v>
      </c>
      <c r="I1" t="s">
        <v>1840</v>
      </c>
      <c r="R1" s="4" t="s">
        <v>1833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1839</v>
      </c>
      <c r="G2" s="27"/>
      <c r="H2">
        <v>20000</v>
      </c>
      <c r="I2">
        <f t="shared" ref="I2:I18" si="0">IF(B2="Venta",H2,-H2)</f>
        <v>-20000</v>
      </c>
      <c r="R2" s="4" t="s">
        <v>1835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1839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1408</v>
      </c>
      <c r="C4" s="1">
        <v>44864</v>
      </c>
      <c r="D4" t="s">
        <v>399</v>
      </c>
      <c r="E4" t="s">
        <v>254</v>
      </c>
      <c r="F4" s="27" t="s">
        <v>1839</v>
      </c>
      <c r="G4" s="27"/>
      <c r="H4">
        <v>15000</v>
      </c>
      <c r="I4">
        <f t="shared" si="0"/>
        <v>-15000</v>
      </c>
      <c r="R4" s="4" t="s">
        <v>236</v>
      </c>
      <c r="S4" t="s">
        <v>1844</v>
      </c>
    </row>
    <row r="5" spans="1:19" x14ac:dyDescent="0.2">
      <c r="A5">
        <v>4</v>
      </c>
      <c r="B5" t="s">
        <v>1183</v>
      </c>
      <c r="C5" s="1">
        <v>44864</v>
      </c>
      <c r="D5" t="s">
        <v>399</v>
      </c>
      <c r="E5" t="s">
        <v>254</v>
      </c>
      <c r="F5" s="27" t="s">
        <v>1839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1838</v>
      </c>
      <c r="C6" s="1">
        <v>44864</v>
      </c>
      <c r="D6" t="s">
        <v>399</v>
      </c>
      <c r="E6" t="s">
        <v>254</v>
      </c>
      <c r="F6" s="27" t="s">
        <v>1839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1841</v>
      </c>
      <c r="G7" s="27" t="s">
        <v>1843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1183</v>
      </c>
      <c r="C8" s="1">
        <v>44844</v>
      </c>
      <c r="D8" t="s">
        <v>336</v>
      </c>
      <c r="E8" t="s">
        <v>264</v>
      </c>
      <c r="F8" s="27" t="s">
        <v>1841</v>
      </c>
      <c r="G8" s="27" t="s">
        <v>1843</v>
      </c>
      <c r="H8">
        <v>10000</v>
      </c>
      <c r="I8">
        <f t="shared" si="0"/>
        <v>-10000</v>
      </c>
      <c r="R8" s="5" t="s">
        <v>1868</v>
      </c>
      <c r="S8" s="2">
        <v>300000</v>
      </c>
    </row>
    <row r="9" spans="1:19" x14ac:dyDescent="0.2">
      <c r="A9">
        <v>8</v>
      </c>
      <c r="B9" t="s">
        <v>1143</v>
      </c>
      <c r="C9" s="1">
        <v>44844</v>
      </c>
      <c r="D9" t="s">
        <v>336</v>
      </c>
      <c r="E9" t="s">
        <v>264</v>
      </c>
      <c r="F9" s="27" t="s">
        <v>1841</v>
      </c>
      <c r="G9" s="27" t="s">
        <v>1843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1841</v>
      </c>
      <c r="G10" s="27" t="s">
        <v>1843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1908</v>
      </c>
      <c r="C11" s="1">
        <v>44844</v>
      </c>
      <c r="D11" t="s">
        <v>336</v>
      </c>
      <c r="E11" t="s">
        <v>264</v>
      </c>
      <c r="F11" s="27" t="s">
        <v>1841</v>
      </c>
      <c r="G11" s="27" t="s">
        <v>1843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1839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1957</v>
      </c>
      <c r="E13" t="s">
        <v>276</v>
      </c>
      <c r="F13" s="27" t="s">
        <v>1956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1957</v>
      </c>
      <c r="E14" t="s">
        <v>276</v>
      </c>
      <c r="F14" s="27" t="s">
        <v>1956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1856</v>
      </c>
      <c r="C15" s="1">
        <v>44877</v>
      </c>
      <c r="D15" t="s">
        <v>1957</v>
      </c>
      <c r="E15" t="s">
        <v>276</v>
      </c>
      <c r="F15" s="27" t="s">
        <v>1956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1183</v>
      </c>
      <c r="C16" s="1">
        <v>44877</v>
      </c>
      <c r="D16" t="s">
        <v>1957</v>
      </c>
      <c r="E16" t="s">
        <v>276</v>
      </c>
      <c r="F16" s="27" t="s">
        <v>1956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1958</v>
      </c>
      <c r="C17" s="1">
        <v>44875</v>
      </c>
      <c r="D17" t="s">
        <v>1364</v>
      </c>
      <c r="E17" t="s">
        <v>264</v>
      </c>
      <c r="F17" s="27" t="s">
        <v>1959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1183</v>
      </c>
      <c r="C18" s="1">
        <v>44875</v>
      </c>
      <c r="D18" t="s">
        <v>1364</v>
      </c>
      <c r="E18" t="s">
        <v>264</v>
      </c>
      <c r="F18" s="27" t="s">
        <v>1959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1364</v>
      </c>
      <c r="E19" t="s">
        <v>264</v>
      </c>
      <c r="F19" s="27" t="s">
        <v>1959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1868</v>
      </c>
      <c r="C20" s="1">
        <v>44886</v>
      </c>
      <c r="D20" t="s">
        <v>336</v>
      </c>
      <c r="E20" t="s">
        <v>264</v>
      </c>
      <c r="F20" s="27" t="s">
        <v>1841</v>
      </c>
      <c r="G20" s="27" t="s">
        <v>1843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1868</v>
      </c>
      <c r="C21" s="1">
        <v>44894</v>
      </c>
      <c r="D21" t="s">
        <v>399</v>
      </c>
      <c r="E21" t="s">
        <v>254</v>
      </c>
      <c r="F21" s="27" t="s">
        <v>1839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1908</v>
      </c>
      <c r="C22" s="1">
        <v>44898</v>
      </c>
      <c r="D22" t="s">
        <v>1364</v>
      </c>
      <c r="E22" t="s">
        <v>264</v>
      </c>
      <c r="F22" s="27" t="s">
        <v>1959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1364</v>
      </c>
      <c r="E23" t="s">
        <v>264</v>
      </c>
      <c r="F23" s="27" t="s">
        <v>1959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1868</v>
      </c>
      <c r="C24" s="1">
        <v>44898</v>
      </c>
      <c r="D24" t="s">
        <v>1364</v>
      </c>
      <c r="E24" t="s">
        <v>264</v>
      </c>
      <c r="F24" s="27" t="s">
        <v>1959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2050</v>
      </c>
      <c r="E25" t="s">
        <v>276</v>
      </c>
      <c r="F25" s="27" t="s">
        <v>2079</v>
      </c>
      <c r="G25" s="27" t="s">
        <v>2080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2050</v>
      </c>
      <c r="E26" t="s">
        <v>276</v>
      </c>
      <c r="F26" s="27" t="s">
        <v>2079</v>
      </c>
      <c r="G26" s="27" t="s">
        <v>2080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2050</v>
      </c>
      <c r="E27" t="s">
        <v>276</v>
      </c>
      <c r="F27" s="27" t="s">
        <v>2079</v>
      </c>
      <c r="G27" s="27" t="s">
        <v>2080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1183</v>
      </c>
      <c r="C28" s="1">
        <v>44896</v>
      </c>
      <c r="D28" t="s">
        <v>2050</v>
      </c>
      <c r="E28" t="s">
        <v>276</v>
      </c>
      <c r="F28" s="27" t="s">
        <v>2079</v>
      </c>
      <c r="G28" s="27" t="s">
        <v>2080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1981</v>
      </c>
      <c r="E29" t="s">
        <v>255</v>
      </c>
      <c r="F29" s="27" t="s">
        <v>2085</v>
      </c>
      <c r="G29" s="27" t="s">
        <v>2086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1981</v>
      </c>
      <c r="E30" t="s">
        <v>255</v>
      </c>
      <c r="F30" s="27" t="s">
        <v>2085</v>
      </c>
      <c r="G30" s="27" t="s">
        <v>2086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1184</v>
      </c>
      <c r="C31" s="1">
        <v>44901</v>
      </c>
      <c r="D31" t="s">
        <v>1981</v>
      </c>
      <c r="E31" t="s">
        <v>255</v>
      </c>
      <c r="F31" s="27" t="s">
        <v>2085</v>
      </c>
      <c r="G31" s="27" t="s">
        <v>2086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1908</v>
      </c>
      <c r="C32" s="1">
        <v>44911</v>
      </c>
      <c r="D32" t="s">
        <v>1981</v>
      </c>
      <c r="E32" t="s">
        <v>255</v>
      </c>
      <c r="F32" s="27" t="s">
        <v>2085</v>
      </c>
      <c r="G32" s="27" t="s">
        <v>2086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1868</v>
      </c>
      <c r="C33" s="1">
        <v>44911</v>
      </c>
      <c r="D33" t="s">
        <v>1981</v>
      </c>
      <c r="E33" t="s">
        <v>255</v>
      </c>
      <c r="F33" s="27" t="s">
        <v>2085</v>
      </c>
      <c r="G33" s="27" t="s">
        <v>2086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2050</v>
      </c>
      <c r="E34" t="s">
        <v>276</v>
      </c>
      <c r="F34" s="27" t="s">
        <v>2079</v>
      </c>
      <c r="G34" s="27" t="s">
        <v>2080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1908</v>
      </c>
      <c r="C35" s="1">
        <v>44928</v>
      </c>
      <c r="D35" t="s">
        <v>2050</v>
      </c>
      <c r="E35" t="s">
        <v>276</v>
      </c>
      <c r="F35" s="27" t="s">
        <v>2079</v>
      </c>
      <c r="G35" s="27" t="s">
        <v>2080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2233</v>
      </c>
      <c r="C36" s="1">
        <v>44928</v>
      </c>
      <c r="D36" t="s">
        <v>2050</v>
      </c>
      <c r="E36" t="s">
        <v>276</v>
      </c>
      <c r="F36" s="27" t="s">
        <v>2079</v>
      </c>
      <c r="G36" s="27" t="s">
        <v>2080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2050</v>
      </c>
      <c r="E37" t="s">
        <v>276</v>
      </c>
      <c r="F37" s="27" t="s">
        <v>2079</v>
      </c>
      <c r="G37" s="27" t="s">
        <v>2080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1908</v>
      </c>
      <c r="C38" s="1">
        <v>44937</v>
      </c>
      <c r="D38" t="s">
        <v>1957</v>
      </c>
      <c r="E38" t="s">
        <v>276</v>
      </c>
      <c r="F38" s="27" t="s">
        <v>1956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1957</v>
      </c>
      <c r="E39" t="s">
        <v>276</v>
      </c>
      <c r="F39" s="27" t="s">
        <v>1956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1868</v>
      </c>
      <c r="C40" s="1">
        <v>44937</v>
      </c>
      <c r="D40" t="s">
        <v>1957</v>
      </c>
      <c r="E40" t="s">
        <v>276</v>
      </c>
      <c r="F40" s="27" t="s">
        <v>1956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1751</v>
      </c>
      <c r="C41" s="1">
        <v>44901</v>
      </c>
      <c r="D41" t="s">
        <v>1957</v>
      </c>
      <c r="E41" t="s">
        <v>276</v>
      </c>
      <c r="F41" s="27" t="s">
        <v>1956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2274</v>
      </c>
      <c r="G42" s="27" t="s">
        <v>2275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2274</v>
      </c>
      <c r="G43" s="27" t="s">
        <v>2275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1408</v>
      </c>
      <c r="C44" s="1">
        <v>44929</v>
      </c>
      <c r="D44" t="s">
        <v>588</v>
      </c>
      <c r="E44" t="s">
        <v>852</v>
      </c>
      <c r="F44" s="27" t="s">
        <v>2274</v>
      </c>
      <c r="G44" s="27" t="s">
        <v>2275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2250</v>
      </c>
      <c r="E45" t="s">
        <v>276</v>
      </c>
      <c r="F45" s="27" t="s">
        <v>2276</v>
      </c>
      <c r="G45" s="27" t="s">
        <v>2277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2250</v>
      </c>
      <c r="E46" t="s">
        <v>276</v>
      </c>
      <c r="F46" s="27" t="s">
        <v>2276</v>
      </c>
      <c r="G46" s="27" t="s">
        <v>2277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1535</v>
      </c>
      <c r="C47" s="1">
        <v>44929</v>
      </c>
      <c r="D47" t="s">
        <v>2250</v>
      </c>
      <c r="E47" t="s">
        <v>276</v>
      </c>
      <c r="F47" s="27" t="s">
        <v>2276</v>
      </c>
      <c r="G47" s="27" t="s">
        <v>2277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1856</v>
      </c>
      <c r="C48" s="1">
        <v>44929</v>
      </c>
      <c r="D48" t="s">
        <v>2250</v>
      </c>
      <c r="E48" t="s">
        <v>276</v>
      </c>
      <c r="F48" s="27" t="s">
        <v>2276</v>
      </c>
      <c r="G48" s="27" t="s">
        <v>2277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2274</v>
      </c>
      <c r="G49" s="27" t="s">
        <v>2275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2405</v>
      </c>
      <c r="G50" s="27" t="s">
        <v>2406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1183</v>
      </c>
      <c r="C51" s="1">
        <v>44936</v>
      </c>
      <c r="D51" t="s">
        <v>310</v>
      </c>
      <c r="E51" t="s">
        <v>264</v>
      </c>
      <c r="F51" s="27" t="s">
        <v>2405</v>
      </c>
      <c r="G51" s="27" t="s">
        <v>2406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2405</v>
      </c>
      <c r="G52" s="27" t="s">
        <v>2406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1184</v>
      </c>
      <c r="C53" s="1">
        <v>44936</v>
      </c>
      <c r="D53" t="s">
        <v>310</v>
      </c>
      <c r="E53" t="s">
        <v>264</v>
      </c>
      <c r="F53" s="27" t="s">
        <v>2405</v>
      </c>
      <c r="G53" s="27" t="s">
        <v>2406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1908</v>
      </c>
      <c r="C54" s="1">
        <v>44953</v>
      </c>
      <c r="D54" t="s">
        <v>2250</v>
      </c>
      <c r="E54" t="s">
        <v>276</v>
      </c>
      <c r="F54" s="27" t="s">
        <v>2276</v>
      </c>
      <c r="G54" s="27" t="s">
        <v>2277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1868</v>
      </c>
      <c r="C55" s="1">
        <v>44953</v>
      </c>
      <c r="D55" t="s">
        <v>2250</v>
      </c>
      <c r="E55" t="s">
        <v>276</v>
      </c>
      <c r="F55" s="27" t="s">
        <v>2276</v>
      </c>
      <c r="G55" s="27" t="s">
        <v>2277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2424</v>
      </c>
      <c r="C56" s="1">
        <v>44954</v>
      </c>
      <c r="D56" t="s">
        <v>310</v>
      </c>
      <c r="E56" t="s">
        <v>264</v>
      </c>
      <c r="F56" s="27" t="s">
        <v>2405</v>
      </c>
      <c r="G56" s="27" t="s">
        <v>2406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1908</v>
      </c>
      <c r="C57" s="1">
        <v>44954</v>
      </c>
      <c r="D57" t="s">
        <v>310</v>
      </c>
      <c r="E57" t="s">
        <v>264</v>
      </c>
      <c r="F57" s="27" t="s">
        <v>2405</v>
      </c>
      <c r="G57" s="27" t="s">
        <v>2406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1868</v>
      </c>
      <c r="C58" s="1">
        <v>44954</v>
      </c>
      <c r="D58" t="s">
        <v>310</v>
      </c>
      <c r="E58" t="s">
        <v>264</v>
      </c>
      <c r="F58" s="27" t="s">
        <v>2405</v>
      </c>
      <c r="G58" s="27" t="s">
        <v>2406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1908</v>
      </c>
      <c r="C59" s="1">
        <v>44941</v>
      </c>
      <c r="D59" t="s">
        <v>588</v>
      </c>
      <c r="E59" t="s">
        <v>852</v>
      </c>
      <c r="F59" s="27" t="s">
        <v>2274</v>
      </c>
      <c r="G59" s="27" t="s">
        <v>2275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898</v>
      </c>
      <c r="E60" t="s">
        <v>276</v>
      </c>
      <c r="F60" s="27" t="s">
        <v>2581</v>
      </c>
      <c r="G60" s="27" t="s">
        <v>2582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898</v>
      </c>
      <c r="E61" t="s">
        <v>276</v>
      </c>
      <c r="F61" s="27" t="s">
        <v>2581</v>
      </c>
      <c r="G61" s="27" t="s">
        <v>2582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1408</v>
      </c>
      <c r="C62" s="1">
        <v>44976</v>
      </c>
      <c r="D62" t="s">
        <v>898</v>
      </c>
      <c r="E62" t="s">
        <v>276</v>
      </c>
      <c r="F62" s="27" t="s">
        <v>2581</v>
      </c>
      <c r="G62" s="27" t="s">
        <v>2582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1477</v>
      </c>
      <c r="C63" s="1">
        <v>44976</v>
      </c>
      <c r="D63" t="s">
        <v>898</v>
      </c>
      <c r="E63" t="s">
        <v>276</v>
      </c>
      <c r="F63" s="27" t="s">
        <v>2581</v>
      </c>
      <c r="G63" s="27" t="s">
        <v>2582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1183</v>
      </c>
      <c r="C64" s="1">
        <v>44976</v>
      </c>
      <c r="D64" t="s">
        <v>898</v>
      </c>
      <c r="E64" t="s">
        <v>276</v>
      </c>
      <c r="F64" s="27" t="s">
        <v>2581</v>
      </c>
      <c r="G64" s="27" t="s">
        <v>2582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1908</v>
      </c>
      <c r="C65" s="1">
        <v>44976</v>
      </c>
      <c r="D65" t="s">
        <v>898</v>
      </c>
      <c r="E65" t="s">
        <v>276</v>
      </c>
      <c r="F65" s="27" t="s">
        <v>2581</v>
      </c>
      <c r="G65" s="27" t="s">
        <v>2582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1868</v>
      </c>
      <c r="C66" s="1">
        <v>44976</v>
      </c>
      <c r="D66" t="s">
        <v>898</v>
      </c>
      <c r="E66" t="s">
        <v>276</v>
      </c>
      <c r="F66" s="27" t="s">
        <v>2581</v>
      </c>
      <c r="G66" s="27" t="s">
        <v>2582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967</v>
      </c>
      <c r="C67" s="1">
        <v>44976</v>
      </c>
      <c r="D67" t="s">
        <v>898</v>
      </c>
      <c r="E67" t="s">
        <v>276</v>
      </c>
      <c r="F67" s="27" t="s">
        <v>2581</v>
      </c>
      <c r="G67" s="27" t="s">
        <v>2582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2072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2072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1868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1303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1303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1868</v>
      </c>
      <c r="C76" s="1">
        <v>45040</v>
      </c>
      <c r="D76" t="s">
        <v>1303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2134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1184</v>
      </c>
      <c r="C78" s="1">
        <v>45041</v>
      </c>
      <c r="D78" t="s">
        <v>2134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1868</v>
      </c>
      <c r="C79" s="1">
        <v>45043</v>
      </c>
      <c r="D79" t="s">
        <v>2134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3142</v>
      </c>
      <c r="E80" t="s">
        <v>264</v>
      </c>
      <c r="F80" s="27" t="s">
        <v>3359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3360</v>
      </c>
      <c r="G81" s="27" t="s">
        <v>3361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1145</v>
      </c>
      <c r="C82" s="1">
        <v>45073</v>
      </c>
      <c r="D82" t="s">
        <v>3142</v>
      </c>
      <c r="E82" t="s">
        <v>264</v>
      </c>
      <c r="F82" s="27" t="s">
        <v>3359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1868</v>
      </c>
      <c r="C83" s="1">
        <v>45074</v>
      </c>
      <c r="D83" t="s">
        <v>3142</v>
      </c>
      <c r="E83" t="s">
        <v>264</v>
      </c>
      <c r="F83" s="27" t="s">
        <v>3359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1802</v>
      </c>
      <c r="E84" t="s">
        <v>254</v>
      </c>
      <c r="F84" s="27" t="s">
        <v>3400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1802</v>
      </c>
      <c r="E85" t="s">
        <v>254</v>
      </c>
      <c r="F85" s="27" t="s">
        <v>3400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1868</v>
      </c>
      <c r="C86" s="1">
        <v>45079</v>
      </c>
      <c r="D86" t="s">
        <v>1802</v>
      </c>
      <c r="E86" t="s">
        <v>254</v>
      </c>
      <c r="F86" s="27" t="s">
        <v>3400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3567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1183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1868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3360</v>
      </c>
      <c r="G91" s="27" t="s">
        <v>3361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1868</v>
      </c>
      <c r="C92" s="1">
        <v>45105</v>
      </c>
      <c r="D92" t="s">
        <v>565</v>
      </c>
      <c r="E92" t="s">
        <v>276</v>
      </c>
      <c r="F92" s="27" t="s">
        <v>3360</v>
      </c>
      <c r="G92" s="27" t="s">
        <v>3361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3360</v>
      </c>
      <c r="G93" s="27" t="s">
        <v>3361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3360</v>
      </c>
      <c r="G94" s="27" t="s">
        <v>3361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887</v>
      </c>
      <c r="C95" s="1">
        <v>45155</v>
      </c>
      <c r="D95" t="s">
        <v>291</v>
      </c>
      <c r="E95" t="s">
        <v>254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378</v>
      </c>
      <c r="C96" s="1">
        <v>45155</v>
      </c>
      <c r="D96" t="s">
        <v>291</v>
      </c>
      <c r="E96" t="s">
        <v>254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1183</v>
      </c>
      <c r="C97" s="1">
        <v>45155</v>
      </c>
      <c r="D97" t="s">
        <v>291</v>
      </c>
      <c r="E97" t="s">
        <v>254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1856</v>
      </c>
      <c r="C98" s="1">
        <v>45155</v>
      </c>
      <c r="D98" t="s">
        <v>291</v>
      </c>
      <c r="E98" t="s">
        <v>254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217</v>
      </c>
      <c r="C99" s="1">
        <v>45155</v>
      </c>
      <c r="D99" t="s">
        <v>291</v>
      </c>
      <c r="E99" t="s">
        <v>254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17" sqref="D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2879</v>
      </c>
      <c r="E4" t="s">
        <v>2742</v>
      </c>
      <c r="F4" t="s">
        <v>2743</v>
      </c>
    </row>
    <row r="5" spans="1:6" x14ac:dyDescent="0.2">
      <c r="A5" s="1">
        <v>45006</v>
      </c>
      <c r="B5" s="8" t="s">
        <v>253</v>
      </c>
      <c r="C5" t="s">
        <v>759</v>
      </c>
      <c r="D5" s="7">
        <v>1</v>
      </c>
      <c r="E5" s="7">
        <v>65000</v>
      </c>
      <c r="F5" s="7">
        <v>120000</v>
      </c>
    </row>
    <row r="6" spans="1:6" x14ac:dyDescent="0.2">
      <c r="A6" s="1">
        <v>45012</v>
      </c>
      <c r="B6" s="8" t="s">
        <v>253</v>
      </c>
      <c r="C6" t="s">
        <v>759</v>
      </c>
      <c r="D6" s="7">
        <v>1</v>
      </c>
      <c r="E6" s="7">
        <v>65000</v>
      </c>
      <c r="F6" s="7">
        <v>120000</v>
      </c>
    </row>
    <row r="7" spans="1:6" x14ac:dyDescent="0.2">
      <c r="A7" s="1">
        <v>45022</v>
      </c>
      <c r="B7" s="8" t="s">
        <v>252</v>
      </c>
      <c r="C7" t="s">
        <v>759</v>
      </c>
      <c r="D7" s="7">
        <v>1</v>
      </c>
      <c r="E7" s="7">
        <v>65000</v>
      </c>
      <c r="F7" s="7">
        <v>115000</v>
      </c>
    </row>
    <row r="8" spans="1:6" x14ac:dyDescent="0.2">
      <c r="A8" s="1">
        <v>45157</v>
      </c>
      <c r="B8" s="8" t="s">
        <v>253</v>
      </c>
      <c r="C8" t="s">
        <v>759</v>
      </c>
      <c r="D8" s="7">
        <v>1</v>
      </c>
      <c r="E8" s="7">
        <v>55000</v>
      </c>
      <c r="F8" s="7">
        <v>120000</v>
      </c>
    </row>
    <row r="9" spans="1:6" x14ac:dyDescent="0.2">
      <c r="A9" s="1" t="s">
        <v>237</v>
      </c>
      <c r="D9" s="7">
        <v>4</v>
      </c>
      <c r="E9" s="7">
        <v>62500</v>
      </c>
      <c r="F9" s="7">
        <v>118750</v>
      </c>
    </row>
    <row r="24" spans="8:21" x14ac:dyDescent="0.2">
      <c r="R24" s="95" t="s">
        <v>2791</v>
      </c>
      <c r="S24" s="95"/>
      <c r="T24" s="95"/>
      <c r="U24" s="95"/>
    </row>
    <row r="25" spans="8:21" x14ac:dyDescent="0.2">
      <c r="R25" s="33" t="s">
        <v>7</v>
      </c>
      <c r="S25" s="33" t="s">
        <v>2788</v>
      </c>
      <c r="T25" s="33" t="s">
        <v>2789</v>
      </c>
      <c r="U25" s="33" t="s">
        <v>2790</v>
      </c>
    </row>
    <row r="26" spans="8:21" x14ac:dyDescent="0.2">
      <c r="H26" t="s">
        <v>3095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3096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3097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3099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3098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1535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2742</v>
      </c>
      <c r="F4" t="s">
        <v>2743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2072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9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1143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2742</v>
      </c>
      <c r="F4" t="s">
        <v>2743</v>
      </c>
    </row>
    <row r="5" spans="1:6" x14ac:dyDescent="0.2">
      <c r="A5" s="1">
        <v>44807</v>
      </c>
      <c r="B5" t="s">
        <v>884</v>
      </c>
      <c r="C5" t="s">
        <v>1009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1009</v>
      </c>
      <c r="D6" s="8" t="s">
        <v>252</v>
      </c>
      <c r="E6" s="7">
        <v>15000</v>
      </c>
      <c r="F6" s="7">
        <v>35000</v>
      </c>
    </row>
    <row r="7" spans="1:6" x14ac:dyDescent="0.2">
      <c r="A7" s="1">
        <v>45154</v>
      </c>
      <c r="B7" t="s">
        <v>3819</v>
      </c>
      <c r="C7" t="s">
        <v>1009</v>
      </c>
      <c r="D7" s="8" t="s">
        <v>253</v>
      </c>
      <c r="E7" s="7">
        <v>15000</v>
      </c>
      <c r="F7" s="7">
        <v>35000</v>
      </c>
    </row>
    <row r="8" spans="1:6" x14ac:dyDescent="0.2">
      <c r="A8" s="1">
        <v>45155</v>
      </c>
      <c r="B8" t="s">
        <v>884</v>
      </c>
      <c r="C8" t="s">
        <v>1009</v>
      </c>
      <c r="D8" s="8" t="s">
        <v>253</v>
      </c>
      <c r="E8" s="7">
        <v>14000</v>
      </c>
      <c r="F8" s="7">
        <v>35000</v>
      </c>
    </row>
    <row r="9" spans="1:6" x14ac:dyDescent="0.2">
      <c r="A9" s="1" t="s">
        <v>237</v>
      </c>
      <c r="E9" s="7">
        <v>14750</v>
      </c>
      <c r="F9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2023-08-21T15:04:59Z</dcterms:modified>
</cp:coreProperties>
</file>