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A6E0AAB0-2D3E-5343-8E76-6EC92F79D705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87" r:id="rId13"/>
    <pivotCache cacheId="397" r:id="rId14"/>
    <pivotCache cacheId="402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490" i="1" l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N2" i="7"/>
  <c r="Q7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<sst xmlns="http://schemas.openxmlformats.org/spreadsheetml/2006/main" count="65791" uniqueCount="3796">
  <si>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</si>
  <si>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</si>
  <si>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</si>
  <si>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</si>
  <si>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</si>
  <si>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</si>
  <si>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</si>
  <si>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</si>
  <si>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</si>
  <si>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</si>
  <si>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</si>
  <si>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</si>
  <si>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</si>
  <si>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</si>
  <si>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</si>
  <si>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</si>
  <si>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</si>
  <si>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</si>
  <si>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</si>
  <si>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</si>
  <si>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</si>
  <si>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</si>
  <si>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</si>
  <si>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</si>
  <si>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</si>
  <si>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</si>
  <si>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</si>
  <si>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</si>
  <si>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</si>
  <si>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</si>
  <si>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</si>
  <si>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</si>
  <si>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</si>
  <si>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</si>
  <si>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</si>
  <si>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</si>
  <si>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</si>
  <si>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</si>
  <si>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</si>
  <si>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</si>
  <si>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</si>
  <si>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</si>
  <si>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</si>
  <si>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</si>
  <si>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</si>
  <si>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</si>
  <si>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</si>
  <si>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</si>
  <si>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</si>
  <si>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</si>
  <si>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</si>
  <si>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</si>
  <si>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</si>
  <si>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</si>
  <si>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</si>
  <si>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</si>
  <si>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</si>
  <si>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</si>
  <si>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</si>
  <si>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</si>
  <si>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</si>
  <si>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</si>
  <si>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</si>
  <si>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</si>
  <si>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</si>
  <si>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</si>
  <si>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</si>
  <si>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</si>
  <si>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</si>
  <si>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</si>
  <si>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</si>
  <si>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</si>
  <si>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</si>
  <si>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</si>
  <si>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</si>
  <si>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</si>
  <si>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</si>
  <si>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</si>
  <si>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</si>
  <si>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</si>
  <si>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</si>
  <si>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</si>
  <si>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</si>
  <si>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</si>
  <si>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</si>
  <si>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</si>
  <si>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</si>
  <si>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</si>
  <si>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</si>
  <si>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</si>
  <si>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</si>
  <si>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</si>
  <si>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</si>
  <si>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</si>
  <si>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</si>
  <si>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</si>
  <si>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</si>
  <si>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</si>
  <si>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</si>
  <si>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</si>
  <si>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</si>
  <si>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</si>
  <si>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</si>
  <si>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</si>
  <si>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</si>
  <si>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</si>
  <si>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</si>
  <si>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</si>
  <si>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</si>
  <si>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</si>
  <si>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</si>
  <si>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</si>
  <si>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</si>
  <si>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</si>
  <si>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</si>
  <si>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</si>
  <si>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</si>
  <si>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</si>
  <si>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</si>
  <si>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</si>
  <si>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</si>
  <si>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</si>
  <si>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</si>
  <si>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</si>
  <si>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</si>
  <si>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</si>
  <si>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</si>
  <si>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</si>
  <si>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</si>
  <si>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</si>
  <si>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</si>
  <si>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</si>
  <si>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</si>
  <si>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</si>
  <si>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</si>
  <si>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</si>
  <si>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</si>
  <si>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</si>
  <si>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</si>
  <si>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</si>
  <si>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</si>
  <si>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</si>
  <si>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</si>
  <si>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</si>
  <si>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</si>
  <si>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</si>
  <si>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</si>
  <si>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</si>
  <si>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</si>
  <si>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</si>
  <si>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</si>
  <si>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</si>
  <si>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</si>
  <si>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</si>
  <si>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</si>
  <si>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</si>
  <si>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</si>
  <si>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</si>
  <si>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</si>
  <si>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</si>
  <si>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</si>
  <si>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</si>
  <si>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</si>
  <si>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</si>
  <si>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</si>
  <si>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</si>
  <si>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</si>
  <si>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</si>
  <si>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</si>
  <si>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</si>
  <si>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</si>
  <si>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</si>
  <si>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</si>
  <si>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</si>
  <si>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</si>
  <si>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</si>
  <si>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</si>
  <si>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</si>
  <si>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</si>
  <si>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</si>
  <si>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</si>
  <si>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</si>
  <si>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</si>
  <si>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</si>
  <si>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</si>
  <si>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</si>
  <si>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</si>
  <si>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</si>
  <si>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</si>
  <si>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</si>
  <si>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</si>
  <si>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</si>
  <si>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</si>
  <si>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</si>
  <si>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</si>
  <si>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</si>
  <si>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</si>
  <si>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</si>
  <si>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</si>
  <si>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</si>
  <si>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</si>
  <si>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</si>
  <si>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</si>
  <si>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</si>
  <si>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</si>
  <si>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</si>
  <si>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</si>
  <si>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</si>
  <si>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</si>
  <si>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</si>
  <si>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</si>
  <si>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</si>
  <si>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</si>
  <si>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</si>
  <si>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</si>
  <si>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</si>
  <si>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</si>
  <si>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</si>
  <si>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</si>
  <si>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</si>
  <si>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</si>
  <si>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</si>
  <si>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</si>
  <si>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</si>
  <si>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</si>
  <si>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</si>
  <si>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</si>
  <si>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</si>
  <si>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</si>
  <si>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</si>
  <si>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</si>
  <si>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</si>
  <si>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</si>
  <si>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</si>
  <si>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</si>
  <si>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</si>
  <si>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</si>
  <si>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</si>
  <si>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</si>
  <si>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</si>
  <si>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</si>
  <si>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</si>
  <si>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</si>
  <si>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</si>
  <si>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</si>
  <si>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</si>
  <si>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</si>
  <si>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</si>
  <si>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</si>
  <si>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</si>
  <si>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</si>
  <si>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</si>
  <si>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</si>
  <si>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</si>
  <si>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</si>
  <si>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</si>
  <si>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</si>
  <si>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</si>
  <si>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</si>
  <si>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</si>
  <si>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</si>
  <si>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</si>
  <si>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</si>
  <si>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</si>
  <si>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</si>
  <si>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</si>
  <si>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</si>
  <si>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</si>
  <si>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</si>
  <si>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</si>
  <si>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</si>
  <si>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</si>
  <si>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</si>
  <si>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</si>
  <si>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</si>
  <si>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</si>
  <si>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</si>
  <si>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</si>
  <si>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</si>
  <si>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</si>
  <si>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</si>
  <si>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</si>
  <si>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</si>
  <si>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</si>
  <si>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</si>
  <si>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</si>
  <si>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</si>
  <si>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</si>
  <si>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</si>
  <si>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</si>
  <si>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</si>
  <si>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</si>
  <si>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</si>
  <si>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</si>
  <si>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</si>
  <si>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</si>
  <si>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</si>
  <si>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</si>
  <si>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</si>
  <si>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</si>
  <si>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</si>
  <si>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</si>
  <si>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</si>
  <si>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</si>
  <si>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</si>
  <si>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</si>
  <si>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</si>
  <si>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</si>
  <si>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</si>
  <si>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</si>
  <si>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</si>
  <si>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</si>
  <si>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</si>
  <si>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</si>
  <si>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</si>
  <si>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</si>
  <si>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</si>
  <si>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</si>
  <si>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</si>
  <si>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</si>
  <si>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</si>
  <si>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</si>
  <si>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</si>
  <si>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</si>
  <si>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</si>
  <si>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</si>
  <si>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</si>
  <si>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</si>
  <si>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</si>
  <si>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</si>
  <si>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</si>
  <si>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</si>
  <si>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</si>
  <si>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</si>
  <si>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</si>
  <si>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</si>
  <si>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</si>
  <si>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</si>
  <si>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</si>
  <si>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</si>
  <si>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</si>
  <si>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</si>
  <si>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</si>
  <si>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</si>
  <si>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</si>
  <si>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</si>
  <si>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</si>
  <si>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</si>
  <si>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</si>
  <si>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</si>
  <si>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</si>
  <si>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</si>
  <si>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</si>
  <si>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</si>
  <si>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</si>
  <si>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</si>
  <si>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</si>
  <si>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</si>
  <si>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</si>
  <si>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</si>
  <si>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</si>
  <si>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</si>
  <si>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</si>
  <si>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</si>
  <si>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</si>
  <si>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</si>
  <si>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</si>
  <si>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</si>
  <si>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</si>
  <si>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</si>
  <si>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</si>
  <si>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</si>
  <si>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</si>
  <si>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</si>
  <si>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</si>
  <si>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</si>
  <si>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</si>
  <si>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</si>
  <si>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</si>
  <si>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</si>
  <si>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</si>
  <si>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</si>
  <si>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</si>
  <si>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</si>
  <si>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</si>
  <si>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</si>
  <si>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</si>
  <si>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</si>
  <si>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</si>
  <si>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</si>
  <si>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</si>
  <si>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</si>
  <si>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</si>
  <si>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</si>
  <si>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</si>
  <si>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</si>
  <si>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</si>
  <si>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</si>
  <si>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</si>
  <si>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</si>
  <si>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</si>
  <si>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</si>
  <si>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</si>
  <si>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</si>
  <si>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</si>
  <si>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</si>
  <si>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</si>
  <si>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</si>
  <si>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</si>
  <si>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</si>
  <si>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</si>
  <si>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</si>
  <si>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</si>
  <si>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</si>
  <si>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</si>
  <si>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</si>
  <si>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</si>
  <si>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</si>
  <si>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</si>
  <si>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</si>
  <si>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</si>
  <si>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</si>
  <si>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</si>
  <si>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</si>
  <si>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</si>
  <si>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</si>
  <si>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</si>
  <si>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</si>
  <si>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</si>
  <si>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</si>
  <si>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</si>
  <si>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</si>
  <si>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</si>
  <si>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</si>
  <si>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</si>
  <si>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</si>
  <si>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</si>
  <si>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</si>
  <si>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</si>
  <si>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</si>
  <si>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</si>
  <si>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</si>
  <si>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</si>
  <si>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</si>
  <si>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</si>
  <si>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</si>
  <si>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</si>
  <si>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</si>
  <si>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</si>
  <si>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</si>
  <si>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</si>
  <si>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</si>
  <si>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</si>
  <si>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</si>
  <si>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</si>
  <si>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</si>
  <si>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</si>
  <si>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</si>
  <si>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</si>
  <si>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</si>
  <si>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</si>
  <si>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</si>
  <si>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</si>
  <si>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</si>
  <si>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</si>
  <si>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</si>
  <si>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</si>
  <si>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</si>
  <si>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</si>
  <si>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</si>
  <si>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</si>
  <si>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</si>
  <si>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</si>
  <si>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</si>
  <si>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</si>
  <si>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</si>
  <si>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</si>
  <si>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</si>
  <si>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</si>
  <si>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</si>
  <si>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</si>
  <si>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</si>
  <si>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</si>
  <si>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</si>
  <si>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</si>
  <si>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</si>
  <si>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</si>
  <si>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</si>
  <si>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</si>
  <si>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</si>
  <si>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</si>
  <si>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</si>
  <si>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</si>
  <si>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</si>
  <si>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</si>
  <si>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</si>
  <si>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</si>
  <si>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</si>
  <si>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</si>
  <si>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</si>
  <si>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</si>
  <si>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</si>
  <si>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</si>
  <si>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</si>
  <si>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</si>
  <si>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</si>
  <si>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</si>
  <si>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</si>
  <si>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</si>
  <si>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</si>
  <si>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</si>
  <si>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</si>
  <si>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</si>
  <si>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</si>
  <si>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</si>
  <si>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</si>
  <si>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</si>
  <si>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</si>
  <si>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</si>
  <si>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</si>
  <si>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</si>
  <si>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</si>
  <si>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</si>
  <si>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</si>
  <si>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</si>
  <si>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</si>
  <si>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</si>
  <si>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</si>
  <si>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</si>
  <si>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</si>
  <si>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</si>
  <si>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</si>
  <si>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</si>
  <si>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</si>
  <si>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</si>
  <si>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</si>
  <si>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</si>
  <si>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</si>
  <si>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</si>
  <si>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</si>
  <si>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</si>
  <si>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</si>
  <si>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</si>
  <si>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</si>
  <si>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</si>
  <si>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</si>
  <si>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</si>
  <si>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</si>
  <si>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</si>
  <si>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</si>
  <si>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</si>
  <si>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</si>
  <si>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</si>
  <si>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</si>
  <si>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</si>
  <si>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</si>
  <si>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</si>
  <si>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</si>
  <si>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</si>
  <si>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</si>
  <si>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</si>
  <si>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</si>
  <si>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</si>
  <si>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</si>
  <si>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</si>
  <si>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</si>
  <si>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</si>
  <si>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</si>
  <si>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</si>
  <si>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</si>
  <si>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</si>
  <si>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</si>
  <si>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</si>
  <si>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</si>
  <si>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</si>
  <si>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</si>
  <si>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</si>
  <si>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</si>
  <si>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</si>
  <si>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</si>
  <si>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</si>
  <si>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</si>
  <si>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</si>
  <si>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</si>
  <si>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</si>
  <si>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</si>
  <si>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</si>
  <si>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</si>
  <si>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</si>
  <si>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</si>
  <si>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</si>
  <si>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</si>
  <si>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</si>
  <si>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</si>
  <si>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</si>
  <si>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</si>
  <si>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</si>
  <si>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</si>
  <si>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</si>
  <si>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</si>
  <si>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</si>
  <si>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</si>
  <si>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</si>
  <si>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</si>
  <si>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</si>
  <si>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</si>
  <si>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</si>
  <si>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</si>
  <si>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</si>
  <si>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</si>
  <si>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</si>
  <si>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</si>
  <si>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</si>
  <si>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</si>
  <si>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</si>
  <si>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</si>
  <si>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</si>
  <si>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</si>
  <si>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</si>
  <si>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</si>
  <si>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</si>
  <si>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</si>
  <si>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</si>
  <si>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</si>
  <si>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</si>
  <si>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</si>
  <si>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</si>
  <si>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</si>
  <si>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</si>
  <si>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</si>
  <si>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</si>
  <si>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</si>
  <si>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</si>
  <si>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</si>
  <si>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</si>
  <si>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</si>
  <si>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</si>
  <si>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</si>
  <si>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</si>
  <si>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</si>
  <si>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</si>
  <si>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</si>
  <si>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</si>
  <si>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</si>
  <si>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</si>
  <si>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</si>
  <si>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</si>
  <si>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</si>
  <si>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</si>
  <si>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</si>
  <si>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</si>
  <si>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</si>
  <si>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</si>
  <si>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</si>
  <si>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</si>
  <si>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</si>
  <si>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</si>
  <si>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</si>
  <si>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</si>
  <si>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</si>
  <si>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</si>
  <si>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</si>
  <si>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</si>
  <si>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</si>
  <si>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</si>
  <si>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</si>
  <si>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</si>
  <si>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</si>
  <si>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</si>
  <si>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</si>
  <si>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</si>
  <si>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</si>
  <si>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</si>
  <si>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</si>
  <si>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</si>
  <si>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</si>
  <si>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</si>
  <si>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</si>
  <si>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</si>
  <si>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</si>
  <si>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</si>
  <si>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</si>
  <si>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</si>
  <si>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</si>
  <si>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</si>
  <si>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</si>
  <si>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</si>
  <si>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</si>
  <si>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</si>
  <si>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</si>
  <si>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</si>
  <si>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</si>
  <si>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</si>
  <si>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</si>
  <si>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</si>
  <si>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</si>
  <si>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</si>
  <si>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</si>
  <si>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</si>
  <si>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</si>
  <si>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</si>
  <si>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</si>
  <si>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</si>
  <si>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</si>
  <si>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</si>
  <si>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</si>
  <si>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</si>
  <si>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</si>
  <si>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</si>
  <si>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</si>
  <si>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</si>
  <si>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</si>
  <si>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</si>
  <si>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</si>
  <si>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</si>
  <si>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</si>
  <si>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</si>
  <si>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</si>
  <si>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</si>
  <si>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</si>
  <si>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</si>
  <si>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</si>
  <si>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</si>
  <si>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</si>
  <si>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</si>
  <si>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</si>
  <si>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</si>
  <si>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</si>
  <si>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</si>
  <si>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</si>
  <si>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</si>
  <si>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</si>
  <si>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</si>
  <si>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</si>
  <si>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</si>
  <si>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</si>
  <si>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</si>
  <si>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</si>
  <si>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</si>
  <si>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</si>
  <si>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</si>
  <si>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</si>
  <si>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</si>
  <si>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</si>
  <si>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</si>
  <si>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</si>
  <si>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</si>
  <si>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</si>
  <si>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</si>
  <si>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</si>
  <si>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</si>
  <si>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</si>
  <si>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</si>
  <si>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</si>
  <si>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</si>
  <si>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</si>
  <si>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</si>
  <si>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</si>
  <si>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</si>
  <si>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</si>
  <si>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</si>
  <si>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</si>
  <si>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</si>
  <si>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</si>
  <si>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</si>
  <si>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</si>
  <si>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</si>
  <si>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</si>
  <si>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</si>
  <si>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</si>
  <si>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</si>
  <si>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</si>
  <si>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</si>
  <si>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</si>
  <si>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</si>
  <si>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</si>
  <si>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</si>
  <si>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</si>
  <si>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</si>
  <si>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</si>
  <si>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</si>
  <si>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</si>
  <si>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</si>
  <si>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</si>
  <si>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</si>
  <si>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</si>
  <si>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</si>
  <si>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</si>
  <si>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</si>
  <si>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</si>
  <si>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</si>
  <si>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</si>
  <si>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</si>
  <si>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</si>
  <si>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</si>
  <si>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</si>
  <si>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</si>
  <si>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</si>
  <si>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</si>
  <si>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</si>
  <si>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</si>
  <si>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</si>
  <si>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</si>
  <si>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</si>
  <si>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</si>
  <si>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</si>
  <si>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</si>
  <si>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</si>
  <si>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</si>
  <si>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</si>
  <si>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</si>
  <si>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</si>
  <si>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</si>
  <si>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</si>
  <si>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</si>
  <si>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</si>
  <si>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</si>
  <si>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</si>
  <si>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</si>
  <si>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</si>
  <si>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</si>
  <si>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</si>
  <si>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</si>
  <si>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</si>
  <si>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</si>
  <si>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</si>
  <si>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</si>
  <si>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</si>
  <si>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</si>
  <si>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</si>
  <si>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</si>
  <si>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</si>
  <si>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</si>
  <si>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</si>
  <si>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</si>
  <si>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</si>
  <si>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</si>
  <si>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</si>
  <si>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</si>
  <si>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</si>
  <si>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</si>
  <si>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</si>
  <si>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</si>
  <si>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</si>
  <si>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</si>
  <si>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</si>
  <si>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</si>
  <si>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</si>
  <si>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</si>
  <si>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</si>
  <si>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</si>
  <si>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</si>
  <si>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</si>
  <si>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</si>
  <si>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</si>
  <si>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</si>
  <si>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</si>
  <si>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</si>
  <si>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</si>
  <si>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</si>
  <si>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</si>
  <si>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</si>
  <si>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</si>
  <si>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</si>
  <si>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</si>
  <si>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</si>
  <si>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</si>
  <si>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</si>
  <si>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</si>
  <si>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</si>
  <si>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</si>
  <si>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</si>
  <si>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</si>
  <si>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</si>
  <si>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</si>
  <si>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</si>
  <si>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</si>
  <si>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</si>
  <si>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</si>
  <si>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</si>
  <si>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</si>
  <si>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</si>
  <si>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</si>
  <si>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</si>
  <si>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</si>
  <si>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</si>
  <si>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</si>
  <si>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</si>
  <si>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</si>
  <si>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</si>
  <si>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</si>
  <si>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</si>
  <si>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</si>
  <si>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</si>
  <si>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</si>
  <si>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</si>
  <si>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</si>
  <si>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</si>
  <si>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</si>
  <si>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</si>
  <si>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</si>
  <si>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</si>
  <si>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</si>
  <si>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</si>
  <si>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</si>
  <si>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</si>
  <si>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</si>
  <si>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</si>
  <si>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</si>
  <si>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</si>
  <si>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</si>
  <si>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</si>
  <si>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</si>
  <si>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</si>
  <si>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</si>
  <si>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</si>
  <si>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</si>
  <si>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</si>
  <si>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</si>
  <si>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</si>
  <si>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</si>
  <si>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</si>
  <si>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</si>
  <si>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</si>
  <si>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</si>
  <si>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</si>
  <si>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</si>
  <si>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</si>
  <si>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</si>
  <si>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</si>
  <si>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</si>
  <si>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</si>
  <si>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</si>
  <si>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</si>
  <si>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</si>
  <si>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</si>
  <si>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</si>
  <si>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</si>
  <si>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</si>
  <si>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</si>
  <si>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</si>
  <si>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</si>
  <si>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</si>
  <si>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</si>
  <si>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</si>
  <si>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</si>
  <si>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</si>
  <si>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</si>
  <si>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</si>
  <si>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</si>
  <si>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</si>
  <si>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</si>
  <si>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</si>
  <si>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</si>
  <si>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</si>
  <si>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</si>
  <si>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</si>
  <si>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</si>
  <si>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</si>
  <si>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</si>
  <si>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</si>
  <si>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</si>
  <si>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</si>
  <si>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</si>
  <si>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</si>
  <si>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</si>
  <si>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</si>
  <si>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</si>
  <si>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</si>
  <si>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</si>
  <si>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</si>
  <si>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</si>
  <si>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</si>
  <si>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</si>
  <si>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</si>
  <si>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</si>
  <si>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</si>
  <si>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</si>
  <si>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</si>
  <si>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</si>
  <si>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</si>
  <si>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</si>
  <si>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</si>
  <si>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</si>
  <si>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</si>
  <si>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</si>
  <si>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</si>
  <si>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</si>
  <si>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</si>
  <si>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</si>
  <si>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</si>
  <si>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</si>
  <si>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</si>
  <si>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</si>
  <si>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</si>
  <si>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</si>
  <si>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</si>
  <si>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</si>
  <si>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</si>
  <si>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</si>
  <si>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</si>
  <si>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</si>
  <si>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</si>
  <si>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</si>
  <si>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</si>
  <si>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</si>
  <si>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</si>
  <si>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</si>
  <si>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</si>
  <si>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</si>
  <si>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</si>
  <si>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</si>
  <si>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</si>
  <si>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</si>
  <si>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</si>
  <si>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</si>
  <si>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</si>
  <si>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</si>
  <si>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</si>
  <si>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</si>
  <si>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</si>
  <si>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</si>
  <si>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</si>
  <si>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</si>
  <si>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</si>
  <si>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</si>
  <si>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</si>
  <si>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</si>
  <si>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</si>
  <si>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</si>
  <si>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</si>
  <si>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</si>
  <si>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</si>
  <si>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</si>
  <si>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</si>
  <si>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</si>
  <si>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</si>
  <si>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</si>
  <si>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</si>
  <si>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</si>
  <si>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</si>
  <si>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</si>
  <si>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</si>
  <si>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</si>
  <si>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</si>
  <si>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</si>
  <si>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</si>
  <si>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</si>
  <si>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</si>
  <si>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</si>
  <si>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</si>
  <si>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</si>
  <si>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</si>
  <si>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</si>
  <si>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</si>
  <si>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</si>
  <si>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</si>
  <si>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</si>
  <si>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</si>
  <si>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</si>
  <si>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</si>
  <si>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</si>
  <si>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</si>
  <si>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</si>
  <si>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</si>
  <si>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</si>
  <si>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</si>
  <si>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</si>
  <si>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</si>
  <si>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</si>
  <si>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</si>
  <si>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</si>
  <si>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</si>
  <si>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</si>
  <si>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</si>
  <si>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</si>
  <si>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</si>
  <si>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</si>
  <si>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</si>
  <si>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</si>
  <si>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</si>
  <si>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</si>
  <si>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</si>
  <si>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</si>
  <si>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</si>
  <si>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</si>
  <si>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</si>
  <si>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</si>
  <si>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</si>
  <si>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</si>
  <si>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</si>
  <si>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</si>
  <si>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</si>
  <si>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</si>
  <si>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</si>
  <si>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</si>
  <si>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</si>
  <si>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</si>
  <si>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</si>
  <si>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</si>
  <si>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</si>
  <si>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</si>
  <si>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</si>
  <si>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</si>
  <si>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</si>
  <si>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</si>
  <si>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</si>
  <si>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</si>
  <si>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</si>
  <si>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</si>
  <si>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</si>
  <si>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</si>
  <si>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</si>
  <si>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</si>
  <si>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</si>
  <si>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</si>
  <si>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</si>
  <si>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</si>
  <si>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</si>
  <si>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</si>
  <si>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</si>
  <si>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</si>
  <si>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</si>
  <si>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</si>
  <si>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</si>
  <si>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</si>
  <si>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</si>
  <si>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</si>
  <si>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</si>
  <si>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</si>
  <si>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</si>
  <si>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</si>
  <si>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</si>
  <si>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</si>
  <si>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</si>
  <si>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</si>
  <si>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</si>
  <si>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</si>
  <si>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</si>
  <si>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</si>
  <si>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</si>
  <si>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</si>
  <si>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</si>
  <si>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</si>
  <si>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</si>
  <si>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</si>
  <si>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</si>
  <si>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</si>
  <si>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</si>
  <si>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</si>
  <si>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</si>
  <si>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</si>
  <si>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</si>
  <si>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</si>
  <si>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</si>
  <si>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</si>
  <si>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</si>
  <si>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</si>
  <si>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</si>
  <si>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</si>
  <si>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</si>
  <si>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</si>
  <si>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</si>
  <si>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</si>
  <si>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</si>
  <si>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</si>
  <si>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</si>
  <si>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</si>
  <si>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</si>
  <si>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</si>
  <si>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</si>
  <si>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</si>
  <si>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</si>
  <si>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</si>
  <si>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</si>
  <si>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</si>
  <si>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</si>
  <si>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</si>
  <si>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</si>
  <si>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</si>
  <si>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</si>
  <si>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</si>
  <si>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</si>
  <si>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</si>
  <si>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</si>
  <si>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</si>
  <si>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</si>
  <si>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</si>
  <si>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</si>
  <si>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</si>
  <si>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</si>
  <si>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</si>
  <si>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</si>
  <si>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</si>
  <si>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</si>
  <si>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</si>
  <si>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</si>
  <si>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</si>
  <si>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</si>
  <si>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</si>
  <si>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</si>
  <si>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</si>
  <si>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</si>
  <si>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</si>
  <si>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</si>
  <si>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</si>
  <si>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</si>
  <si>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</si>
  <si>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</si>
  <si>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</si>
  <si>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</si>
  <si>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</si>
  <si>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</si>
  <si>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</si>
  <si>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</si>
  <si>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</si>
  <si>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</si>
  <si>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</si>
  <si>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</si>
  <si>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</si>
  <si>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</si>
  <si>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</si>
  <si>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</si>
  <si>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</si>
  <si>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</si>
  <si>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</si>
  <si>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</si>
  <si>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</si>
  <si>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</si>
  <si>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</si>
  <si>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</si>
  <si>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</si>
  <si>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</si>
  <si>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</si>
  <si>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</si>
  <si>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</si>
  <si>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</si>
  <si>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</si>
  <si>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</si>
  <si>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</si>
  <si>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</si>
  <si>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</si>
  <si>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</si>
  <si>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</si>
  <si>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</si>
  <si>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</si>
  <si>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</si>
  <si>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</si>
  <si>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</si>
  <si>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</si>
  <si>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</si>
  <si>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</si>
  <si>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</si>
  <si>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</si>
  <si>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</si>
  <si>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</si>
  <si>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</si>
  <si>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</si>
  <si>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</si>
  <si>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</si>
  <si>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</si>
  <si>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</si>
  <si>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</si>
  <si>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</si>
  <si>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</si>
  <si>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</si>
  <si>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</si>
  <si>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</si>
  <si>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</si>
  <si>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</si>
  <si>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</si>
  <si>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</si>
  <si>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</si>
  <si>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</si>
  <si>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</si>
  <si>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</si>
  <si>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</si>
  <si>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</si>
  <si>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</si>
  <si>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</si>
  <si>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</si>
  <si>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</si>
  <si>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</si>
  <si>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</si>
  <si>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</si>
  <si>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</si>
  <si>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</si>
  <si>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</si>
  <si>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</si>
  <si>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</si>
  <si>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</si>
  <si>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</si>
  <si>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</si>
  <si>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</si>
  <si>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</si>
  <si>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</si>
  <si>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</si>
  <si>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</si>
  <si>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</si>
  <si>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</si>
  <si>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</si>
  <si>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</si>
  <si>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</si>
  <si>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</si>
  <si>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</si>
  <si>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</si>
  <si>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</si>
  <si>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</si>
  <si>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</si>
  <si>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</si>
  <si>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</si>
  <si>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</si>
  <si>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</si>
  <si>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</si>
  <si>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</si>
  <si>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</si>
  <si>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</si>
  <si>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</si>
  <si>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</si>
  <si>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</si>
  <si>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</si>
  <si>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</si>
  <si>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</si>
  <si>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</si>
  <si>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</si>
  <si>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</si>
  <si>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</si>
  <si>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</si>
  <si>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</si>
  <si>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</si>
  <si>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</si>
  <si>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</si>
  <si>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</si>
  <si>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</si>
  <si>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</si>
  <si>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</si>
  <si>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</si>
  <si>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</si>
  <si>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</si>
  <si>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</si>
  <si>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</si>
  <si>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</si>
  <si>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</si>
  <si>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</si>
  <si>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</si>
  <si>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</si>
  <si>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</si>
  <si>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</si>
  <si>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</si>
  <si>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</si>
  <si>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</si>
  <si>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</si>
  <si>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</si>
  <si>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</si>
  <si>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</si>
  <si>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</si>
  <si>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</si>
  <si>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</si>
  <si>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</si>
  <si>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</si>
  <si>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</si>
  <si>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</si>
  <si>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</si>
  <si>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</si>
  <si>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</si>
  <si>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</si>
  <si>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</si>
  <si>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</si>
  <si>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</si>
  <si>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</si>
  <si>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</si>
  <si>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</si>
  <si>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</si>
  <si>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</si>
  <si>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</si>
  <si>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</si>
  <si>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</si>
  <si>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</si>
  <si>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</si>
  <si>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</si>
  <si>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</si>
  <si>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</si>
  <si>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</si>
  <si>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</si>
  <si>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</si>
  <si>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</si>
  <si>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</si>
  <si>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</si>
  <si>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</si>
  <si>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</si>
  <si>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</si>
  <si>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</si>
  <si>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</si>
  <si>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</si>
  <si>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</si>
  <si>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</si>
  <si>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</si>
  <si>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</si>
  <si>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</si>
  <si>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</si>
  <si>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</si>
  <si>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</si>
  <si>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</si>
  <si>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</si>
  <si>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</si>
  <si>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</si>
  <si>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</si>
  <si>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</si>
  <si>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</si>
  <si>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</si>
  <si>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</si>
  <si>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</si>
  <si>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</si>
  <si>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</si>
  <si>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</si>
  <si>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</si>
  <si>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</si>
  <si>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</si>
  <si>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</si>
  <si>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</si>
  <si>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</si>
  <si>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</si>
  <si>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</si>
  <si>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</si>
  <si>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</si>
  <si>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</si>
  <si>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</si>
  <si>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</si>
  <si>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</si>
  <si>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</si>
  <si>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</si>
  <si>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</si>
  <si>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</si>
  <si>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</si>
  <si>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</si>
  <si>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</si>
  <si>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</si>
  <si>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</si>
  <si>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</si>
  <si>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</si>
  <si>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</si>
  <si>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</si>
  <si>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</si>
  <si>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</si>
  <si>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</si>
  <si>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</si>
  <si>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</si>
  <si>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</si>
  <si>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</si>
  <si>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</si>
  <si>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</si>
  <si>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</si>
  <si>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</si>
  <si>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</si>
  <si>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</si>
  <si>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</si>
  <si>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</si>
  <si>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</si>
  <si>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</si>
  <si>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</si>
  <si>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</si>
  <si>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</si>
  <si>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</si>
  <si>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</si>
  <si>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</si>
  <si>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</si>
  <si>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</si>
  <si>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</si>
  <si>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</si>
  <si>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</si>
  <si>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</si>
  <si>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</si>
  <si>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</si>
  <si>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</si>
  <si>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</si>
  <si>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</si>
  <si>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</si>
  <si>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</si>
  <si>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</si>
  <si>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</si>
  <si>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</si>
  <si>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</si>
  <si>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</si>
  <si>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</si>
  <si>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</si>
  <si>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</si>
  <si>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</si>
  <si>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</si>
  <si>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</si>
  <si>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</si>
  <si>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</si>
  <si>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</si>
  <si>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</si>
  <si>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</si>
  <si>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</si>
  <si>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</si>
  <si>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</si>
  <si>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</si>
  <si>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</si>
  <si>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</si>
  <si>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</si>
  <si>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</si>
  <si>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</si>
  <si>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</si>
  <si>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</si>
  <si>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</si>
  <si>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</si>
  <si>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</si>
  <si>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</si>
  <si>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</si>
  <si>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</si>
  <si>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</si>
  <si>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</si>
  <si>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</si>
  <si>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</si>
  <si>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</si>
  <si>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</si>
  <si>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</si>
  <si>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</si>
  <si>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</si>
  <si>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</si>
  <si>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</si>
  <si>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</si>
  <si>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</si>
  <si>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</si>
  <si>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</si>
  <si>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</si>
  <si>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</si>
  <si>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</si>
  <si>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</si>
  <si>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</si>
  <si>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</si>
  <si>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</si>
  <si>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</si>
  <si>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</si>
  <si>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</si>
  <si>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</si>
  <si>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</si>
  <si>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</si>
  <si>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</si>
  <si>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</si>
  <si>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</si>
  <si>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</si>
  <si>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</si>
  <si>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</si>
  <si>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</si>
  <si>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</si>
  <si>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</si>
  <si>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</si>
  <si>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</si>
  <si>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</si>
  <si>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</si>
  <si>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</si>
  <si>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</si>
  <si>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</si>
  <si>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</si>
  <si>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</si>
  <si>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</si>
  <si>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</si>
  <si>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</si>
  <si>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</si>
  <si>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</si>
  <si>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</si>
  <si>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</si>
  <si>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</si>
  <si>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</si>
  <si>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</si>
  <si>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</si>
  <si>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</si>
  <si>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</si>
  <si>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</si>
  <si>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</si>
  <si>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</si>
  <si>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</si>
  <si>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</si>
  <si>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</si>
  <si>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</si>
  <si>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</si>
  <si>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</si>
  <si>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</si>
  <si>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</si>
  <si>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</si>
  <si>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</si>
  <si>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</si>
  <si>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</si>
  <si>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</si>
  <si>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</si>
  <si>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</si>
  <si>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</si>
  <si>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</si>
  <si>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</si>
  <si>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</si>
  <si>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</si>
  <si>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</si>
  <si>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</si>
  <si>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</si>
  <si>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</si>
  <si>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</si>
  <si>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</si>
  <si>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</si>
  <si>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</si>
  <si>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</si>
  <si>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</si>
  <si>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</si>
  <si>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</si>
  <si>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</si>
  <si>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</si>
  <si>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</si>
  <si>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</si>
  <si>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</si>
  <si>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</si>
  <si>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</si>
  <si>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</si>
  <si>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</si>
  <si>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</si>
  <si>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</si>
  <si>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</si>
  <si>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</si>
  <si>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</si>
  <si>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</si>
  <si>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</si>
  <si>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</si>
  <si>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</si>
  <si>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</si>
  <si>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</si>
  <si>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</si>
  <si>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</si>
  <si>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</si>
  <si>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</si>
  <si>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</si>
  <si>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</si>
  <si>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</si>
  <si>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</si>
  <si>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</si>
  <si>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</si>
  <si>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</si>
  <si>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</si>
  <si>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</si>
  <si>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</si>
  <si>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</si>
  <si>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</si>
  <si>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</si>
  <si>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</si>
  <si>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</si>
  <si>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</si>
  <si>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</si>
  <si>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</si>
  <si>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</si>
  <si>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</si>
  <si>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</si>
  <si>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</si>
  <si>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</si>
  <si>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</si>
  <si>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</si>
  <si>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</si>
  <si>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</si>
  <si>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</si>
  <si>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</si>
  <si>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</si>
  <si>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</si>
  <si>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</si>
  <si>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</si>
  <si>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</si>
  <si>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</si>
  <si>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</si>
  <si>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</si>
  <si>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</si>
  <si>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</si>
  <si>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</si>
  <si>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</si>
  <si>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</si>
  <si>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</si>
  <si>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</si>
  <si>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</si>
  <si>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</si>
  <si>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</si>
  <si>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</si>
  <si>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</si>
  <si>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</si>
  <si>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</si>
  <si>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</si>
  <si>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</si>
  <si>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</si>
  <si>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</si>
  <si>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</si>
  <si>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</si>
  <si>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</si>
  <si>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</si>
  <si>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</si>
  <si>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</si>
  <si>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</si>
  <si>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</si>
  <si>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</si>
  <si>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</si>
  <si>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</si>
  <si>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</si>
  <si>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</si>
  <si>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</si>
  <si>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</si>
  <si>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</si>
  <si>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</si>
  <si>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</si>
  <si>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</si>
  <si>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</si>
  <si>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</si>
  <si>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</si>
  <si>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</si>
  <si>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</si>
  <si>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</si>
  <si>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</si>
  <si>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</si>
  <si>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</si>
  <si>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</si>
  <si>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</si>
  <si>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</si>
  <si>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</si>
  <si>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</si>
  <si>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</si>
  <si>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</si>
  <si>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</si>
  <si>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</si>
  <si>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</si>
  <si>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</si>
  <si>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</si>
  <si>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</si>
  <si>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</si>
  <si>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</si>
  <si>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</si>
  <si>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</si>
  <si>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</si>
  <si>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</si>
  <si>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</si>
  <si>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</si>
  <si>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</si>
  <si>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</si>
  <si>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</si>
  <si>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</si>
  <si>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</si>
  <si>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</si>
  <si>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</si>
  <si>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</si>
  <si>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</si>
  <si>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</si>
  <si>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</si>
  <si>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</si>
  <si>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</si>
  <si>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</si>
  <si>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</si>
  <si>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</si>
  <si>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</si>
  <si>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</si>
  <si>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</si>
  <si>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</si>
  <si>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</si>
  <si>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</si>
  <si>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</si>
  <si>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</si>
  <si>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</si>
  <si>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</si>
  <si>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</si>
  <si>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</si>
  <si>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</si>
  <si>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</si>
  <si>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</si>
  <si>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</si>
  <si>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</si>
  <si>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</si>
  <si>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</si>
  <si>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</si>
  <si>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</si>
  <si>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</si>
  <si>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</si>
  <si>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</si>
  <si>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</si>
  <si>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</si>
  <si>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</si>
  <si>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</si>
  <si>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</si>
  <si>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</si>
  <si>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</si>
  <si>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</si>
  <si>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</si>
  <si>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</si>
  <si>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</si>
  <si>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</si>
  <si>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</si>
  <si>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</si>
  <si>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</si>
  <si>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</si>
  <si>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</si>
  <si>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</si>
  <si>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</si>
  <si>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</si>
  <si>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</si>
  <si>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</si>
  <si>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</si>
  <si>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</si>
  <si>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</si>
  <si>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</si>
  <si>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</si>
  <si>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</si>
  <si>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</si>
  <si>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</si>
  <si>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</si>
  <si>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</si>
  <si>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</si>
  <si>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</si>
  <si>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</si>
  <si>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</si>
  <si>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</si>
  <si>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</si>
  <si>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</si>
  <si>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</si>
  <si>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</si>
  <si>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</si>
  <si>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</si>
  <si>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</si>
  <si>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</si>
  <si>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</si>
  <si>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</si>
  <si>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</si>
  <si>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</si>
  <si>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</si>
  <si>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</si>
  <si>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</si>
  <si>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</si>
  <si>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</si>
  <si>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</si>
  <si>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</si>
  <si>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</si>
  <si>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</si>
  <si>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</si>
  <si>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</si>
  <si>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</si>
  <si>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</si>
  <si>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</si>
  <si>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</si>
  <si>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</si>
  <si>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</si>
  <si>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</si>
  <si>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</si>
  <si>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</si>
  <si>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</si>
  <si>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</si>
  <si>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</si>
  <si>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</si>
  <si>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</si>
  <si>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</si>
  <si>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</si>
  <si>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</si>
  <si>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</si>
  <si>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</si>
  <si>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</si>
  <si>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</si>
  <si>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</si>
  <si>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</si>
  <si>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</si>
  <si>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</si>
  <si>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</si>
  <si>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</si>
  <si>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</si>
  <si>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</si>
  <si>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</si>
  <si>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</si>
  <si>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</si>
  <si>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</si>
  <si>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</si>
  <si>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</si>
  <si>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</si>
  <si>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</si>
  <si>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</si>
  <si>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</si>
  <si>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</si>
  <si>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</si>
  <si>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</si>
  <si>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</si>
  <si>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</si>
  <si>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</si>
  <si>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</si>
  <si>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</si>
  <si>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</si>
  <si>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</si>
  <si>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</si>
  <si>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</si>
  <si>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</si>
  <si>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</si>
  <si>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</si>
  <si>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</si>
  <si>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</si>
  <si>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</si>
  <si>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</si>
  <si>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</si>
  <si>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</si>
  <si>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</si>
  <si>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</si>
  <si>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</si>
  <si>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</si>
  <si>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</si>
  <si>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</si>
  <si>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</si>
  <si>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</si>
  <si>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</si>
  <si>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</si>
  <si>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</si>
  <si>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</si>
  <si>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</si>
  <si>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</si>
  <si>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</si>
  <si>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</si>
  <si>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</si>
  <si>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</si>
  <si>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</si>
  <si>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</si>
  <si>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</si>
  <si>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</si>
  <si>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</si>
  <si>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</si>
  <si>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</si>
  <si>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</si>
  <si>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</si>
  <si>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</si>
  <si>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</si>
  <si>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</si>
  <si>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</si>
  <si>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</si>
  <si>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</si>
  <si>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</si>
  <si>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</si>
  <si>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</si>
  <si>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</si>
  <si>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</si>
  <si>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</si>
  <si>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</si>
  <si>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</si>
  <si>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</si>
  <si>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</si>
  <si>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</si>
  <si>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</si>
  <si>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</si>
  <si>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</si>
  <si>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</si>
  <si>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</si>
  <si>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</si>
  <si>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</si>
  <si>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</si>
  <si>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</si>
  <si>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</si>
  <si>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</si>
  <si>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</si>
  <si>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</si>
  <si>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</si>
  <si>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</si>
  <si>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</si>
  <si>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</si>
  <si>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</si>
  <si>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</si>
  <si>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</si>
  <si>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</si>
  <si>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</si>
  <si>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</si>
  <si>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</si>
  <si>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</si>
  <si>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</si>
  <si>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</si>
  <si>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</si>
  <si>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</si>
  <si>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</si>
  <si>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</si>
  <si>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</si>
  <si>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</si>
  <si>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</si>
  <si>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</si>
  <si>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</si>
  <si>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</si>
  <si>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</si>
  <si>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</si>
  <si>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</si>
  <si>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</si>
  <si>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</si>
  <si>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</si>
  <si>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</si>
  <si>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</si>
  <si>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</si>
  <si>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</si>
  <si>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</si>
  <si>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</si>
  <si>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</si>
  <si>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</si>
  <si>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</si>
  <si>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</si>
  <si>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</si>
  <si>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</si>
  <si>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</si>
  <si>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</si>
  <si>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</si>
  <si>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</si>
  <si>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</si>
  <si>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</si>
  <si>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</si>
  <si>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</si>
  <si>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</si>
  <si>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</si>
  <si>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</si>
  <si>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</si>
  <si>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</si>
  <si>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</si>
  <si>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</si>
  <si>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</si>
  <si>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</si>
  <si>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</si>
  <si>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</si>
  <si>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</si>
  <si>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</si>
  <si>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</si>
  <si>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</si>
  <si>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</si>
  <si>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</si>
  <si>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</si>
  <si>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</si>
  <si>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</si>
  <si>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</si>
  <si>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</si>
  <si>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</si>
  <si>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</si>
  <si>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</si>
  <si>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</si>
  <si>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</si>
  <si>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</si>
  <si>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</si>
  <si>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</si>
  <si>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</si>
  <si>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</si>
  <si>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</si>
  <si>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</si>
  <si>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</si>
  <si>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</si>
  <si>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</si>
  <si>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</si>
  <si>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</si>
  <si>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</si>
  <si>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</si>
  <si>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</si>
  <si>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</si>
  <si>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</si>
  <si>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</si>
  <si>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</si>
  <si>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</si>
  <si>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</si>
  <si>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</si>
  <si>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</si>
  <si>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</si>
  <si>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</si>
  <si>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</si>
  <si>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</si>
  <si>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</si>
  <si>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</si>
  <si>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</si>
  <si>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</si>
  <si>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</si>
  <si>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</si>
  <si>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</si>
  <si>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</si>
  <si>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</si>
  <si>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</si>
  <si>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</si>
  <si>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</si>
  <si>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</si>
  <si>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</si>
  <si>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</si>
  <si>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</si>
  <si>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</si>
  <si>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</si>
  <si>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</si>
  <si>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</si>
  <si>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</si>
  <si>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</si>
  <si>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</si>
  <si>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</si>
  <si>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</si>
  <si>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</si>
  <si>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</si>
  <si>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</si>
  <si>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</si>
  <si>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</si>
  <si>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</si>
  <si>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</si>
  <si>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</si>
  <si>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</si>
  <si>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</si>
  <si>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</si>
  <si>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</si>
  <si>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</si>
  <si>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</si>
  <si>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</si>
  <si>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</si>
  <si>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</si>
  <si>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</si>
  <si>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</si>
  <si>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</si>
  <si>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</si>
  <si>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</si>
  <si>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</si>
  <si>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</si>
  <si>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</si>
  <si>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</si>
  <si>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</si>
  <si>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</si>
  <si>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</si>
  <si>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</si>
  <si>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</si>
  <si>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</si>
  <si>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</si>
  <si>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</si>
  <si>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</si>
  <si>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</si>
  <si>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</si>
  <si>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</si>
  <si>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</si>
  <si>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</si>
  <si>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</si>
  <si>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</si>
  <si>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</si>
  <si>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</si>
  <si>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</si>
  <si>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</si>
  <si>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</si>
  <si>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</si>
  <si>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</si>
  <si>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</si>
  <si>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</si>
  <si>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</si>
  <si>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</si>
  <si>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</si>
  <si>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</si>
  <si>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</si>
  <si>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</si>
  <si>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</si>
  <si>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</si>
  <si>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</si>
  <si>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</si>
  <si>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</si>
  <si>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</si>
  <si>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</si>
  <si>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</si>
  <si>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</si>
  <si>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</si>
  <si>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</si>
  <si>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</si>
  <si>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</si>
  <si>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</si>
  <si>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</si>
  <si>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</si>
  <si>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</si>
  <si>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</si>
  <si>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</si>
  <si>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</si>
  <si>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</si>
  <si>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</si>
  <si>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</si>
  <si>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</si>
  <si>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</si>
  <si>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</si>
  <si>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</si>
  <si>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</si>
  <si>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</si>
  <si>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</si>
  <si>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</si>
  <si>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</si>
  <si>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</si>
  <si>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</si>
  <si>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</si>
  <si>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</si>
  <si>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</si>
  <si>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</si>
  <si>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</si>
  <si>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</si>
  <si>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</si>
  <si>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</si>
  <si>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</si>
  <si>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</si>
  <si>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</si>
  <si>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</si>
  <si>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</si>
  <si>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</si>
  <si>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</si>
  <si>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</si>
  <si>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</si>
  <si>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</si>
  <si>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</si>
  <si>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</si>
  <si>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</si>
  <si>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</si>
  <si>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</si>
  <si>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</si>
  <si>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</si>
  <si>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</si>
  <si>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</si>
  <si>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</si>
  <si>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</si>
  <si>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</si>
  <si>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</si>
  <si>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</si>
  <si>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</si>
  <si>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</si>
  <si>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</si>
  <si>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</si>
  <si>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</si>
  <si>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</si>
  <si>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</si>
  <si>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</si>
  <si>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</si>
  <si>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</si>
  <si>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</si>
  <si>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</si>
  <si>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</si>
  <si>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</si>
  <si>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</si>
  <si>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</si>
  <si>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</si>
  <si>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</si>
  <si>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</si>
  <si>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</si>
  <si>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</si>
  <si>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</si>
  <si>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</si>
  <si>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</si>
  <si>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</si>
  <si>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</si>
  <si>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</si>
  <si>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</si>
  <si>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</si>
  <si>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</si>
  <si>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</si>
  <si>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</si>
  <si>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</si>
  <si>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</si>
  <si>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</si>
  <si>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</si>
  <si>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</si>
  <si>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</si>
  <si>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</si>
  <si>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</si>
  <si>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</si>
  <si>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</si>
  <si>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</si>
  <si>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</si>
  <si>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</si>
  <si>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</si>
  <si>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</si>
  <si>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</si>
  <si>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</si>
  <si>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</si>
  <si>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</si>
  <si>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</si>
  <si>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</si>
  <si>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</si>
  <si>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</si>
  <si>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</si>
  <si>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</si>
  <si>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</si>
  <si>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</si>
  <si>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</si>
  <si>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</si>
  <si>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</si>
  <si>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</si>
  <si>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</si>
  <si>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</si>
  <si>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</si>
  <si>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</si>
  <si>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</si>
  <si>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</si>
  <si>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</si>
  <si>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</si>
  <si>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</si>
  <si>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</si>
  <si>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</si>
  <si>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</si>
  <si>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</si>
  <si>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</si>
  <si>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</si>
  <si>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</si>
  <si>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</si>
  <si>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</si>
  <si>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</si>
  <si>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</si>
  <si>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</si>
  <si>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</si>
  <si>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</si>
  <si>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</si>
  <si>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</si>
  <si>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</si>
  <si>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</si>
  <si>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</si>
  <si>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</si>
  <si>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</si>
  <si>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</si>
  <si>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</si>
  <si>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</si>
  <si>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</si>
  <si>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</si>
  <si>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</si>
  <si>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</si>
  <si>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</si>
  <si>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</si>
  <si>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</si>
  <si>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</si>
  <si>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</si>
  <si>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</si>
  <si>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</si>
  <si>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</si>
  <si>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</si>
  <si>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</si>
  <si>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</si>
  <si>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</si>
  <si>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</si>
  <si>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</si>
  <si>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</si>
  <si>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</si>
  <si>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</si>
  <si>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</si>
  <si>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</si>
  <si>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</si>
  <si>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</si>
  <si>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</si>
  <si>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</si>
  <si>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</si>
  <si>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</si>
  <si>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</si>
  <si>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</si>
  <si>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</si>
  <si>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</si>
  <si>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</si>
  <si>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</si>
  <si>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</si>
  <si>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</si>
  <si>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</si>
  <si>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</si>
  <si>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</si>
  <si>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</si>
  <si>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</si>
  <si>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</si>
  <si>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</si>
  <si>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</si>
  <si>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</si>
  <si>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</si>
  <si>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</si>
  <si>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</si>
  <si>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</si>
  <si>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</si>
  <si>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</si>
  <si>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</si>
  <si>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</si>
  <si>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</si>
  <si>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</si>
  <si>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</si>
  <si>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</si>
  <si>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</si>
  <si>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</si>
  <si>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</si>
  <si>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</si>
  <si>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</si>
  <si>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</si>
  <si>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</si>
  <si>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</si>
  <si>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</si>
  <si>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</si>
  <si>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</si>
  <si>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</si>
  <si>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</si>
  <si>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</si>
  <si>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</si>
  <si>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</si>
  <si>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</si>
  <si>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</si>
  <si>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</si>
  <si>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</si>
  <si>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</si>
  <si>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</si>
  <si>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</si>
  <si>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</si>
  <si>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</si>
  <si>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</si>
  <si>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</si>
  <si>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</si>
  <si>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</si>
  <si>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</si>
  <si>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</si>
  <si>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</si>
  <si>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</si>
  <si>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</si>
  <si>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</si>
  <si>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</si>
  <si>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</si>
  <si>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</si>
  <si>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</si>
  <si>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</si>
  <si>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</si>
  <si>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</si>
  <si>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</si>
  <si>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</si>
  <si>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</si>
  <si>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</si>
  <si>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</si>
  <si>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</si>
  <si>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</si>
  <si>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</si>
  <si>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</si>
  <si>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</si>
  <si>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</si>
  <si>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</si>
  <si>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</si>
  <si>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</si>
  <si>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</si>
  <si>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</si>
  <si>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</si>
  <si>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</si>
  <si>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</si>
  <si>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</si>
  <si>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</si>
  <si>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</si>
  <si>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</si>
  <si>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</si>
  <si>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</si>
  <si>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</si>
  <si>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</si>
  <si>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</si>
  <si>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</si>
  <si>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</si>
  <si>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</si>
  <si>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</si>
  <si>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</si>
  <si>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</si>
  <si>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</si>
  <si>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</si>
  <si>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</si>
  <si>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</si>
  <si>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</si>
  <si>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</si>
  <si>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</si>
  <si>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</si>
  <si>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</si>
  <si>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</si>
  <si>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</si>
  <si>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</si>
  <si>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</si>
  <si>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</si>
  <si>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</si>
  <si>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</si>
  <si>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</si>
  <si>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</si>
  <si>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</si>
  <si>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</si>
  <si>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</si>
  <si>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</si>
  <si>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</si>
  <si>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</si>
  <si>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</si>
  <si>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</si>
  <si>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</si>
  <si>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</si>
  <si>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</si>
  <si>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</si>
  <si>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</si>
  <si>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</si>
  <si>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</si>
  <si>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</si>
  <si>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</si>
  <si>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</si>
  <si>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</si>
  <si>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</si>
  <si>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</si>
  <si>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</si>
  <si>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</si>
  <si>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</si>
  <si>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</si>
  <si>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</si>
  <si>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</si>
  <si>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</si>
  <si>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</si>
  <si>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</si>
  <si>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</si>
  <si>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</si>
  <si>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</si>
  <si>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</si>
  <si>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</si>
  <si>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</si>
  <si>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</si>
  <si>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</si>
  <si>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</si>
  <si>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</si>
  <si>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</si>
  <si>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</si>
  <si>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</si>
  <si>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</si>
  <si>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</si>
  <si>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</si>
  <si>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</si>
  <si>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</si>
  <si>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</si>
  <si>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</si>
  <si>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</si>
  <si>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</si>
  <si>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</si>
  <si>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</si>
  <si>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</si>
  <si>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</si>
  <si>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</si>
  <si>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</si>
  <si>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</si>
  <si>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</si>
  <si>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</si>
  <si>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</si>
  <si>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</si>
  <si>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</si>
  <si>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</si>
  <si>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</si>
  <si>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</si>
  <si>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</si>
  <si>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</si>
  <si>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</si>
  <si>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</si>
  <si>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</si>
  <si>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</si>
  <si>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</si>
  <si>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</si>
  <si>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</si>
  <si>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</si>
  <si>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</si>
  <si>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</si>
  <si>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</si>
  <si>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</si>
  <si>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</si>
  <si>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</si>
  <si>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</si>
  <si>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</si>
  <si>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</si>
  <si>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</si>
  <si>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</si>
  <si>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</si>
  <si>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</si>
  <si>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</si>
  <si>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</si>
  <si>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</si>
  <si>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</si>
  <si>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</si>
  <si>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</si>
  <si>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</si>
  <si>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</si>
  <si>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</si>
  <si>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</si>
  <si>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</si>
  <si>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</si>
  <si>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</si>
  <si>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</si>
  <si>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</si>
  <si>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</si>
  <si>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</si>
  <si>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</si>
  <si>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</si>
  <si>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</si>
  <si>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</si>
  <si>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</si>
  <si>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</si>
  <si>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</si>
  <si>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</si>
  <si>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</si>
  <si>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</si>
  <si>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</si>
  <si>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</si>
  <si>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</si>
  <si>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</si>
  <si>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</si>
  <si>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</si>
  <si>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</si>
  <si>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</si>
  <si>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</si>
  <si>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</si>
  <si>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</si>
  <si>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</si>
  <si>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</si>
  <si>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</si>
  <si>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</si>
  <si>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</si>
  <si>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</si>
  <si>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</si>
  <si>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</si>
  <si>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</si>
  <si>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</si>
  <si>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</si>
  <si>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</si>
  <si>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</si>
  <si>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</si>
  <si>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</si>
  <si>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</si>
  <si>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</si>
  <si>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</si>
  <si>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</si>
  <si>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</si>
  <si>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</si>
  <si>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</si>
  <si>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</si>
  <si>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</si>
  <si>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</si>
  <si>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</si>
  <si>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</si>
  <si>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</si>
  <si>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</si>
  <si>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</si>
  <si>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</si>
  <si>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</si>
  <si>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</si>
  <si>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</si>
  <si>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</si>
  <si>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</si>
  <si>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</si>
  <si>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</si>
  <si>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</si>
  <si>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</si>
  <si>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</si>
  <si>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</si>
  <si>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</si>
  <si>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</si>
  <si>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</si>
  <si>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</si>
  <si>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</si>
  <si>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</si>
  <si>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</si>
  <si>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</si>
  <si>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</si>
  <si>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</si>
  <si>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</si>
  <si>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</si>
  <si>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</si>
  <si>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</si>
  <si>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</si>
  <si>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</si>
  <si>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</si>
  <si>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</si>
  <si>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</si>
  <si>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</si>
  <si>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</si>
  <si>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</si>
  <si>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</si>
  <si>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</si>
  <si>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</si>
  <si>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</si>
  <si>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</si>
  <si>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</si>
  <si>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</si>
  <si>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</si>
  <si>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</si>
  <si>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</si>
  <si>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</si>
  <si>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</si>
  <si>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</si>
  <si>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</si>
  <si>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</si>
  <si>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</si>
  <si>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</si>
  <si>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</si>
  <si>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</si>
  <si>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</si>
  <si>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</si>
  <si>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</si>
  <si>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</si>
  <si>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</si>
  <si>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</si>
  <si>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</si>
  <si>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</si>
  <si>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</si>
  <si>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</si>
  <si>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</si>
  <si>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</si>
  <si>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</si>
  <si>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</si>
  <si>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</si>
  <si>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</si>
  <si>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</si>
  <si>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</si>
  <si>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</si>
  <si>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</si>
  <si>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</si>
  <si>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</si>
  <si>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</si>
  <si>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</si>
  <si>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</si>
  <si>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</si>
  <si>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</si>
  <si>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</si>
  <si>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</si>
  <si>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</si>
  <si>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</si>
  <si>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</si>
  <si>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</si>
  <si>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</si>
  <si>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</si>
  <si>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</si>
  <si>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</si>
  <si>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</si>
  <si>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</si>
  <si>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</si>
  <si>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</si>
  <si>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</si>
  <si>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</si>
  <si>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</si>
  <si>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</si>
  <si>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</si>
  <si>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</si>
  <si>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</si>
  <si>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</si>
  <si>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</si>
  <si>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</si>
  <si>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</si>
  <si>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</si>
  <si>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</si>
  <si>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</si>
  <si>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</si>
  <si>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</si>
  <si>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</si>
  <si>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</si>
  <si>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</si>
  <si>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</si>
  <si>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</si>
  <si>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</si>
  <si>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</si>
  <si>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</si>
  <si>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</si>
  <si>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</si>
  <si>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</si>
  <si>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</si>
  <si>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</si>
  <si>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</si>
  <si>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</si>
  <si>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</si>
  <si>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</si>
  <si>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</si>
  <si>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</si>
  <si>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</si>
  <si>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</si>
  <si>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</si>
  <si>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</si>
  <si>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</si>
  <si>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</si>
  <si>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</si>
  <si>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</si>
  <si>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</si>
  <si>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</si>
  <si>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</si>
  <si>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</si>
  <si>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</si>
  <si>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</si>
  <si>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</si>
  <si>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</si>
  <si>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</si>
  <si>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</si>
  <si>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</si>
  <si>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</si>
  <si>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</si>
  <si>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</si>
  <si>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</si>
  <si>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</si>
  <si>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</si>
  <si>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</si>
  <si>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</si>
  <si>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</si>
  <si>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</si>
  <si>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</si>
  <si>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</si>
  <si>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</si>
  <si>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</si>
  <si>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</si>
  <si>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</si>
  <si>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</si>
  <si>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</si>
  <si>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</si>
  <si>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</si>
  <si>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</si>
  <si>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</si>
  <si>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</si>
  <si>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</si>
  <si>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</si>
  <si>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</si>
  <si>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</si>
  <si>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</si>
  <si>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</si>
  <si>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</si>
  <si>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</si>
  <si>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</si>
  <si>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</si>
  <si>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</si>
  <si>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</si>
  <si>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</si>
  <si>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</si>
  <si>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</si>
  <si>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</si>
  <si>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</si>
  <si>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</si>
  <si>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</si>
  <si>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</si>
  <si>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</si>
  <si>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</si>
  <si>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</si>
  <si>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</si>
  <si>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</si>
  <si>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</si>
  <si>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</si>
  <si>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</si>
  <si>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</si>
  <si>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</si>
  <si>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</si>
  <si>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</si>
  <si>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</si>
  <si>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</si>
  <si>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</si>
  <si>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</si>
  <si>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</si>
  <si>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</si>
  <si>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</si>
  <si>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</si>
  <si>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</si>
  <si>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</si>
  <si>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</si>
  <si>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</si>
  <si>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</si>
  <si>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</si>
  <si>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</si>
  <si>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</si>
  <si>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</si>
  <si>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</si>
  <si>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</si>
  <si>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</si>
  <si>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</si>
  <si>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</si>
  <si>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</si>
  <si>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</si>
  <si>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</si>
  <si>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</si>
  <si>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</si>
  <si>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</si>
  <si>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</si>
  <si>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</si>
  <si>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</si>
  <si>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</si>
  <si>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</si>
  <si>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</si>
  <si>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</si>
  <si>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</si>
  <si>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</si>
  <si>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</si>
  <si>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</si>
  <si>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</si>
  <si>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</si>
  <si>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</si>
  <si>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</si>
  <si>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</si>
  <si>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</si>
  <si>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</si>
  <si>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</si>
  <si>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</si>
  <si>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</si>
  <si>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</si>
  <si>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</si>
  <si>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</si>
  <si>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</si>
  <si>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</si>
  <si>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</si>
  <si>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</si>
  <si>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</si>
  <si>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</si>
  <si>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</si>
  <si>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</si>
  <si>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</si>
  <si>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</si>
  <si>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</si>
  <si>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</si>
  <si>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</si>
  <si>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</si>
  <si>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</si>
  <si>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</si>
  <si>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</si>
  <si>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</si>
  <si>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</si>
  <si>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</si>
  <si>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</si>
  <si>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</si>
  <si>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</si>
  <si>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</si>
  <si>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</si>
  <si>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</si>
  <si>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</si>
  <si>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</si>
  <si>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</si>
  <si>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</si>
  <si>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</si>
  <si>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</si>
  <si>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</si>
  <si>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</si>
  <si>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</si>
  <si>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</si>
  <si>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</si>
  <si>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</si>
  <si>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</si>
  <si>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</si>
  <si>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</si>
  <si>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</si>
  <si>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</si>
  <si>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</si>
  <si>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</si>
  <si>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</si>
  <si>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</si>
  <si>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</si>
  <si>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</si>
  <si>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</si>
  <si>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</si>
  <si>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</si>
  <si>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</si>
  <si>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</si>
  <si>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</si>
  <si>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</si>
  <si>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</si>
  <si>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</si>
  <si>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</si>
  <si>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</si>
  <si>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</si>
  <si>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</si>
  <si>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</si>
  <si>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</si>
  <si>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</si>
  <si>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</si>
  <si>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</si>
  <si>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</si>
  <si>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</si>
  <si>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</si>
  <si>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</si>
  <si>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</si>
  <si>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</si>
  <si>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</si>
  <si>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</si>
  <si>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</si>
  <si>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</si>
  <si>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</si>
  <si>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</si>
  <si>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</si>
  <si>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</si>
  <si>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</si>
  <si>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</si>
  <si>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</si>
  <si>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</si>
  <si>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</si>
  <si>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</si>
  <si>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</si>
  <si>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</si>
  <si>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</si>
  <si>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</si>
  <si>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</si>
  <si>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</si>
  <si>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</si>
  <si>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</si>
  <si>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</si>
  <si>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</si>
  <si>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</si>
  <si>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</si>
  <si>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</si>
  <si>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</si>
  <si>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</si>
  <si>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</si>
  <si>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</si>
  <si>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</si>
  <si>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</si>
  <si>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</si>
  <si>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</si>
  <si>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</si>
  <si>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</si>
  <si>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</si>
  <si>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</si>
  <si>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</si>
  <si>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</si>
  <si>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</si>
  <si>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</si>
  <si>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</si>
  <si>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</si>
  <si>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</si>
  <si>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</si>
  <si>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</si>
  <si>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</si>
  <si>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</si>
  <si>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</si>
  <si>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</si>
  <si>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</si>
  <si>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</si>
  <si>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</si>
  <si>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</si>
  <si>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</si>
  <si>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</si>
  <si>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</si>
  <si>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</si>
  <si>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</si>
  <si>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</si>
  <si>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</si>
  <si>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</si>
  <si>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</si>
  <si>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</si>
  <si>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</si>
  <si>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</si>
  <si>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</si>
  <si>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</si>
  <si>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</si>
  <si>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</si>
  <si>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</si>
  <si>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</si>
  <si>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</si>
  <si>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</si>
  <si>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</si>
  <si>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</si>
  <si>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</si>
  <si>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</si>
  <si>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</si>
  <si>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</si>
  <si>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</si>
  <si>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</si>
  <si>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</si>
  <si>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</si>
  <si>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</si>
  <si>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</si>
  <si>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</si>
  <si>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</si>
  <si>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</si>
  <si>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</si>
  <si>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</si>
  <si>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</si>
  <si>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</si>
  <si>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</si>
  <si>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</si>
  <si>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</si>
  <si>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</si>
  <si>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</si>
  <si>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</si>
  <si>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</si>
  <si>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</si>
  <si>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</si>
  <si>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</si>
  <si>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</si>
  <si>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</si>
  <si>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</si>
  <si>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</si>
  <si>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</si>
  <si>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</si>
  <si>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</si>
  <si>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</si>
  <si>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</si>
  <si>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</si>
  <si>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</si>
  <si>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</si>
  <si>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</si>
  <si>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</si>
  <si>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</si>
  <si>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</si>
  <si>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</si>
  <si>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</si>
  <si>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</si>
  <si>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</si>
  <si>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</si>
  <si>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</si>
  <si>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</si>
  <si>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</si>
  <si>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</si>
  <si>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</si>
  <si>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</si>
  <si>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</si>
  <si>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</si>
  <si>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</si>
  <si>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</si>
  <si>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</si>
  <si>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</si>
  <si>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</si>
  <si>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</si>
  <si>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</si>
  <si>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</si>
  <si>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</si>
  <si>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</si>
  <si>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</si>
  <si>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</si>
  <si>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</si>
  <si>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</si>
  <si>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</si>
  <si>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</si>
  <si>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</si>
  <si>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</si>
  <si>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</si>
  <si>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</si>
  <si>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</si>
  <si>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</si>
  <si>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</si>
  <si>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</si>
  <si>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</si>
  <si>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</si>
  <si>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</si>
  <si>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</si>
  <si>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</si>
  <si>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</si>
  <si>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</si>
  <si>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</si>
  <si>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</si>
  <si>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</si>
  <si>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</si>
  <si>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</si>
  <si>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</si>
  <si>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</si>
  <si>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</si>
  <si>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</si>
  <si>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</si>
  <si>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</si>
  <si>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</si>
  <si>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</si>
  <si>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</si>
  <si>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</si>
  <si>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</si>
  <si>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</si>
  <si>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</si>
  <si>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</si>
  <si>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</si>
  <si>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</si>
  <si>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</si>
  <si>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</si>
  <si>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</si>
  <si>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</si>
  <si>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</si>
  <si>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</si>
  <si>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</si>
  <si>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</si>
  <si>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</si>
  <si>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</si>
  <si>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</si>
  <si>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</si>
  <si>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</si>
  <si>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</si>
  <si>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</si>
  <si>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</si>
  <si>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</si>
  <si>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</si>
  <si>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</si>
  <si>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</si>
  <si>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</si>
  <si>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</si>
  <si>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</si>
  <si>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</si>
  <si>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</si>
  <si>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</si>
  <si>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</si>
  <si>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</si>
  <si>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</si>
  <si>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</si>
  <si>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</si>
  <si>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</si>
  <si>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</si>
  <si>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</si>
  <si>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</si>
  <si>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</si>
  <si>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</si>
  <si>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</si>
  <si>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</si>
  <si>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</si>
  <si>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</si>
  <si>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</si>
  <si>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</si>
  <si>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</si>
  <si>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</si>
  <si>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</si>
  <si>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</si>
  <si>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</si>
  <si>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</si>
  <si>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</si>
  <si>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</si>
  <si>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</si>
  <si>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</si>
  <si>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</si>
  <si>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</si>
  <si>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</si>
  <si>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</si>
  <si>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</si>
  <si>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</si>
  <si>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</si>
  <si>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</si>
  <si>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</si>
  <si>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</si>
  <si>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</si>
  <si>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</si>
  <si>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</si>
  <si>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</si>
  <si>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</si>
  <si>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</si>
  <si>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</si>
  <si>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</si>
  <si>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</si>
  <si>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</si>
  <si>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</si>
  <si>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</si>
  <si>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</si>
  <si>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</si>
  <si>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</si>
  <si>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</si>
  <si>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</si>
  <si>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</si>
  <si>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</si>
  <si>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</si>
  <si>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</si>
  <si>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</si>
  <si>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</si>
  <si>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</si>
  <si>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</si>
  <si>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</si>
  <si>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</si>
  <si>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</si>
  <si>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</si>
  <si>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</si>
  <si>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</si>
  <si>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</si>
  <si>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</si>
  <si>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</si>
  <si>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</si>
  <si>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</si>
  <si>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</si>
  <si>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</si>
  <si>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</si>
  <si>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</si>
  <si>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</si>
  <si>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</si>
  <si>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</si>
  <si>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</si>
  <si>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</si>
  <si>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</si>
  <si>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</si>
  <si>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</si>
  <si>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</si>
  <si>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</si>
  <si>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</si>
  <si>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</si>
  <si>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</si>
  <si>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</si>
  <si>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</si>
  <si>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</si>
  <si>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</si>
  <si>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</si>
  <si>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</si>
  <si>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</si>
  <si>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</si>
  <si>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</si>
  <si>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</si>
  <si>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</si>
  <si>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</si>
  <si>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</si>
  <si>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</si>
  <si>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</si>
  <si>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</si>
  <si>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</si>
  <si>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</si>
  <si>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</si>
  <si>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</si>
  <si>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</si>
  <si>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</si>
  <si>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</si>
  <si>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</si>
  <si>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</si>
  <si>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</si>
  <si>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</si>
  <si>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</si>
  <si>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</si>
  <si>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</si>
  <si>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</si>
  <si>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</si>
  <si>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</si>
  <si>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</si>
  <si>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</si>
  <si>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</si>
  <si>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</si>
  <si>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</si>
  <si>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</si>
  <si>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</si>
  <si>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</si>
  <si>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</si>
  <si>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</si>
  <si>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</si>
  <si>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</si>
  <si>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</si>
  <si>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</si>
  <si>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</si>
  <si>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</si>
  <si>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</si>
  <si>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</si>
  <si>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</si>
  <si>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</si>
  <si>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</si>
  <si>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</si>
  <si>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</si>
  <si>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</si>
  <si>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</si>
  <si>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</si>
  <si>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</si>
  <si>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</si>
  <si>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</si>
  <si>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</si>
  <si>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</si>
  <si>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</si>
  <si>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</si>
  <si>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</si>
  <si>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</si>
  <si>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</si>
  <si>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</si>
  <si>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</si>
  <si>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</si>
  <si>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</si>
  <si>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</si>
  <si>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</si>
  <si>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</si>
  <si>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</si>
  <si>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</si>
  <si>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</si>
  <si>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</si>
  <si>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</si>
  <si>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</si>
  <si>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</si>
  <si>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</si>
  <si>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</si>
  <si>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</si>
  <si>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</si>
  <si>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</si>
  <si>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</si>
  <si>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</si>
  <si>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</si>
  <si>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</si>
  <si>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</si>
  <si>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</si>
  <si>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</si>
  <si>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</si>
  <si>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</si>
  <si>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</si>
  <si>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</si>
  <si>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</si>
  <si>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</si>
  <si>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</si>
  <si>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</si>
  <si>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</si>
  <si>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</si>
  <si>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</si>
  <si>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</si>
  <si>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</si>
  <si>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</si>
  <si>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</si>
  <si>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</si>
  <si>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</si>
  <si>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</si>
  <si>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</si>
  <si>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</si>
  <si>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</si>
  <si>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</si>
  <si>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</si>
  <si>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</si>
  <si>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</si>
  <si>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</si>
  <si>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</si>
  <si>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</si>
  <si>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</si>
  <si>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</si>
  <si>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</si>
  <si>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</si>
  <si>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</si>
  <si>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</si>
  <si>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</si>
  <si>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</si>
  <si>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</si>
  <si>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</si>
  <si>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</si>
  <si>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</si>
  <si>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</si>
  <si>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</si>
  <si>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</si>
  <si>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</si>
  <si>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</si>
  <si>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</si>
  <si>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</si>
  <si>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</si>
  <si>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</si>
  <si>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</si>
  <si>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</si>
  <si>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</si>
  <si>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</si>
  <si>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</si>
  <si>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</si>
  <si>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</si>
  <si>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</si>
  <si>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</si>
  <si>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</si>
  <si>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</si>
  <si>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</si>
  <si>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</si>
  <si>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</si>
  <si>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</si>
  <si>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</si>
  <si>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</si>
  <si>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</si>
  <si>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</si>
  <si>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</si>
  <si>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</si>
  <si>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</si>
  <si>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</si>
  <si>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</si>
  <si>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</si>
  <si>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</si>
  <si>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</si>
  <si>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</si>
  <si>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</si>
  <si>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</si>
  <si>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</si>
  <si>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</si>
  <si>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</si>
  <si>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</si>
  <si>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</si>
  <si>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</si>
  <si>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</si>
  <si>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</si>
  <si>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</si>
  <si>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</si>
  <si>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</si>
  <si>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</si>
  <si>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</si>
  <si>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</si>
  <si>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</si>
  <si>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</si>
  <si>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</si>
  <si>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</si>
  <si>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</si>
  <si>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</si>
  <si>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</si>
  <si>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</si>
  <si>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</si>
  <si>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</si>
  <si>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</si>
  <si>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</si>
  <si>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</si>
  <si>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</si>
  <si>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</si>
  <si>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</si>
  <si>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</si>
  <si>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</si>
  <si>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</si>
  <si>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</si>
  <si>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</si>
  <si>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</si>
  <si>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</si>
  <si>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</si>
  <si>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</si>
  <si>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</si>
  <si>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</si>
  <si>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</si>
  <si>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</si>
  <si>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</si>
  <si>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</si>
  <si>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</si>
  <si>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</si>
  <si>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</si>
  <si>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</si>
  <si>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</si>
  <si>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</si>
  <si>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</si>
  <si>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</si>
  <si>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</si>
  <si>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</si>
  <si>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</si>
  <si>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</si>
  <si>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</si>
  <si>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</si>
  <si>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</si>
  <si>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</si>
  <si>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</si>
  <si>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</si>
  <si>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</si>
  <si>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</si>
  <si>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</si>
  <si>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</si>
  <si>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</si>
  <si>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</si>
  <si>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</si>
  <si>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</si>
  <si>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</si>
  <si>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</si>
  <si>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</si>
  <si>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</si>
  <si>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</si>
  <si>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</si>
  <si>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</si>
  <si>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</si>
  <si>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</si>
  <si>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</si>
  <si>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</si>
  <si>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</si>
  <si>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</si>
  <si>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</si>
  <si>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</si>
  <si>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</si>
  <si>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</si>
  <si>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</si>
  <si>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</si>
  <si>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</si>
  <si>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</si>
  <si>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</si>
  <si>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</si>
  <si>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</si>
  <si>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</si>
  <si>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</si>
  <si>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</si>
  <si>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</si>
  <si>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</si>
  <si>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</si>
  <si>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</si>
  <si>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</si>
  <si>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</si>
  <si>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</si>
  <si>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</si>
  <si>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</si>
  <si>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</si>
  <si>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</si>
  <si>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</si>
  <si>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</si>
  <si>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</si>
  <si>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</si>
  <si>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</si>
  <si>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</si>
  <si>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</si>
  <si>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</si>
  <si>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</si>
  <si>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</si>
  <si>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</si>
  <si>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</si>
  <si>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</si>
  <si>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</si>
  <si>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</si>
  <si>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</si>
  <si>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</si>
  <si>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</si>
  <si>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</si>
  <si>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</si>
  <si>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</si>
  <si>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</si>
  <si>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</si>
  <si>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</si>
  <si>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</si>
  <si>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</si>
  <si>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</si>
  <si>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</si>
  <si>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</si>
  <si>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</si>
  <si>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</si>
  <si>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</si>
  <si>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</si>
  <si>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</si>
  <si>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</si>
  <si>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</si>
  <si>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</si>
  <si>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</si>
  <si>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</si>
  <si>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</si>
  <si>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</si>
  <si>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</si>
  <si>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</si>
  <si>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</si>
  <si>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</si>
  <si>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</si>
  <si>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</si>
  <si>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</si>
  <si>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</si>
  <si>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</si>
  <si>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</si>
  <si>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</si>
  <si>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</si>
  <si>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</si>
  <si>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</si>
  <si>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</si>
  <si>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</si>
  <si>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</si>
  <si>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</si>
  <si>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</si>
  <si>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</si>
  <si>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</si>
  <si>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</si>
  <si>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</si>
  <si>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</si>
  <si>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</si>
  <si>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</si>
  <si>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</si>
  <si>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</si>
  <si>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</si>
  <si>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</si>
  <si>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</si>
  <si>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</si>
  <si>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</si>
  <si>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</si>
  <si>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</si>
  <si>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</si>
  <si>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</si>
  <si>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</si>
  <si>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</si>
  <si>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</si>
  <si>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</si>
  <si>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</si>
  <si>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</si>
  <si>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</si>
  <si>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</si>
  <si>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</si>
  <si>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</si>
  <si>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</si>
  <si>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</si>
  <si>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</si>
  <si>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</si>
  <si>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</si>
  <si>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</si>
  <si>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</si>
  <si>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</si>
  <si>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</si>
  <si>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</si>
  <si>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</si>
  <si>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</si>
  <si>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</si>
  <si>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</si>
  <si>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</si>
  <si>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</si>
  <si>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</si>
  <si>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</si>
  <si>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</si>
  <si>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</si>
  <si>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</si>
  <si>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</si>
  <si>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</si>
  <si>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</si>
  <si>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</si>
  <si>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</si>
  <si>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</si>
  <si>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</si>
  <si>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</si>
  <si>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</si>
  <si>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</si>
  <si>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</si>
  <si>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</si>
  <si>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</si>
  <si>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</si>
  <si>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</si>
  <si>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</si>
  <si>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</si>
  <si>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</si>
  <si>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</si>
  <si>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</si>
  <si>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</si>
  <si>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</si>
  <si>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</si>
  <si>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</si>
  <si>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</si>
  <si>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</si>
  <si>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</si>
  <si>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</si>
  <si>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</si>
  <si>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</si>
  <si>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</si>
  <si>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</si>
  <si>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</si>
  <si>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</si>
  <si>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</si>
  <si>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</si>
  <si>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</si>
  <si>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</si>
  <si>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</si>
  <si>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</si>
  <si>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</si>
  <si>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</si>
  <si>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</si>
  <si>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</si>
  <si>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</si>
  <si>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</si>
  <si>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</si>
  <si>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</si>
  <si>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</si>
  <si>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</si>
  <si>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</si>
  <si>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</si>
  <si>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</si>
  <si>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</si>
  <si>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</si>
  <si>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</si>
  <si>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</si>
  <si>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</si>
  <si>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</si>
  <si>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</si>
  <si>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</si>
  <si>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</si>
  <si>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</si>
  <si>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</si>
  <si>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</si>
  <si>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</si>
  <si>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</si>
  <si>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</si>
  <si>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</si>
  <si>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</si>
  <si>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</si>
  <si>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</si>
  <si>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</si>
  <si>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</si>
  <si>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</si>
  <si>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</si>
  <si>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</si>
  <si>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</si>
  <si>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</si>
  <si>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</si>
  <si>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</si>
  <si>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</si>
  <si>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</si>
  <si>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</si>
  <si>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</si>
  <si>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</si>
  <si>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</si>
  <si>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</si>
  <si>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</si>
  <si>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</si>
  <si>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</si>
  <si>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</si>
  <si>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</si>
  <si>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</si>
  <si>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</si>
  <si>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</si>
  <si>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</si>
  <si>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</si>
  <si>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</si>
  <si>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</si>
  <si>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</si>
  <si>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</si>
  <si>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</si>
  <si>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</si>
  <si>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</si>
  <si>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</si>
  <si>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</si>
  <si>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</si>
  <si>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</si>
  <si>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</si>
  <si>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</si>
  <si>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</si>
  <si>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dev caja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</si>
  <si>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</si>
  <si>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</si>
  <si>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</si>
  <si>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</si>
  <si>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</si>
  <si>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</si>
  <si>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</si>
  <si>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</si>
  <si>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</si>
  <si>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</si>
  <si>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</si>
  <si>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</si>
  <si>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</si>
  <si>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</si>
  <si>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</si>
  <si>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</si>
  <si>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</si>
  <si>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</si>
  <si>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</si>
  <si>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</si>
  <si>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</si>
  <si>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</si>
  <si>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</si>
  <si>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</si>
  <si>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</si>
  <si>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</si>
  <si>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</si>
  <si>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</si>
  <si>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</si>
  <si>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</si>
  <si>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</si>
  <si>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</si>
  <si>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</si>
  <si>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</si>
  <si>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</si>
  <si>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</si>
  <si>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</si>
  <si>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</si>
  <si>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</si>
  <si>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</si>
  <si>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</si>
  <si>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</si>
  <si>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</si>
  <si>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</si>
  <si>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</si>
  <si>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</si>
  <si>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</si>
  <si>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</si>
  <si>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Arreglo iphone</t>
  </si>
  <si>
    <t>ensalada frutas</t>
  </si>
  <si>
    <t>Formatear A51</t>
  </si>
  <si>
    <t>recarga</t>
  </si>
  <si>
    <t>Suma de 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</si>
</sst>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2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numFmt numFmtId="32" formatCode="_-&quot;$&quot;* #,##0_-;\-&quot;$&quot;* #,##0_-;_-&quot;$&quot;* &quot;-&quot;_-;_-@_-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103939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2.907769907404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2.907770601851" createdVersion="8" refreshedVersion="8" minRefreshableVersion="3" recordCount="12489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486"/>
    </cacheField>
    <cacheField name="Date" numFmtId="16">
      <sharedItems containsSemiMixedTypes="0" containsNonDate="0" containsDate="1" containsString="0" minDate="2022-03-16T00:00:00" maxDate="2023-07-26T00:00:00" count="425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0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m u="1"/>
        <s v="Freefire" u="1"/>
      </sharedItems>
    </cacheField>
    <cacheField name="Ref" numFmtId="0">
      <sharedItems containsMixedTypes="1" containsNumber="1" containsInteger="1" minValue="257" maxValue="7711" count="2538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2.907780439811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89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59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232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244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61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62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5"/>
    <m/>
    <m/>
    <m/>
    <m/>
    <n v="28000"/>
    <n v="55000"/>
    <n v="-28000"/>
    <n v="1"/>
    <n v="19"/>
    <x v="0"/>
    <x v="1"/>
  </r>
  <r>
    <n v="10265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0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3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4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53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6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2"/>
    <x v="200"/>
    <x v="2241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3"/>
    <x v="201"/>
    <x v="2245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0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0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6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538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48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4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8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3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89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711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6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4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29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89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29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3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39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0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0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79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8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303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73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6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504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0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80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837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949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78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70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1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1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6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2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4"/>
    <x v="6"/>
    <x v="2408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2"/>
    <m/>
    <m/>
    <m/>
    <m/>
    <n v="0"/>
    <n v="5000"/>
    <n v="5000"/>
    <n v="-1"/>
    <n v="16"/>
    <x v="2"/>
    <x v="1"/>
  </r>
  <r>
    <n v="12113"/>
    <x v="414"/>
    <x v="1"/>
    <x v="8"/>
    <n v="1"/>
    <x v="285"/>
    <x v="29"/>
    <x v="2369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69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69"/>
    <m/>
    <m/>
    <m/>
    <m/>
    <n v="1100"/>
    <n v="5000"/>
    <n v="3900"/>
    <n v="-1"/>
    <n v="16"/>
    <x v="2"/>
    <x v="1"/>
  </r>
  <r>
    <n v="12116"/>
    <x v="414"/>
    <x v="1"/>
    <x v="36"/>
    <n v="1"/>
    <x v="284"/>
    <x v="6"/>
    <x v="2473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0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4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39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89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5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7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6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7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8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65"/>
    <x v="415"/>
    <x v="1"/>
    <x v="8"/>
    <n v="1"/>
    <x v="280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79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0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1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2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4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1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2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3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5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4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0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5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6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79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7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8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89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0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1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2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3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4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4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5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9"/>
    <x v="1"/>
    <x v="2474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4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2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1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1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5"/>
    <m/>
    <m/>
    <m/>
    <m/>
    <n v="20000"/>
    <n v="45000"/>
    <n v="-20000"/>
    <n v="1"/>
    <n v="15"/>
    <x v="2"/>
    <x v="1"/>
  </r>
  <r>
    <n v="12269"/>
    <x v="413"/>
    <x v="0"/>
    <x v="127"/>
    <n v="2"/>
    <x v="289"/>
    <x v="6"/>
    <x v="2496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7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1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8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499"/>
    <m/>
    <m/>
    <m/>
    <m/>
    <n v="20000"/>
    <n v="40000"/>
    <n v="-40000"/>
    <n v="2"/>
    <n v="15"/>
    <x v="2"/>
    <x v="1"/>
  </r>
  <r>
    <n v="12275"/>
    <x v="415"/>
    <x v="0"/>
    <x v="146"/>
    <n v="1"/>
    <x v="280"/>
    <x v="4"/>
    <x v="2500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1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6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69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0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8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2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0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3"/>
    <m/>
    <m/>
    <m/>
    <m/>
    <n v="8000"/>
    <n v="20000"/>
    <n v="-16000"/>
    <n v="2"/>
    <n v="17"/>
    <x v="2"/>
    <x v="1"/>
  </r>
  <r>
    <n v="12322"/>
    <x v="415"/>
    <x v="0"/>
    <x v="173"/>
    <n v="6"/>
    <x v="290"/>
    <x v="6"/>
    <x v="2504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5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7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8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1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8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0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9"/>
    <x v="1"/>
    <x v="2508"/>
    <m/>
    <m/>
    <m/>
    <m/>
    <n v="3000"/>
    <n v="15000"/>
    <n v="-18000"/>
    <n v="6"/>
    <n v="20"/>
    <x v="2"/>
    <x v="1"/>
  </r>
  <r>
    <n v="12348"/>
    <x v="418"/>
    <x v="0"/>
    <x v="114"/>
    <n v="5"/>
    <x v="269"/>
    <x v="28"/>
    <x v="2509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0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1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2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3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1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5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6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7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8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8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19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2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0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0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1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1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2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3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7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4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8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8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5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5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6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7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7"/>
    <x v="421"/>
    <x v="1"/>
    <x v="8"/>
    <n v="1"/>
    <x v="284"/>
    <x v="6"/>
    <x v="2529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0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1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217"/>
    <x v="2510"/>
    <m/>
    <m/>
    <m/>
    <m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3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5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2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4"/>
    <x v="6"/>
    <x v="2529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3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8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8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4"/>
    <x v="6"/>
    <x v="2529"/>
    <m/>
    <m/>
    <m/>
    <m/>
    <n v="0"/>
    <n v="300"/>
    <n v="300"/>
    <n v="-1"/>
    <n v="25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39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09">
        <item h="1" m="1" x="29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80"/>
        <item h="1" x="187"/>
        <item h="1" x="231"/>
        <item h="1" x="261"/>
        <item h="1" x="105"/>
        <item h="1" x="3"/>
        <item h="1" x="131"/>
        <item h="1" x="25"/>
        <item h="1" x="268"/>
        <item h="1" x="200"/>
        <item h="1" x="121"/>
        <item h="1" x="135"/>
        <item h="1" x="203"/>
        <item h="1" x="252"/>
        <item h="1" x="233"/>
        <item h="1" x="282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253"/>
        <item h="1" x="56"/>
        <item h="1" m="1" x="303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7"/>
        <item h="1" x="288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5"/>
        <item h="1" x="5"/>
        <item h="1" x="246"/>
        <item h="1" x="158"/>
        <item h="1" m="1" x="300"/>
        <item h="1" x="152"/>
        <item h="1" x="75"/>
        <item h="1" x="166"/>
        <item h="1" x="219"/>
        <item h="1" x="265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237"/>
        <item h="1" x="256"/>
        <item h="1" x="249"/>
        <item h="1" x="27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90"/>
        <item h="1" x="224"/>
        <item h="1" x="123"/>
        <item h="1" x="109"/>
        <item h="1" x="81"/>
        <item h="1" x="136"/>
        <item h="1" x="223"/>
        <item h="1" x="139"/>
        <item h="1" x="279"/>
        <item h="1" x="274"/>
        <item h="1" x="164"/>
        <item h="1" x="194"/>
        <item h="1" x="211"/>
        <item h="1" x="222"/>
        <item h="1" x="276"/>
        <item h="1" x="225"/>
        <item h="1" x="55"/>
        <item h="1" x="107"/>
        <item h="1" x="83"/>
        <item h="1" x="263"/>
        <item h="1" x="214"/>
        <item h="1" x="134"/>
        <item h="1" x="138"/>
        <item h="1" x="212"/>
        <item h="1" x="286"/>
        <item h="1" x="244"/>
        <item h="1" x="185"/>
        <item h="1" x="90"/>
        <item h="1" m="1" x="293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5"/>
        <item h="1" m="1" x="298"/>
        <item h="1" x="284"/>
        <item h="1" x="238"/>
        <item h="1" x="151"/>
        <item h="1" x="113"/>
        <item h="1" x="140"/>
        <item h="1" x="156"/>
        <item h="1" x="201"/>
        <item h="1" x="65"/>
        <item h="1" x="32"/>
        <item h="1" x="272"/>
        <item h="1" x="94"/>
        <item h="1" x="163"/>
        <item h="1" x="182"/>
        <item h="1" x="95"/>
        <item h="1" m="1" x="307"/>
        <item h="1" m="1" x="294"/>
        <item h="1" x="155"/>
        <item h="1" x="148"/>
        <item h="1" x="167"/>
        <item h="1" x="188"/>
        <item h="1" x="277"/>
        <item h="1" x="177"/>
        <item h="1" x="1"/>
        <item h="1" x="116"/>
        <item h="1" x="248"/>
        <item h="1" x="35"/>
        <item h="1" x="61"/>
        <item h="1" m="1" x="305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7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3"/>
        <item h="1" x="281"/>
        <item h="1" x="245"/>
        <item h="1" x="48"/>
        <item h="1" x="92"/>
        <item h="1" x="278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x="273"/>
        <item h="1" m="1" x="291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5"/>
        <item h="1" x="267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6"/>
        <item h="1" x="165"/>
        <item h="1" x="18"/>
        <item h="1" x="235"/>
        <item h="1" x="236"/>
        <item h="1" x="76"/>
        <item h="1" x="49"/>
        <item h="1" x="174"/>
        <item h="1" x="264"/>
        <item h="1" x="50"/>
        <item h="1" x="170"/>
        <item h="1" x="96"/>
        <item h="1" x="103"/>
        <item h="1" x="242"/>
        <item h="1" x="176"/>
        <item h="1" x="169"/>
        <item h="1" x="271"/>
        <item h="1" x="79"/>
        <item h="1" x="6"/>
        <item h="1" x="82"/>
        <item h="1" x="216"/>
        <item h="1" x="110"/>
        <item h="1" x="289"/>
        <item h="1" x="266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2"/>
        <item t="default"/>
      </items>
    </pivotField>
    <pivotField showAll="0"/>
    <pivotField axis="axisRow" showAll="0">
      <items count="2539">
        <item m="1" x="2535"/>
        <item m="1" x="2534"/>
        <item m="1" x="2537"/>
        <item m="1" x="2536"/>
        <item x="1541"/>
        <item x="1662"/>
        <item x="2523"/>
        <item x="725"/>
        <item x="495"/>
        <item x="985"/>
        <item x="1829"/>
        <item x="484"/>
        <item x="611"/>
        <item x="2261"/>
        <item x="2394"/>
        <item x="649"/>
        <item x="132"/>
        <item x="1892"/>
        <item x="1529"/>
        <item x="1393"/>
        <item x="914"/>
        <item x="1103"/>
        <item x="1553"/>
        <item x="1552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1"/>
        <item x="62"/>
        <item x="63"/>
        <item x="1647"/>
        <item x="2487"/>
        <item x="2389"/>
        <item x="2048"/>
        <item x="982"/>
        <item x="2069"/>
        <item x="98"/>
        <item x="1007"/>
        <item x="508"/>
        <item x="1549"/>
        <item x="444"/>
        <item x="60"/>
        <item x="64"/>
        <item x="65"/>
        <item x="1672"/>
        <item x="1299"/>
        <item x="1035"/>
        <item x="1991"/>
        <item x="647"/>
        <item x="2145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6"/>
        <item x="535"/>
        <item x="173"/>
        <item x="177"/>
        <item x="634"/>
        <item x="136"/>
        <item x="362"/>
        <item x="2409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4"/>
        <item x="2362"/>
        <item x="2474"/>
        <item x="2508"/>
        <item x="181"/>
        <item x="1786"/>
        <item x="2429"/>
        <item x="1614"/>
        <item x="2287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5"/>
        <item x="1697"/>
        <item x="755"/>
        <item x="837"/>
        <item x="631"/>
        <item x="2249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3"/>
        <item x="496"/>
        <item x="2033"/>
        <item x="2221"/>
        <item x="786"/>
        <item x="1111"/>
        <item x="184"/>
        <item x="2013"/>
        <item x="241"/>
        <item x="224"/>
        <item x="911"/>
        <item x="2304"/>
        <item x="180"/>
        <item x="1473"/>
        <item x="2257"/>
        <item x="2096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5"/>
        <item x="1548"/>
        <item x="68"/>
        <item x="1456"/>
        <item x="2440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0"/>
        <item x="2316"/>
        <item x="1955"/>
        <item x="2271"/>
        <item x="2347"/>
        <item x="1309"/>
        <item x="436"/>
        <item x="1756"/>
        <item x="1367"/>
        <item x="219"/>
        <item x="220"/>
        <item x="1837"/>
        <item x="1300"/>
        <item x="1831"/>
        <item x="2353"/>
        <item x="1120"/>
        <item x="1712"/>
        <item x="547"/>
        <item x="960"/>
        <item x="938"/>
        <item x="830"/>
        <item x="946"/>
        <item x="2472"/>
        <item x="956"/>
        <item x="1718"/>
        <item x="1061"/>
        <item x="920"/>
        <item x="721"/>
        <item x="1426"/>
        <item x="1833"/>
        <item x="1879"/>
        <item x="1782"/>
        <item x="2133"/>
        <item x="1787"/>
        <item x="1259"/>
        <item x="957"/>
        <item x="971"/>
        <item x="1400"/>
        <item x="1319"/>
        <item x="1290"/>
        <item x="2124"/>
        <item x="486"/>
        <item x="2307"/>
        <item x="846"/>
        <item x="939"/>
        <item x="2313"/>
        <item x="2075"/>
        <item x="2333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5"/>
        <item x="1740"/>
        <item x="1574"/>
        <item x="1054"/>
        <item x="1402"/>
        <item x="1403"/>
        <item x="1743"/>
        <item x="2506"/>
        <item x="814"/>
        <item x="1857"/>
        <item x="753"/>
        <item x="2396"/>
        <item x="1841"/>
        <item x="1283"/>
        <item x="2143"/>
        <item x="2142"/>
        <item x="1551"/>
        <item x="1580"/>
        <item x="831"/>
        <item x="835"/>
        <item x="2491"/>
        <item x="892"/>
        <item x="893"/>
        <item x="1528"/>
        <item x="813"/>
        <item x="1776"/>
        <item x="1933"/>
        <item x="2245"/>
        <item x="1052"/>
        <item x="1242"/>
        <item x="1314"/>
        <item x="7"/>
        <item x="308"/>
        <item x="1500"/>
        <item x="2457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4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0"/>
        <item x="1729"/>
        <item x="739"/>
        <item x="1911"/>
        <item x="443"/>
        <item x="1504"/>
        <item x="2181"/>
        <item x="1746"/>
        <item x="1572"/>
        <item x="986"/>
        <item x="877"/>
        <item x="788"/>
        <item x="1000"/>
        <item x="1846"/>
        <item x="2446"/>
        <item x="1758"/>
        <item x="1817"/>
        <item x="2321"/>
        <item x="599"/>
        <item x="1377"/>
        <item x="708"/>
        <item x="1378"/>
        <item x="2227"/>
        <item x="1227"/>
        <item x="1934"/>
        <item x="1060"/>
        <item x="931"/>
        <item x="2300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2"/>
        <item x="2497"/>
        <item x="2499"/>
        <item x="1221"/>
        <item x="1952"/>
        <item x="1861"/>
        <item x="597"/>
        <item x="596"/>
        <item x="1612"/>
        <item x="2107"/>
        <item x="1772"/>
        <item x="552"/>
        <item x="2382"/>
        <item x="1200"/>
        <item x="1222"/>
        <item x="1269"/>
        <item x="1033"/>
        <item x="1649"/>
        <item x="740"/>
        <item x="337"/>
        <item x="2311"/>
        <item x="479"/>
        <item x="478"/>
        <item x="2299"/>
        <item x="2111"/>
        <item x="2200"/>
        <item x="645"/>
        <item x="2087"/>
        <item x="2091"/>
        <item x="2334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0"/>
        <item x="503"/>
        <item x="78"/>
        <item x="460"/>
        <item x="712"/>
        <item x="2407"/>
        <item x="2427"/>
        <item x="722"/>
        <item x="58"/>
        <item x="1046"/>
        <item x="2371"/>
        <item x="1620"/>
        <item x="1968"/>
        <item x="1423"/>
        <item x="675"/>
        <item x="2492"/>
        <item x="1686"/>
        <item x="636"/>
        <item x="1733"/>
        <item x="2036"/>
        <item x="750"/>
        <item x="673"/>
        <item x="1088"/>
        <item x="672"/>
        <item x="2265"/>
        <item x="2458"/>
        <item x="2302"/>
        <item x="2426"/>
        <item x="1383"/>
        <item x="1030"/>
        <item x="2490"/>
        <item x="1947"/>
        <item x="1626"/>
        <item x="1802"/>
        <item x="1853"/>
        <item x="1960"/>
        <item x="2315"/>
        <item x="1390"/>
        <item x="335"/>
        <item x="782"/>
        <item x="1798"/>
        <item x="798"/>
        <item x="2084"/>
        <item x="790"/>
        <item x="780"/>
        <item x="967"/>
        <item x="2301"/>
        <item x="674"/>
        <item x="1339"/>
        <item x="2443"/>
        <item x="925"/>
        <item x="1607"/>
        <item x="682"/>
        <item x="2187"/>
        <item x="2057"/>
        <item x="879"/>
        <item x="1068"/>
        <item x="2432"/>
        <item x="1669"/>
        <item x="1076"/>
        <item x="953"/>
        <item x="394"/>
        <item x="2130"/>
        <item x="751"/>
        <item x="2172"/>
        <item x="498"/>
        <item x="1427"/>
        <item x="1159"/>
        <item x="477"/>
        <item x="1487"/>
        <item x="2131"/>
        <item x="1032"/>
        <item x="2129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2"/>
        <item x="783"/>
        <item x="1705"/>
        <item x="1176"/>
        <item x="2025"/>
        <item x="2442"/>
        <item x="1248"/>
        <item x="2270"/>
        <item x="67"/>
        <item x="734"/>
        <item x="462"/>
        <item x="463"/>
        <item x="1898"/>
        <item x="2424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2"/>
        <item x="510"/>
        <item x="767"/>
        <item x="332"/>
        <item x="976"/>
        <item x="1395"/>
        <item x="746"/>
        <item x="458"/>
        <item x="1736"/>
        <item x="601"/>
        <item x="2306"/>
        <item x="2253"/>
        <item x="306"/>
        <item x="2258"/>
        <item x="2206"/>
        <item x="302"/>
        <item x="1935"/>
        <item x="2441"/>
        <item x="553"/>
        <item x="865"/>
        <item x="2415"/>
        <item x="1413"/>
        <item x="1352"/>
        <item x="1353"/>
        <item x="822"/>
        <item x="1211"/>
        <item x="325"/>
        <item x="600"/>
        <item x="2243"/>
        <item x="1783"/>
        <item x="950"/>
        <item x="2120"/>
        <item x="2498"/>
        <item x="1470"/>
        <item x="2079"/>
        <item x="155"/>
        <item x="1474"/>
        <item x="154"/>
        <item x="2345"/>
        <item x="446"/>
        <item x="1493"/>
        <item x="1636"/>
        <item x="221"/>
        <item x="713"/>
        <item x="1180"/>
        <item x="128"/>
        <item x="1011"/>
        <item x="2241"/>
        <item x="1579"/>
        <item x="2385"/>
        <item x="1476"/>
        <item x="2017"/>
        <item x="2431"/>
        <item x="1291"/>
        <item x="127"/>
        <item x="417"/>
        <item x="2414"/>
        <item x="1365"/>
        <item x="1345"/>
        <item x="1381"/>
        <item x="2085"/>
        <item x="1555"/>
        <item x="1874"/>
        <item x="2099"/>
        <item x="2383"/>
        <item x="1575"/>
        <item x="1728"/>
        <item x="1556"/>
        <item x="2100"/>
        <item x="2046"/>
        <item x="1773"/>
        <item x="1560"/>
        <item x="1970"/>
        <item x="1312"/>
        <item x="1174"/>
        <item x="1194"/>
        <item x="2074"/>
        <item x="2012"/>
        <item x="119"/>
        <item x="2280"/>
        <item x="411"/>
        <item x="410"/>
        <item x="2399"/>
        <item x="240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2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5"/>
        <item x="2044"/>
        <item x="1418"/>
        <item x="2226"/>
        <item x="330"/>
        <item x="1696"/>
        <item x="1162"/>
        <item x="923"/>
        <item x="1843"/>
        <item x="2114"/>
        <item x="1768"/>
        <item x="1605"/>
        <item x="352"/>
        <item x="1374"/>
        <item x="1302"/>
        <item x="1450"/>
        <item x="852"/>
        <item x="1627"/>
        <item x="1726"/>
        <item x="1303"/>
        <item x="2533"/>
        <item x="1880"/>
        <item x="2464"/>
        <item x="1689"/>
        <item x="2451"/>
        <item x="2014"/>
        <item x="1832"/>
        <item x="1452"/>
        <item x="2363"/>
        <item x="2361"/>
        <item x="2445"/>
        <item x="1710"/>
        <item x="1670"/>
        <item x="1654"/>
        <item x="1747"/>
        <item x="1748"/>
        <item x="1862"/>
        <item x="1658"/>
        <item x="1657"/>
        <item x="2504"/>
        <item x="2473"/>
        <item x="823"/>
        <item x="724"/>
        <item x="2157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3"/>
        <item x="1286"/>
        <item x="1559"/>
        <item x="1481"/>
        <item x="709"/>
        <item x="2323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1"/>
        <item x="1069"/>
        <item x="1258"/>
        <item x="1164"/>
        <item x="2054"/>
        <item x="1039"/>
        <item x="432"/>
        <item x="2177"/>
        <item x="1480"/>
        <item x="2160"/>
        <item x="1503"/>
        <item x="433"/>
        <item x="918"/>
        <item x="1942"/>
        <item x="1675"/>
        <item x="1723"/>
        <item x="2134"/>
        <item x="1140"/>
        <item x="2183"/>
        <item x="1967"/>
        <item x="1637"/>
        <item x="1372"/>
        <item x="2248"/>
        <item x="2154"/>
        <item x="622"/>
        <item x="1169"/>
        <item x="2348"/>
        <item x="1905"/>
        <item x="2194"/>
        <item x="1886"/>
        <item x="2038"/>
        <item x="1213"/>
        <item x="623"/>
        <item x="1508"/>
        <item x="638"/>
        <item x="2176"/>
        <item x="761"/>
        <item x="1098"/>
        <item x="2390"/>
        <item x="1168"/>
        <item x="1343"/>
        <item x="2460"/>
        <item x="559"/>
        <item x="1578"/>
        <item x="1516"/>
        <item x="1070"/>
        <item x="598"/>
        <item x="928"/>
        <item x="2459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1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5"/>
        <item x="2416"/>
        <item x="2002"/>
        <item x="1439"/>
        <item x="451"/>
        <item x="573"/>
        <item x="450"/>
        <item x="1047"/>
        <item x="504"/>
        <item x="505"/>
        <item x="2207"/>
        <item x="665"/>
        <item x="2273"/>
        <item x="322"/>
        <item x="2278"/>
        <item x="2209"/>
        <item x="206"/>
        <item x="207"/>
        <item x="1138"/>
        <item x="1518"/>
        <item x="1316"/>
        <item x="572"/>
        <item x="1097"/>
        <item x="2340"/>
        <item x="2264"/>
        <item x="2215"/>
        <item x="2254"/>
        <item x="1794"/>
        <item x="1086"/>
        <item x="2387"/>
        <item x="2071"/>
        <item x="2189"/>
        <item x="66"/>
        <item x="575"/>
        <item x="576"/>
        <item x="421"/>
        <item x="2141"/>
        <item x="1043"/>
        <item x="91"/>
        <item x="2056"/>
        <item x="2448"/>
        <item x="700"/>
        <item x="36"/>
        <item x="2419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4"/>
        <item x="1244"/>
        <item x="2406"/>
        <item x="1281"/>
        <item x="2159"/>
        <item x="2217"/>
        <item x="1634"/>
        <item x="47"/>
        <item x="842"/>
        <item x="1642"/>
        <item x="965"/>
        <item x="787"/>
        <item x="843"/>
        <item x="981"/>
        <item x="46"/>
        <item x="1845"/>
        <item x="2503"/>
        <item x="609"/>
        <item x="99"/>
        <item x="2320"/>
        <item x="103"/>
        <item x="104"/>
        <item x="1973"/>
        <item x="885"/>
        <item x="2393"/>
        <item x="37"/>
        <item x="1114"/>
        <item x="2092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1"/>
        <item x="2219"/>
        <item x="1015"/>
        <item x="2418"/>
        <item x="525"/>
        <item x="2520"/>
        <item x="2375"/>
        <item x="803"/>
        <item x="2455"/>
        <item x="1936"/>
        <item x="2045"/>
        <item x="688"/>
        <item x="1954"/>
        <item x="1919"/>
        <item x="34"/>
        <item x="983"/>
        <item x="50"/>
        <item x="1384"/>
        <item x="1349"/>
        <item x="2228"/>
        <item x="1860"/>
        <item x="1822"/>
        <item x="1819"/>
        <item x="2201"/>
        <item x="2106"/>
        <item x="1727"/>
        <item x="1588"/>
        <item x="1589"/>
        <item x="1364"/>
        <item x="1576"/>
        <item x="1554"/>
        <item x="805"/>
        <item x="5"/>
        <item x="385"/>
        <item x="2408"/>
        <item x="2256"/>
        <item x="11"/>
        <item x="21"/>
        <item x="9"/>
        <item x="12"/>
        <item x="10"/>
        <item x="20"/>
        <item x="8"/>
        <item x="1397"/>
        <item x="2529"/>
        <item x="2428"/>
        <item x="578"/>
        <item x="73"/>
        <item x="628"/>
        <item x="571"/>
        <item x="1868"/>
        <item x="1867"/>
        <item x="2454"/>
        <item x="1929"/>
        <item x="518"/>
        <item x="1815"/>
        <item x="1515"/>
        <item x="2312"/>
        <item x="215"/>
        <item x="429"/>
        <item x="771"/>
        <item x="1996"/>
        <item x="2493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7"/>
        <item x="1151"/>
        <item x="2481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0"/>
        <item x="288"/>
        <item x="1307"/>
        <item x="356"/>
        <item x="358"/>
        <item x="800"/>
        <item x="357"/>
        <item x="186"/>
        <item x="2094"/>
        <item x="277"/>
        <item x="1964"/>
        <item x="1331"/>
        <item x="383"/>
        <item x="1602"/>
        <item x="188"/>
        <item x="278"/>
        <item x="935"/>
        <item x="591"/>
        <item x="2344"/>
        <item x="187"/>
        <item x="275"/>
        <item x="2239"/>
        <item x="2218"/>
        <item x="671"/>
        <item x="279"/>
        <item x="2297"/>
        <item x="897"/>
        <item x="281"/>
        <item x="280"/>
        <item x="1073"/>
        <item x="973"/>
        <item x="1700"/>
        <item x="185"/>
        <item x="276"/>
        <item x="2244"/>
        <item x="2262"/>
        <item x="691"/>
        <item x="1199"/>
        <item x="1045"/>
        <item x="1629"/>
        <item x="651"/>
        <item x="791"/>
        <item x="2032"/>
        <item x="793"/>
        <item x="1923"/>
        <item x="2398"/>
        <item x="1021"/>
        <item x="459"/>
        <item x="517"/>
        <item x="2170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8"/>
        <item x="1250"/>
        <item x="1436"/>
        <item x="1725"/>
        <item x="933"/>
        <item x="932"/>
        <item x="106"/>
        <item x="1774"/>
        <item x="203"/>
        <item x="105"/>
        <item x="2098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3"/>
        <item x="2204"/>
        <item x="2216"/>
        <item x="2205"/>
        <item x="2202"/>
        <item x="1264"/>
        <item x="1228"/>
        <item x="131"/>
        <item x="2488"/>
        <item x="2232"/>
        <item x="1807"/>
        <item x="844"/>
        <item x="72"/>
        <item x="447"/>
        <item x="1249"/>
        <item x="586"/>
        <item x="969"/>
        <item x="2285"/>
        <item x="2489"/>
        <item x="2531"/>
        <item x="1813"/>
        <item x="1051"/>
        <item x="937"/>
        <item x="1824"/>
        <item x="958"/>
        <item x="1495"/>
        <item x="2171"/>
        <item x="2259"/>
        <item x="1732"/>
        <item x="2102"/>
        <item x="416"/>
        <item x="994"/>
        <item x="1010"/>
        <item x="913"/>
        <item x="2374"/>
        <item x="124"/>
        <item x="1664"/>
        <item x="1665"/>
        <item x="997"/>
        <item x="1777"/>
        <item x="1778"/>
        <item x="13"/>
        <item x="627"/>
        <item x="2303"/>
        <item x="2452"/>
        <item x="2081"/>
        <item x="1041"/>
        <item x="1719"/>
        <item x="1013"/>
        <item x="1484"/>
        <item x="735"/>
        <item x="908"/>
        <item x="2152"/>
        <item x="1797"/>
        <item x="836"/>
        <item x="1173"/>
        <item x="2435"/>
        <item x="1321"/>
        <item x="2379"/>
        <item x="1789"/>
        <item x="1401"/>
        <item x="2292"/>
        <item x="883"/>
        <item x="775"/>
        <item x="1738"/>
        <item x="1387"/>
        <item x="1263"/>
        <item x="2486"/>
        <item x="615"/>
        <item x="614"/>
        <item x="613"/>
        <item x="2169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3"/>
        <item x="506"/>
        <item x="2296"/>
        <item x="1451"/>
        <item x="1971"/>
        <item x="1335"/>
        <item x="1666"/>
        <item x="1992"/>
        <item x="1828"/>
        <item x="1714"/>
        <item x="555"/>
        <item x="1715"/>
        <item x="2247"/>
        <item x="2073"/>
        <item x="1943"/>
        <item x="2351"/>
        <item x="1089"/>
        <item x="1139"/>
        <item x="1717"/>
        <item x="1246"/>
        <item x="1779"/>
        <item x="2078"/>
        <item x="2331"/>
        <item x="1208"/>
        <item x="1289"/>
        <item x="2166"/>
        <item x="1308"/>
        <item x="1143"/>
        <item x="1563"/>
        <item x="2456"/>
        <item x="1839"/>
        <item x="2485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4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4"/>
        <item x="146"/>
        <item x="872"/>
        <item x="147"/>
        <item x="1618"/>
        <item x="404"/>
        <item x="2125"/>
        <item x="1467"/>
        <item x="1619"/>
        <item x="491"/>
        <item x="209"/>
        <item x="1596"/>
        <item x="227"/>
        <item x="225"/>
        <item x="232"/>
        <item x="226"/>
        <item x="1064"/>
        <item x="2233"/>
        <item x="2269"/>
        <item x="2517"/>
        <item x="406"/>
        <item x="1851"/>
        <item x="2007"/>
        <item x="840"/>
        <item x="1328"/>
        <item x="2475"/>
        <item x="1306"/>
        <item x="475"/>
        <item x="542"/>
        <item x="2112"/>
        <item x="1790"/>
        <item x="81"/>
        <item x="473"/>
        <item x="1210"/>
        <item x="2214"/>
        <item x="341"/>
        <item x="2453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0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5"/>
        <item x="213"/>
        <item x="1085"/>
        <item x="1660"/>
        <item x="1109"/>
        <item x="1940"/>
        <item x="1425"/>
        <item x="1606"/>
        <item x="1761"/>
        <item x="1639"/>
        <item x="1233"/>
        <item x="2184"/>
        <item x="2165"/>
        <item x="1207"/>
        <item x="2433"/>
        <item x="2359"/>
        <item x="533"/>
        <item x="2109"/>
        <item x="729"/>
        <item x="2101"/>
        <item x="919"/>
        <item x="2349"/>
        <item x="569"/>
        <item x="2222"/>
        <item x="570"/>
        <item x="1995"/>
        <item x="1028"/>
        <item x="546"/>
        <item x="2463"/>
        <item x="1231"/>
        <item x="1298"/>
        <item x="1002"/>
        <item x="2369"/>
        <item x="2357"/>
        <item x="853"/>
        <item x="390"/>
        <item x="1520"/>
        <item x="765"/>
        <item x="1910"/>
        <item x="212"/>
        <item x="1708"/>
        <item x="2168"/>
        <item x="876"/>
        <item x="252"/>
        <item x="955"/>
        <item x="259"/>
        <item x="264"/>
        <item x="742"/>
        <item x="2395"/>
        <item x="1709"/>
        <item x="1652"/>
        <item x="1609"/>
        <item x="258"/>
        <item x="255"/>
        <item x="1820"/>
        <item x="254"/>
        <item x="1526"/>
        <item x="376"/>
        <item x="2103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6"/>
        <item x="368"/>
        <item x="95"/>
        <item x="96"/>
        <item x="1921"/>
        <item x="1920"/>
        <item x="758"/>
        <item x="1535"/>
        <item x="2284"/>
        <item x="1058"/>
        <item x="1363"/>
        <item x="1288"/>
        <item x="2283"/>
        <item x="1122"/>
        <item x="565"/>
        <item x="772"/>
        <item x="59"/>
        <item x="834"/>
        <item x="1752"/>
        <item x="2127"/>
        <item x="145"/>
        <item x="514"/>
        <item x="1830"/>
        <item x="584"/>
        <item x="716"/>
        <item x="35"/>
        <item x="1136"/>
        <item x="1707"/>
        <item x="1437"/>
        <item x="2324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2"/>
        <item x="644"/>
        <item x="430"/>
        <item x="2509"/>
        <item x="454"/>
        <item x="291"/>
        <item x="757"/>
        <item x="130"/>
        <item x="2128"/>
        <item x="2274"/>
        <item x="2346"/>
        <item x="1310"/>
        <item x="298"/>
        <item x="2318"/>
        <item x="1850"/>
        <item x="1948"/>
        <item x="299"/>
        <item x="2479"/>
        <item x="1429"/>
        <item x="2434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8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5"/>
        <item x="27"/>
        <item x="28"/>
        <item x="26"/>
        <item x="25"/>
        <item x="172"/>
        <item x="2086"/>
        <item x="1293"/>
        <item x="171"/>
        <item x="243"/>
        <item x="240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5"/>
        <item x="1564"/>
        <item x="1420"/>
        <item x="461"/>
        <item x="2068"/>
        <item x="2308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3"/>
        <item x="33"/>
        <item x="1767"/>
        <item x="1913"/>
        <item x="1842"/>
        <item x="2483"/>
        <item x="1784"/>
        <item x="2148"/>
        <item x="1648"/>
        <item x="1653"/>
        <item x="2149"/>
        <item x="1581"/>
        <item x="978"/>
        <item x="2146"/>
        <item x="2147"/>
        <item x="801"/>
        <item x="802"/>
        <item x="1901"/>
        <item x="629"/>
        <item x="630"/>
        <item x="1961"/>
        <item x="1703"/>
        <item x="2391"/>
        <item x="524"/>
        <item x="966"/>
        <item x="2482"/>
        <item x="1153"/>
        <item x="2090"/>
        <item x="815"/>
        <item x="1216"/>
        <item x="2180"/>
        <item x="2437"/>
        <item x="2196"/>
        <item x="2182"/>
        <item x="1836"/>
        <item x="2526"/>
        <item x="1793"/>
        <item x="1369"/>
        <item x="90"/>
        <item x="616"/>
        <item x="1676"/>
        <item x="2314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3"/>
        <item x="683"/>
        <item x="1706"/>
        <item x="2018"/>
        <item x="1635"/>
        <item x="1799"/>
        <item x="2240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1"/>
        <item x="1808"/>
        <item x="1336"/>
        <item x="1167"/>
        <item x="2179"/>
        <item x="1479"/>
        <item x="1908"/>
        <item x="1990"/>
        <item x="523"/>
        <item x="795"/>
        <item x="2060"/>
        <item x="2250"/>
        <item x="1037"/>
        <item x="998"/>
        <item x="926"/>
        <item x="2449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7"/>
        <item x="1804"/>
        <item x="1295"/>
        <item x="2019"/>
        <item x="1186"/>
        <item x="784"/>
        <item x="2495"/>
        <item x="1284"/>
        <item x="88"/>
        <item x="1048"/>
        <item x="1304"/>
        <item x="1765"/>
        <item x="1764"/>
        <item x="1766"/>
        <item x="2465"/>
        <item x="2372"/>
        <item x="990"/>
        <item x="1419"/>
        <item x="2140"/>
        <item x="2327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5"/>
        <item x="2438"/>
        <item x="2291"/>
        <item x="855"/>
        <item x="520"/>
        <item x="1108"/>
        <item x="1166"/>
        <item x="1191"/>
        <item x="1795"/>
        <item x="2238"/>
        <item x="1711"/>
        <item x="2322"/>
        <item x="2392"/>
        <item x="1326"/>
        <item x="2225"/>
        <item x="2161"/>
        <item x="2237"/>
        <item x="1945"/>
        <item x="888"/>
        <item x="766"/>
        <item x="915"/>
        <item x="1806"/>
        <item x="2447"/>
        <item x="2024"/>
        <item x="2352"/>
        <item x="1447"/>
        <item x="653"/>
        <item x="2425"/>
        <item x="2178"/>
        <item x="2286"/>
        <item x="2132"/>
        <item x="1753"/>
        <item x="1277"/>
        <item x="2512"/>
        <item x="2511"/>
        <item x="1684"/>
        <item x="1239"/>
        <item x="109"/>
        <item x="2064"/>
        <item x="2063"/>
        <item x="2309"/>
        <item x="2310"/>
        <item x="878"/>
        <item x="881"/>
        <item x="112"/>
        <item x="1925"/>
        <item x="1333"/>
        <item x="2173"/>
        <item x="1271"/>
        <item x="249"/>
        <item x="1525"/>
        <item x="929"/>
        <item x="699"/>
        <item x="2156"/>
        <item x="702"/>
        <item x="1205"/>
        <item x="2020"/>
        <item x="1237"/>
        <item x="469"/>
        <item x="2026"/>
        <item x="698"/>
        <item x="2397"/>
        <item x="2401"/>
        <item x="862"/>
        <item x="1987"/>
        <item x="863"/>
        <item x="2364"/>
        <item x="1702"/>
        <item x="864"/>
        <item x="657"/>
        <item x="2370"/>
        <item x="2072"/>
        <item x="1577"/>
        <item x="2197"/>
        <item x="812"/>
        <item x="2335"/>
        <item x="1313"/>
        <item x="1357"/>
        <item x="1624"/>
        <item x="481"/>
        <item x="1763"/>
        <item x="15"/>
        <item x="1172"/>
        <item x="927"/>
        <item x="1909"/>
        <item x="2121"/>
        <item x="2122"/>
        <item x="2242"/>
        <item x="1254"/>
        <item x="1430"/>
        <item x="1904"/>
        <item x="2229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8"/>
        <item x="1337"/>
        <item x="420"/>
        <item x="806"/>
        <item x="316"/>
        <item x="151"/>
        <item x="1475"/>
        <item x="237"/>
        <item x="2477"/>
        <item x="1134"/>
        <item x="2275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1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0"/>
        <item x="1781"/>
        <item x="1215"/>
        <item x="2097"/>
        <item x="1734"/>
        <item x="1915"/>
        <item x="809"/>
        <item x="1128"/>
        <item x="1149"/>
        <item x="1301"/>
        <item x="2524"/>
        <item x="1884"/>
        <item x="1875"/>
        <item x="1029"/>
        <item x="1849"/>
        <item x="492"/>
        <item x="2290"/>
        <item x="2501"/>
        <item x="2377"/>
        <item x="2494"/>
        <item x="388"/>
        <item x="222"/>
        <item x="1431"/>
        <item x="445"/>
        <item x="2317"/>
        <item x="2467"/>
        <item x="2430"/>
        <item x="1835"/>
        <item x="1067"/>
        <item x="1514"/>
        <item x="1878"/>
        <item x="922"/>
        <item x="1852"/>
        <item x="1212"/>
        <item x="2151"/>
        <item x="2528"/>
        <item x="1571"/>
        <item x="2484"/>
        <item x="452"/>
        <item x="2058"/>
        <item x="2082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6"/>
        <item x="1608"/>
        <item x="2480"/>
        <item x="1780"/>
        <item x="17"/>
        <item x="343"/>
        <item x="2338"/>
        <item x="528"/>
        <item x="397"/>
        <item x="2113"/>
        <item x="327"/>
        <item x="40"/>
        <item x="1392"/>
        <item x="604"/>
        <item x="1800"/>
        <item x="1063"/>
        <item x="891"/>
        <item x="1651"/>
        <item x="2336"/>
        <item x="350"/>
        <item x="31"/>
        <item x="633"/>
        <item x="2518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2"/>
        <item x="2513"/>
        <item x="2514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2"/>
        <item x="1094"/>
        <item x="701"/>
        <item x="677"/>
        <item x="1716"/>
        <item x="975"/>
        <item x="2319"/>
        <item x="972"/>
        <item x="1755"/>
        <item x="1078"/>
        <item x="1273"/>
        <item x="2527"/>
        <item x="1379"/>
        <item x="2356"/>
        <item x="1770"/>
        <item x="2298"/>
        <item x="2076"/>
        <item x="79"/>
        <item x="1977"/>
        <item x="1976"/>
        <item x="39"/>
        <item x="796"/>
        <item x="687"/>
        <item x="1691"/>
        <item x="1201"/>
        <item x="880"/>
        <item x="792"/>
        <item x="2144"/>
        <item x="2476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0"/>
        <item x="2192"/>
        <item x="2185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4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5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3"/>
        <item x="1024"/>
        <item x="2188"/>
        <item x="1931"/>
        <item x="1023"/>
        <item x="1107"/>
        <item x="2332"/>
        <item x="1989"/>
        <item x="2358"/>
        <item x="1366"/>
        <item x="44"/>
        <item x="41"/>
        <item x="93"/>
        <item x="92"/>
        <item x="1978"/>
        <item x="476"/>
        <item x="2281"/>
        <item x="408"/>
        <item x="1137"/>
        <item x="1742"/>
        <item x="2236"/>
        <item x="1245"/>
        <item x="474"/>
        <item x="544"/>
        <item x="948"/>
        <item x="1442"/>
        <item x="1127"/>
        <item x="204"/>
        <item x="741"/>
        <item x="2410"/>
        <item x="995"/>
        <item x="733"/>
        <item x="654"/>
        <item x="2411"/>
        <item x="1272"/>
        <item x="2004"/>
        <item x="1601"/>
        <item x="2220"/>
        <item x="1869"/>
        <item x="1888"/>
        <item x="2516"/>
        <item x="1160"/>
        <item x="2519"/>
        <item x="530"/>
        <item x="531"/>
        <item x="19"/>
        <item x="1223"/>
        <item x="1409"/>
        <item x="2110"/>
        <item x="745"/>
        <item x="1311"/>
        <item x="2384"/>
        <item x="1119"/>
        <item x="1847"/>
        <item x="398"/>
        <item x="2126"/>
        <item x="1814"/>
        <item x="1398"/>
        <item x="2123"/>
        <item x="2326"/>
        <item x="1362"/>
        <item x="1368"/>
        <item x="1380"/>
        <item x="2118"/>
        <item x="2199"/>
        <item x="1190"/>
        <item x="1347"/>
        <item x="1236"/>
        <item x="2158"/>
        <item x="2095"/>
        <item x="1730"/>
        <item x="959"/>
        <item x="2412"/>
        <item x="2138"/>
        <item x="987"/>
        <item x="684"/>
        <item x="2376"/>
        <item x="1969"/>
        <item x="56"/>
        <item x="55"/>
        <item x="1346"/>
        <item x="2342"/>
        <item x="2341"/>
        <item x="2231"/>
        <item x="1197"/>
        <item x="1198"/>
        <item x="30"/>
        <item x="440"/>
        <item x="2224"/>
        <item x="1865"/>
        <item x="1537"/>
        <item x="1975"/>
        <item x="1422"/>
        <item x="1751"/>
        <item x="1974"/>
        <item x="2105"/>
        <item x="1646"/>
        <item x="2246"/>
        <item x="1079"/>
        <item x="610"/>
        <item x="1890"/>
        <item x="690"/>
        <item x="1661"/>
        <item x="719"/>
        <item x="2015"/>
        <item x="718"/>
        <item x="2530"/>
        <item x="1360"/>
        <item x="395"/>
        <item x="2251"/>
        <item x="1019"/>
        <item x="2139"/>
        <item x="2223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7"/>
        <item x="1595"/>
        <item x="2276"/>
        <item x="773"/>
        <item x="1056"/>
        <item x="875"/>
        <item x="2117"/>
        <item x="1177"/>
        <item x="861"/>
        <item x="2365"/>
        <item x="1587"/>
        <item x="2496"/>
        <item x="2213"/>
        <item x="1544"/>
        <item x="1899"/>
        <item x="991"/>
        <item x="1889"/>
        <item x="845"/>
        <item x="2211"/>
        <item x="2210"/>
        <item x="2088"/>
        <item x="2089"/>
        <item x="2469"/>
        <item x="2252"/>
        <item x="1713"/>
        <item x="1543"/>
        <item x="2350"/>
        <item x="2028"/>
        <item x="2230"/>
        <item x="1157"/>
        <item x="1668"/>
        <item x="1545"/>
        <item x="1791"/>
        <item x="1243"/>
        <item x="943"/>
        <item x="723"/>
        <item x="16"/>
        <item x="18"/>
        <item x="2116"/>
        <item x="2293"/>
        <item x="2062"/>
        <item x="2061"/>
        <item x="1944"/>
        <item x="303"/>
        <item x="754"/>
        <item x="4"/>
        <item x="759"/>
        <item x="624"/>
        <item x="620"/>
        <item x="1856"/>
        <item x="2190"/>
        <item x="2422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4"/>
        <item x="2337"/>
        <item x="2439"/>
        <item x="331"/>
        <item x="323"/>
        <item x="120"/>
        <item x="113"/>
        <item x="1937"/>
        <item x="2343"/>
        <item x="1603"/>
        <item x="1591"/>
        <item x="1592"/>
        <item x="121"/>
        <item x="1640"/>
        <item x="1585"/>
        <item x="1584"/>
        <item x="1586"/>
        <item x="1509"/>
        <item x="2413"/>
        <item x="1687"/>
        <item x="777"/>
        <item x="2136"/>
        <item x="1685"/>
        <item x="2163"/>
        <item x="1583"/>
        <item x="1582"/>
        <item x="2234"/>
        <item x="2175"/>
        <item x="321"/>
        <item x="748"/>
        <item x="2279"/>
        <item x="361"/>
        <item x="2267"/>
        <item x="230"/>
        <item x="231"/>
        <item x="228"/>
        <item x="1749"/>
        <item x="1671"/>
        <item x="229"/>
        <item x="1891"/>
        <item x="2328"/>
        <item x="1534"/>
        <item x="993"/>
        <item x="1533"/>
        <item x="1532"/>
        <item x="832"/>
        <item x="1444"/>
        <item x="125"/>
        <item x="2108"/>
        <item x="2515"/>
        <item x="355"/>
        <item x="328"/>
        <item x="871"/>
        <item x="1147"/>
        <item x="1864"/>
        <item x="1750"/>
        <item x="1204"/>
        <item x="1463"/>
        <item x="1144"/>
        <item x="1145"/>
        <item x="2272"/>
        <item x="389"/>
        <item x="1870"/>
        <item x="849"/>
        <item x="2525"/>
        <item x="2380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39"/>
        <item x="668"/>
        <item x="1485"/>
        <item x="1610"/>
        <item x="1656"/>
        <item x="1655"/>
        <item x="824"/>
        <item x="2195"/>
        <item x="848"/>
        <item x="1038"/>
        <item x="1027"/>
        <item x="2070"/>
        <item x="942"/>
        <item x="1265"/>
        <item x="2268"/>
        <item x="2208"/>
        <item x="1922"/>
        <item x="1683"/>
        <item x="87"/>
        <item x="2031"/>
        <item x="2041"/>
        <item x="2155"/>
        <item x="1278"/>
        <item x="1546"/>
        <item x="51"/>
        <item x="53"/>
        <item x="52"/>
        <item x="54"/>
        <item x="2077"/>
        <item x="2212"/>
        <item x="122"/>
        <item x="2289"/>
        <item x="2500"/>
        <item x="1332"/>
        <item x="45"/>
        <item x="1354"/>
        <item x="1938"/>
        <item x="205"/>
        <item x="1468"/>
        <item x="2366"/>
        <item x="860"/>
        <item x="1979"/>
        <item x="442"/>
        <item x="413"/>
        <item x="405"/>
        <item x="2468"/>
        <item x="2288"/>
        <item x="1866"/>
        <item x="500"/>
        <item x="1178"/>
        <item x="2436"/>
        <item x="110"/>
        <item x="466"/>
        <item x="501"/>
        <item x="992"/>
        <item x="1538"/>
        <item x="770"/>
        <item x="38"/>
        <item x="1062"/>
        <item x="1320"/>
        <item x="1859"/>
        <item x="2423"/>
        <item x="1026"/>
        <item x="1112"/>
        <item x="223"/>
        <item x="2186"/>
        <item x="1760"/>
        <item x="1524"/>
        <item x="921"/>
        <item x="2507"/>
        <item x="1220"/>
        <item x="2198"/>
        <item x="917"/>
        <item x="532"/>
        <item x="1251"/>
        <item x="329"/>
        <item x="472"/>
        <item x="974"/>
        <item x="730"/>
        <item x="2150"/>
        <item x="167"/>
        <item x="244"/>
        <item x="558"/>
        <item x="166"/>
        <item x="1192"/>
        <item x="894"/>
        <item x="857"/>
        <item x="670"/>
        <item x="2167"/>
        <item x="1527"/>
        <item x="246"/>
        <item x="165"/>
        <item x="245"/>
        <item x="655"/>
        <item x="2368"/>
        <item x="1615"/>
        <item x="2381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29"/>
        <item x="2119"/>
        <item x="326"/>
        <item x="529"/>
        <item x="2417"/>
        <item x="1386"/>
        <item x="2450"/>
        <item x="1924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32"/>
    </i>
    <i>
      <x v="1634"/>
    </i>
    <i>
      <x v="1635"/>
    </i>
    <i>
      <x v="1636"/>
    </i>
    <i>
      <x v="1637"/>
    </i>
    <i>
      <x v="1694"/>
    </i>
    <i>
      <x v="2040"/>
    </i>
    <i>
      <x v="2041"/>
    </i>
    <i>
      <x v="2043"/>
    </i>
    <i>
      <x v="2044"/>
    </i>
    <i>
      <x v="2045"/>
    </i>
    <i>
      <x v="2046"/>
    </i>
    <i>
      <x v="2047"/>
    </i>
    <i>
      <x v="2052"/>
    </i>
    <i>
      <x v="216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9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4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25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24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x="4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253"/>
        <item x="56"/>
        <item m="1" x="303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300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4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90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3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8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7"/>
        <item m="1" x="294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5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7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6"/>
        <item x="159"/>
        <item x="227"/>
        <item x="100"/>
        <item x="111"/>
        <item x="205"/>
        <item x="273"/>
        <item m="1" x="291"/>
        <item x="29"/>
        <item x="20"/>
        <item x="255"/>
        <item x="53"/>
        <item x="19"/>
        <item x="220"/>
        <item x="85"/>
        <item x="114"/>
        <item x="33"/>
        <item m="1" x="295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6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89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38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34"/>
        <item m="1" x="2535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536"/>
        <item m="1" x="2537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0">
    <i>
      <x v="30"/>
      <x v="1481"/>
    </i>
    <i r="1">
      <x v="1989"/>
    </i>
    <i>
      <x v="40"/>
      <x v="436"/>
    </i>
    <i r="1">
      <x v="1642"/>
    </i>
    <i>
      <x v="144"/>
      <x v="2512"/>
    </i>
    <i>
      <x v="147"/>
      <x v="2533"/>
    </i>
    <i>
      <x v="169"/>
      <x v="682"/>
    </i>
    <i r="1">
      <x v="969"/>
    </i>
    <i>
      <x v="194"/>
      <x v="61"/>
    </i>
    <i>
      <x v="228"/>
      <x v="320"/>
    </i>
    <i r="1">
      <x v="323"/>
    </i>
    <i r="1">
      <x v="353"/>
    </i>
    <i r="1">
      <x v="463"/>
    </i>
    <i>
      <x v="236"/>
      <x v="2537"/>
    </i>
    <i>
      <x v="240"/>
      <x v="2512"/>
    </i>
    <i>
      <x v="241"/>
      <x v="377"/>
    </i>
    <i>
      <x v="293"/>
      <x v="24"/>
    </i>
    <i>
      <x v="298"/>
      <x v="145"/>
    </i>
    <i>
      <x v="299"/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97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2" firstHeaderRow="0" firstDataRow="1" firstDataCol="1" rowPageCount="4" colPageCount="1"/>
  <pivotFields count="19">
    <pivotField showAll="0"/>
    <pivotField axis="axisRow" multipleItemSelectionAllowed="1" showAll="0" sortType="ascending">
      <items count="426">
        <item m="1" x="42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9">
        <item x="13"/>
        <item x="16"/>
        <item x="21"/>
        <item x="8"/>
        <item x="3"/>
        <item x="25"/>
        <item x="0"/>
        <item m="1" x="301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2"/>
        <item x="47"/>
        <item x="48"/>
        <item x="49"/>
        <item x="50"/>
        <item x="51"/>
        <item x="52"/>
        <item x="53"/>
        <item x="4"/>
        <item m="1" x="299"/>
        <item x="54"/>
        <item x="55"/>
        <item x="56"/>
        <item x="57"/>
        <item m="1" x="306"/>
        <item x="58"/>
        <item x="59"/>
        <item x="60"/>
        <item m="1" x="305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6"/>
        <item x="78"/>
        <item x="79"/>
        <item x="80"/>
        <item m="1" x="293"/>
        <item x="81"/>
        <item x="82"/>
        <item x="83"/>
        <item x="76"/>
        <item x="85"/>
        <item x="86"/>
        <item m="1" x="302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5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4"/>
        <item x="128"/>
        <item x="129"/>
        <item x="130"/>
        <item x="131"/>
        <item x="132"/>
        <item x="133"/>
        <item m="1" x="30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6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36">
      <pivotArea outline="0" collapsedLevelsAreSubtotals="1" fieldPosition="0"/>
    </format>
    <format dxfId="35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34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33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9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5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25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8">
        <item m="1" x="299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1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3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7"/>
        <item m="1" x="294"/>
        <item x="1"/>
        <item x="116"/>
        <item x="35"/>
        <item x="61"/>
        <item m="1" x="305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00"/>
        <item x="111"/>
        <item x="29"/>
        <item x="20"/>
        <item x="53"/>
        <item x="19"/>
        <item x="85"/>
        <item x="114"/>
        <item x="33"/>
        <item m="1" x="295"/>
        <item x="66"/>
        <item x="26"/>
        <item x="37"/>
        <item x="137"/>
        <item x="73"/>
        <item x="59"/>
        <item x="60"/>
        <item x="34"/>
        <item x="45"/>
        <item x="62"/>
        <item m="1" x="296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2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2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9"/>
    </i>
    <i>
      <x v="140"/>
    </i>
    <i>
      <x v="1"/>
    </i>
    <i>
      <x v="116"/>
    </i>
    <i>
      <x v="10"/>
    </i>
    <i>
      <x v="131"/>
    </i>
    <i>
      <x v="250"/>
    </i>
    <i>
      <x v="184"/>
    </i>
    <i>
      <x v="108"/>
    </i>
    <i>
      <x v="70"/>
    </i>
    <i>
      <x v="245"/>
    </i>
    <i>
      <x v="235"/>
    </i>
    <i>
      <x v="80"/>
    </i>
    <i>
      <x v="28"/>
    </i>
    <i>
      <x v="145"/>
    </i>
    <i>
      <x v="29"/>
    </i>
    <i>
      <x v="158"/>
    </i>
    <i>
      <x v="54"/>
    </i>
    <i>
      <x v="4"/>
    </i>
    <i>
      <x v="270"/>
    </i>
    <i>
      <x v="110"/>
    </i>
    <i>
      <x v="264"/>
    </i>
    <i>
      <x v="246"/>
    </i>
    <i>
      <x v="305"/>
    </i>
    <i>
      <x v="185"/>
    </i>
    <i>
      <x v="189"/>
    </i>
    <i>
      <x v="138"/>
    </i>
    <i>
      <x v="234"/>
    </i>
    <i>
      <x v="278"/>
    </i>
    <i>
      <x v="60"/>
    </i>
    <i>
      <x v="102"/>
    </i>
    <i>
      <x v="151"/>
    </i>
    <i>
      <x v="222"/>
    </i>
    <i>
      <x v="174"/>
    </i>
    <i>
      <x v="139"/>
    </i>
    <i>
      <x v="101"/>
    </i>
    <i>
      <x v="266"/>
    </i>
    <i>
      <x v="196"/>
    </i>
    <i>
      <x v="126"/>
    </i>
    <i>
      <x v="76"/>
    </i>
    <i>
      <x v="43"/>
    </i>
    <i>
      <x v="103"/>
    </i>
    <i>
      <x v="154"/>
    </i>
    <i>
      <x v="136"/>
    </i>
    <i>
      <x v="11"/>
    </i>
    <i>
      <x v="247"/>
    </i>
    <i>
      <x v="214"/>
    </i>
    <i>
      <x v="231"/>
    </i>
    <i>
      <x v="34"/>
    </i>
    <i>
      <x v="62"/>
    </i>
    <i>
      <x v="227"/>
    </i>
    <i>
      <x v="188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249"/>
    </i>
    <i>
      <x v="35"/>
    </i>
    <i>
      <x v="97"/>
    </i>
    <i>
      <x v="168"/>
    </i>
    <i>
      <x v="251"/>
    </i>
    <i>
      <x v="301"/>
    </i>
    <i>
      <x v="241"/>
    </i>
    <i>
      <x v="96"/>
    </i>
    <i>
      <x v="81"/>
    </i>
    <i>
      <x v="183"/>
    </i>
    <i>
      <x v="271"/>
    </i>
    <i>
      <x v="289"/>
    </i>
    <i>
      <x v="230"/>
    </i>
    <i>
      <x v="296"/>
    </i>
    <i>
      <x v="200"/>
    </i>
    <i>
      <x v="147"/>
    </i>
    <i>
      <x v="45"/>
    </i>
    <i>
      <x v="89"/>
    </i>
    <i>
      <x v="170"/>
    </i>
    <i>
      <x v="59"/>
    </i>
    <i>
      <x v="8"/>
    </i>
    <i>
      <x v="163"/>
    </i>
    <i>
      <x v="274"/>
    </i>
    <i>
      <x v="248"/>
    </i>
    <i>
      <x v="134"/>
    </i>
    <i>
      <x v="88"/>
    </i>
    <i>
      <x v="155"/>
    </i>
    <i>
      <x v="225"/>
    </i>
    <i>
      <x v="41"/>
    </i>
    <i>
      <x v="223"/>
    </i>
    <i>
      <x v="280"/>
    </i>
    <i>
      <x v="159"/>
    </i>
    <i>
      <x v="3"/>
    </i>
    <i>
      <x v="304"/>
    </i>
    <i>
      <x v="213"/>
    </i>
    <i>
      <x v="268"/>
    </i>
    <i>
      <x v="171"/>
    </i>
    <i>
      <x v="79"/>
    </i>
    <i>
      <x v="141"/>
    </i>
    <i>
      <x v="173"/>
    </i>
    <i>
      <x v="299"/>
    </i>
    <i>
      <x v="262"/>
    </i>
    <i>
      <x v="153"/>
    </i>
    <i>
      <x v="226"/>
    </i>
    <i>
      <x v="94"/>
    </i>
    <i>
      <x v="172"/>
    </i>
    <i>
      <x v="236"/>
    </i>
    <i>
      <x v="150"/>
    </i>
    <i>
      <x v="294"/>
    </i>
    <i>
      <x v="279"/>
    </i>
    <i>
      <x v="205"/>
    </i>
    <i>
      <x v="82"/>
    </i>
    <i>
      <x v="291"/>
    </i>
    <i>
      <x v="161"/>
    </i>
    <i>
      <x v="37"/>
    </i>
    <i>
      <x v="129"/>
    </i>
    <i>
      <x v="112"/>
    </i>
    <i>
      <x v="67"/>
    </i>
    <i>
      <x v="204"/>
    </i>
    <i>
      <x v="242"/>
    </i>
    <i>
      <x v="53"/>
    </i>
    <i>
      <x v="292"/>
    </i>
    <i>
      <x v="91"/>
    </i>
    <i>
      <x v="143"/>
    </i>
    <i>
      <x v="68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9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8" firstHeaderRow="1" firstDataRow="1" firstDataCol="1" rowPageCount="3" colPageCount="1"/>
  <pivotFields count="19">
    <pivotField showAll="0"/>
    <pivotField axis="axisRow" showAll="0">
      <items count="426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3">
    <i>
      <x v="400"/>
    </i>
    <i>
      <x v="401"/>
    </i>
    <i>
      <x v="402"/>
    </i>
    <i>
      <x v="403"/>
    </i>
    <i>
      <x v="405"/>
    </i>
    <i>
      <x v="406"/>
    </i>
    <i>
      <x v="410"/>
    </i>
    <i>
      <x v="414"/>
    </i>
    <i>
      <x v="416"/>
    </i>
    <i>
      <x v="419"/>
    </i>
    <i>
      <x v="420"/>
    </i>
    <i>
      <x v="421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97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5">
        <item m="1" x="42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19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38">
        <item h="1" m="1" x="2535"/>
        <item h="1" m="1" x="2534"/>
        <item h="1" m="1" x="2537"/>
        <item h="1" m="1" x="2536"/>
        <item h="1" x="1541"/>
        <item h="1" x="1662"/>
        <item h="1" x="2523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48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2474"/>
        <item h="1" x="2508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2472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5"/>
        <item h="1" x="1740"/>
        <item h="1" x="1574"/>
        <item h="1" x="1054"/>
        <item h="1" x="1402"/>
        <item h="1" x="1403"/>
        <item h="1" x="1743"/>
        <item h="1" x="2506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2491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2"/>
        <item h="1" x="2497"/>
        <item h="1" x="2499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0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2492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249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2498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2504"/>
        <item h="1" x="2473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3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521"/>
        <item h="1" x="2219"/>
        <item h="1" x="1015"/>
        <item h="1" x="2418"/>
        <item h="1" x="525"/>
        <item h="1" x="2520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529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2493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248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488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2489"/>
        <item h="1" x="2531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2486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2485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2517"/>
        <item h="1" x="406"/>
        <item h="1" x="1851"/>
        <item h="1" x="2007"/>
        <item h="1" x="840"/>
        <item h="1" x="1328"/>
        <item h="1" x="2475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2509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247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8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2483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2482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252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2495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2512"/>
        <item h="1" x="2511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247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1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2524"/>
        <item h="1" x="1884"/>
        <item h="1" x="1875"/>
        <item h="1" x="1029"/>
        <item h="1" x="1849"/>
        <item h="1" x="492"/>
        <item h="1" x="2290"/>
        <item h="1" x="2501"/>
        <item h="1" x="2377"/>
        <item h="1" x="2494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2528"/>
        <item h="1" x="1571"/>
        <item h="1" x="2484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2480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2518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2"/>
        <item h="1" x="2513"/>
        <item h="1" x="2514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2527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2476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2516"/>
        <item h="1" x="1160"/>
        <item h="1" x="2519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2530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496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251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525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2500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2507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130"/>
      <x v="1"/>
      <x v="1444"/>
    </i>
    <i r="1">
      <x v="3"/>
      <x v="144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9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5">
        <item m="1" x="42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0"/>
        <item x="165"/>
        <item x="166"/>
        <item x="167"/>
        <item x="168"/>
        <item x="169"/>
        <item x="170"/>
        <item x="171"/>
        <item x="172"/>
        <item m="1" x="19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19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38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34"/>
        <item h="1" m="1" x="2535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536"/>
        <item h="1" m="1" x="2537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197"/>
      <x v="52"/>
      <x/>
      <x v="799"/>
    </i>
    <i>
      <x v="250"/>
      <x v="52"/>
      <x/>
      <x v="799"/>
    </i>
    <i>
      <x v="304"/>
      <x v="52"/>
      <x/>
      <x v="799"/>
    </i>
    <i>
      <x v="387"/>
      <x v="52"/>
      <x/>
      <x v="7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9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5">
        <item m="1" x="42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0"/>
        <item x="165"/>
        <item x="166"/>
        <item x="167"/>
        <item x="168"/>
        <item x="169"/>
        <item x="170"/>
        <item x="171"/>
        <item x="172"/>
        <item m="1" x="19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8">
        <item h="1" m="1" x="29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3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7"/>
        <item h="1" m="1" x="294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5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m="1" x="291"/>
        <item h="1" x="29"/>
        <item h="1" x="20"/>
        <item h="1" x="53"/>
        <item h="1" x="19"/>
        <item h="1" x="220"/>
        <item h="1" x="85"/>
        <item h="1" x="114"/>
        <item h="1" x="33"/>
        <item h="1" m="1" x="295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6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2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0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3"/>
        <item h="1" x="272"/>
        <item h="1" x="273"/>
        <item h="1" x="274"/>
        <item h="1" x="275"/>
        <item h="1" x="276"/>
        <item h="1" x="277"/>
        <item h="1" m="1" x="297"/>
        <item h="1" x="278"/>
        <item h="1" x="279"/>
        <item h="1" x="281"/>
        <item h="1" x="282"/>
        <item h="1" m="1" x="298"/>
        <item h="1" x="284"/>
        <item h="1" x="286"/>
        <item h="1" x="287"/>
        <item h="1" x="285"/>
        <item h="1" x="288"/>
        <item h="1" x="289"/>
        <item h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19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38">
        <item m="1" x="2535"/>
        <item m="1" x="2534"/>
        <item m="1" x="2537"/>
        <item m="1" x="2536"/>
        <item x="1541"/>
        <item x="1662"/>
        <item x="2523"/>
        <item x="725"/>
        <item x="495"/>
        <item x="985"/>
        <item x="1829"/>
        <item x="484"/>
        <item x="611"/>
        <item x="2261"/>
        <item x="2394"/>
        <item x="649"/>
        <item x="132"/>
        <item x="1892"/>
        <item x="1529"/>
        <item x="1393"/>
        <item x="914"/>
        <item x="1103"/>
        <item x="1553"/>
        <item x="1552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1"/>
        <item x="62"/>
        <item x="63"/>
        <item x="1647"/>
        <item x="2487"/>
        <item x="2389"/>
        <item x="2048"/>
        <item x="982"/>
        <item x="2069"/>
        <item x="98"/>
        <item x="1007"/>
        <item x="508"/>
        <item x="1549"/>
        <item x="444"/>
        <item x="60"/>
        <item x="64"/>
        <item x="65"/>
        <item x="1672"/>
        <item x="1299"/>
        <item x="1035"/>
        <item x="1991"/>
        <item x="647"/>
        <item x="2145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6"/>
        <item x="535"/>
        <item x="173"/>
        <item x="177"/>
        <item x="634"/>
        <item x="136"/>
        <item x="362"/>
        <item x="2409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4"/>
        <item x="2362"/>
        <item x="2474"/>
        <item x="2508"/>
        <item x="181"/>
        <item x="1786"/>
        <item x="2429"/>
        <item x="1614"/>
        <item x="2287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5"/>
        <item x="1697"/>
        <item x="755"/>
        <item x="837"/>
        <item x="631"/>
        <item x="2249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3"/>
        <item x="496"/>
        <item x="2033"/>
        <item x="2221"/>
        <item x="786"/>
        <item x="1111"/>
        <item x="184"/>
        <item x="2013"/>
        <item x="241"/>
        <item x="224"/>
        <item x="911"/>
        <item x="2304"/>
        <item x="180"/>
        <item x="1473"/>
        <item x="2257"/>
        <item x="2096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5"/>
        <item x="1548"/>
        <item x="68"/>
        <item x="1456"/>
        <item x="2440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0"/>
        <item x="2316"/>
        <item x="1955"/>
        <item x="2271"/>
        <item x="2347"/>
        <item x="1309"/>
        <item x="436"/>
        <item x="1756"/>
        <item x="1367"/>
        <item x="219"/>
        <item x="220"/>
        <item x="1837"/>
        <item x="1300"/>
        <item x="1831"/>
        <item x="2353"/>
        <item x="1120"/>
        <item x="1712"/>
        <item x="547"/>
        <item x="960"/>
        <item x="938"/>
        <item x="830"/>
        <item x="946"/>
        <item x="2472"/>
        <item x="956"/>
        <item x="1718"/>
        <item x="1061"/>
        <item x="920"/>
        <item x="721"/>
        <item x="1426"/>
        <item x="1833"/>
        <item x="1879"/>
        <item x="1782"/>
        <item x="2133"/>
        <item x="1787"/>
        <item x="1259"/>
        <item x="957"/>
        <item x="971"/>
        <item x="1400"/>
        <item x="1319"/>
        <item x="1290"/>
        <item x="2124"/>
        <item x="486"/>
        <item x="2307"/>
        <item x="846"/>
        <item x="939"/>
        <item x="2313"/>
        <item x="2075"/>
        <item x="2333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5"/>
        <item x="1740"/>
        <item x="1574"/>
        <item x="1054"/>
        <item x="1402"/>
        <item x="1403"/>
        <item x="1743"/>
        <item x="2506"/>
        <item x="814"/>
        <item x="1857"/>
        <item x="753"/>
        <item x="2396"/>
        <item x="1841"/>
        <item x="1283"/>
        <item x="2143"/>
        <item x="2142"/>
        <item x="1551"/>
        <item x="1580"/>
        <item x="831"/>
        <item x="835"/>
        <item x="2491"/>
        <item x="892"/>
        <item x="893"/>
        <item x="1528"/>
        <item x="813"/>
        <item x="1776"/>
        <item x="1933"/>
        <item x="2245"/>
        <item x="1052"/>
        <item x="1242"/>
        <item x="1314"/>
        <item x="7"/>
        <item x="308"/>
        <item x="1500"/>
        <item x="2457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4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0"/>
        <item x="1729"/>
        <item x="739"/>
        <item x="1911"/>
        <item x="443"/>
        <item x="1504"/>
        <item x="2181"/>
        <item x="1746"/>
        <item x="1572"/>
        <item x="986"/>
        <item x="877"/>
        <item x="788"/>
        <item x="1000"/>
        <item x="1846"/>
        <item x="2446"/>
        <item x="1758"/>
        <item x="1817"/>
        <item x="2321"/>
        <item x="599"/>
        <item x="1377"/>
        <item x="708"/>
        <item x="1378"/>
        <item x="2227"/>
        <item x="1227"/>
        <item x="1934"/>
        <item x="1060"/>
        <item x="931"/>
        <item x="2300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2"/>
        <item x="2497"/>
        <item x="2499"/>
        <item x="1221"/>
        <item x="1952"/>
        <item x="1861"/>
        <item x="597"/>
        <item x="596"/>
        <item x="1612"/>
        <item x="2107"/>
        <item x="1772"/>
        <item x="552"/>
        <item x="2382"/>
        <item x="1200"/>
        <item x="1222"/>
        <item x="1269"/>
        <item x="1033"/>
        <item x="1649"/>
        <item x="740"/>
        <item x="337"/>
        <item x="2311"/>
        <item x="479"/>
        <item x="478"/>
        <item x="2299"/>
        <item x="2111"/>
        <item x="2200"/>
        <item x="645"/>
        <item x="2087"/>
        <item x="2091"/>
        <item x="2334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0"/>
        <item x="503"/>
        <item x="78"/>
        <item x="460"/>
        <item x="712"/>
        <item x="2407"/>
        <item x="2427"/>
        <item x="722"/>
        <item x="58"/>
        <item x="1046"/>
        <item x="2371"/>
        <item x="1620"/>
        <item x="1968"/>
        <item x="1423"/>
        <item x="675"/>
        <item x="2492"/>
        <item x="1686"/>
        <item x="636"/>
        <item x="1733"/>
        <item x="2036"/>
        <item x="750"/>
        <item x="673"/>
        <item x="1088"/>
        <item x="672"/>
        <item x="2265"/>
        <item x="2458"/>
        <item x="2302"/>
        <item x="2426"/>
        <item x="1383"/>
        <item x="1030"/>
        <item x="2490"/>
        <item x="1947"/>
        <item x="1626"/>
        <item x="1802"/>
        <item x="1853"/>
        <item x="1960"/>
        <item x="2315"/>
        <item x="1390"/>
        <item x="335"/>
        <item x="782"/>
        <item x="1798"/>
        <item x="798"/>
        <item x="2084"/>
        <item x="790"/>
        <item x="780"/>
        <item x="967"/>
        <item x="2301"/>
        <item x="674"/>
        <item x="1339"/>
        <item x="2443"/>
        <item x="925"/>
        <item x="1607"/>
        <item x="682"/>
        <item x="2187"/>
        <item x="2057"/>
        <item x="879"/>
        <item x="1068"/>
        <item x="2432"/>
        <item x="1669"/>
        <item x="1076"/>
        <item x="953"/>
        <item x="394"/>
        <item x="2130"/>
        <item x="751"/>
        <item x="2172"/>
        <item x="498"/>
        <item x="1427"/>
        <item x="1159"/>
        <item x="477"/>
        <item x="1487"/>
        <item x="2131"/>
        <item x="1032"/>
        <item x="2129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2"/>
        <item x="783"/>
        <item x="1705"/>
        <item x="1176"/>
        <item x="2025"/>
        <item x="2442"/>
        <item x="1248"/>
        <item x="2270"/>
        <item x="67"/>
        <item x="734"/>
        <item x="462"/>
        <item x="463"/>
        <item x="1898"/>
        <item x="2424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2"/>
        <item x="510"/>
        <item x="767"/>
        <item x="332"/>
        <item x="976"/>
        <item x="1395"/>
        <item x="746"/>
        <item x="458"/>
        <item x="1736"/>
        <item x="601"/>
        <item x="2306"/>
        <item x="2253"/>
        <item x="306"/>
        <item x="2258"/>
        <item x="2206"/>
        <item x="302"/>
        <item x="1935"/>
        <item x="2441"/>
        <item x="553"/>
        <item x="865"/>
        <item x="2415"/>
        <item x="1413"/>
        <item x="1352"/>
        <item x="1353"/>
        <item x="822"/>
        <item x="1211"/>
        <item x="325"/>
        <item x="600"/>
        <item x="2243"/>
        <item x="1783"/>
        <item x="950"/>
        <item x="2120"/>
        <item x="2498"/>
        <item x="1470"/>
        <item x="2079"/>
        <item x="155"/>
        <item x="1474"/>
        <item x="154"/>
        <item x="2345"/>
        <item x="446"/>
        <item x="1493"/>
        <item x="1636"/>
        <item x="221"/>
        <item x="713"/>
        <item x="1180"/>
        <item x="128"/>
        <item x="1011"/>
        <item x="2241"/>
        <item x="1579"/>
        <item x="2385"/>
        <item x="1476"/>
        <item x="2017"/>
        <item x="2431"/>
        <item x="1291"/>
        <item x="127"/>
        <item x="417"/>
        <item x="2414"/>
        <item x="1365"/>
        <item x="1345"/>
        <item x="1381"/>
        <item x="2085"/>
        <item x="1555"/>
        <item x="1874"/>
        <item x="2099"/>
        <item x="2383"/>
        <item x="1575"/>
        <item x="1728"/>
        <item x="1556"/>
        <item x="2100"/>
        <item x="2046"/>
        <item x="1773"/>
        <item x="1560"/>
        <item x="1970"/>
        <item x="1312"/>
        <item x="1174"/>
        <item x="1194"/>
        <item x="2074"/>
        <item x="2012"/>
        <item x="119"/>
        <item x="2280"/>
        <item x="411"/>
        <item x="410"/>
        <item x="2399"/>
        <item x="240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2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5"/>
        <item x="2044"/>
        <item x="1418"/>
        <item x="2226"/>
        <item x="330"/>
        <item x="1696"/>
        <item x="1162"/>
        <item x="923"/>
        <item x="1843"/>
        <item x="2114"/>
        <item x="1768"/>
        <item x="1605"/>
        <item x="352"/>
        <item x="1374"/>
        <item x="1302"/>
        <item x="1450"/>
        <item x="852"/>
        <item x="1627"/>
        <item x="1726"/>
        <item x="1303"/>
        <item x="2533"/>
        <item x="1880"/>
        <item x="2464"/>
        <item x="1689"/>
        <item x="2451"/>
        <item x="2014"/>
        <item x="1832"/>
        <item x="1452"/>
        <item x="2363"/>
        <item x="2361"/>
        <item x="2445"/>
        <item x="1710"/>
        <item x="1670"/>
        <item x="1654"/>
        <item x="1747"/>
        <item x="1748"/>
        <item x="1862"/>
        <item x="1658"/>
        <item x="1657"/>
        <item x="2504"/>
        <item x="2473"/>
        <item x="823"/>
        <item x="724"/>
        <item x="2157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3"/>
        <item x="1286"/>
        <item x="1559"/>
        <item x="1481"/>
        <item x="709"/>
        <item x="2323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1"/>
        <item x="1069"/>
        <item x="1258"/>
        <item x="1164"/>
        <item x="2054"/>
        <item x="1039"/>
        <item x="432"/>
        <item x="2177"/>
        <item x="1480"/>
        <item x="2160"/>
        <item x="1503"/>
        <item x="433"/>
        <item x="918"/>
        <item x="1942"/>
        <item x="1675"/>
        <item x="1723"/>
        <item x="2134"/>
        <item x="1140"/>
        <item x="2183"/>
        <item x="1967"/>
        <item x="1637"/>
        <item x="1372"/>
        <item x="2248"/>
        <item x="2154"/>
        <item x="622"/>
        <item x="1169"/>
        <item x="2348"/>
        <item x="1905"/>
        <item x="2194"/>
        <item x="1886"/>
        <item x="2038"/>
        <item x="1213"/>
        <item x="623"/>
        <item x="1508"/>
        <item x="638"/>
        <item x="2176"/>
        <item x="761"/>
        <item x="1098"/>
        <item x="2390"/>
        <item x="1168"/>
        <item x="1343"/>
        <item x="2460"/>
        <item x="559"/>
        <item x="1578"/>
        <item x="1516"/>
        <item x="1070"/>
        <item x="598"/>
        <item x="928"/>
        <item x="2459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1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5"/>
        <item x="2416"/>
        <item x="2002"/>
        <item x="1439"/>
        <item x="451"/>
        <item x="573"/>
        <item x="450"/>
        <item x="1047"/>
        <item x="504"/>
        <item x="505"/>
        <item x="2207"/>
        <item x="665"/>
        <item x="2273"/>
        <item x="322"/>
        <item x="2278"/>
        <item x="2209"/>
        <item x="206"/>
        <item x="207"/>
        <item x="1138"/>
        <item x="1518"/>
        <item x="1316"/>
        <item x="572"/>
        <item x="1097"/>
        <item x="2340"/>
        <item x="2264"/>
        <item x="2215"/>
        <item x="2254"/>
        <item x="1794"/>
        <item x="1086"/>
        <item x="2387"/>
        <item x="2071"/>
        <item x="2189"/>
        <item x="66"/>
        <item x="575"/>
        <item x="576"/>
        <item x="421"/>
        <item x="2141"/>
        <item x="1043"/>
        <item x="91"/>
        <item x="2056"/>
        <item x="2448"/>
        <item x="700"/>
        <item x="36"/>
        <item x="2419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4"/>
        <item x="1244"/>
        <item x="2406"/>
        <item x="1281"/>
        <item x="2159"/>
        <item x="2217"/>
        <item x="1634"/>
        <item x="47"/>
        <item x="842"/>
        <item x="1642"/>
        <item x="965"/>
        <item x="787"/>
        <item x="843"/>
        <item x="981"/>
        <item x="46"/>
        <item x="1845"/>
        <item x="2503"/>
        <item x="609"/>
        <item x="99"/>
        <item x="2320"/>
        <item x="103"/>
        <item x="104"/>
        <item x="1973"/>
        <item x="885"/>
        <item x="2393"/>
        <item x="37"/>
        <item x="1114"/>
        <item x="2092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1"/>
        <item x="2219"/>
        <item x="1015"/>
        <item x="2418"/>
        <item x="525"/>
        <item x="2520"/>
        <item x="2375"/>
        <item x="803"/>
        <item x="2455"/>
        <item x="1936"/>
        <item x="2045"/>
        <item x="688"/>
        <item x="1954"/>
        <item x="1919"/>
        <item x="34"/>
        <item x="983"/>
        <item x="50"/>
        <item x="1384"/>
        <item x="1349"/>
        <item x="2228"/>
        <item x="1860"/>
        <item x="1822"/>
        <item x="1819"/>
        <item x="2201"/>
        <item x="2106"/>
        <item x="1727"/>
        <item x="1588"/>
        <item x="1589"/>
        <item x="1364"/>
        <item x="1576"/>
        <item x="1554"/>
        <item x="805"/>
        <item x="5"/>
        <item x="385"/>
        <item x="2408"/>
        <item x="2256"/>
        <item x="11"/>
        <item x="21"/>
        <item x="9"/>
        <item x="12"/>
        <item x="10"/>
        <item x="20"/>
        <item x="8"/>
        <item x="1397"/>
        <item x="2529"/>
        <item x="2428"/>
        <item x="578"/>
        <item x="73"/>
        <item x="628"/>
        <item x="571"/>
        <item x="1868"/>
        <item x="1867"/>
        <item x="2454"/>
        <item x="1929"/>
        <item x="518"/>
        <item x="1815"/>
        <item x="1515"/>
        <item x="2312"/>
        <item x="215"/>
        <item x="429"/>
        <item x="771"/>
        <item x="1996"/>
        <item x="2493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7"/>
        <item x="1151"/>
        <item x="2481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0"/>
        <item x="288"/>
        <item x="1307"/>
        <item x="356"/>
        <item x="358"/>
        <item x="800"/>
        <item x="357"/>
        <item x="186"/>
        <item x="2094"/>
        <item x="277"/>
        <item x="1964"/>
        <item x="1331"/>
        <item x="383"/>
        <item x="1602"/>
        <item x="188"/>
        <item x="278"/>
        <item x="935"/>
        <item x="591"/>
        <item x="2344"/>
        <item x="187"/>
        <item x="275"/>
        <item x="2239"/>
        <item x="2218"/>
        <item x="671"/>
        <item x="279"/>
        <item x="2297"/>
        <item x="897"/>
        <item x="281"/>
        <item x="280"/>
        <item x="1073"/>
        <item x="973"/>
        <item x="1700"/>
        <item x="185"/>
        <item x="276"/>
        <item x="2244"/>
        <item x="2262"/>
        <item x="691"/>
        <item x="1199"/>
        <item x="1045"/>
        <item x="1629"/>
        <item x="651"/>
        <item x="791"/>
        <item x="2032"/>
        <item x="793"/>
        <item x="1923"/>
        <item x="2398"/>
        <item x="1021"/>
        <item x="459"/>
        <item x="517"/>
        <item x="2170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8"/>
        <item x="1250"/>
        <item x="1436"/>
        <item x="1725"/>
        <item x="933"/>
        <item x="932"/>
        <item x="106"/>
        <item x="1774"/>
        <item x="203"/>
        <item x="105"/>
        <item x="2098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3"/>
        <item x="2204"/>
        <item x="2216"/>
        <item x="2205"/>
        <item x="2202"/>
        <item x="1264"/>
        <item x="1228"/>
        <item x="131"/>
        <item x="2488"/>
        <item x="2232"/>
        <item x="1807"/>
        <item x="844"/>
        <item x="72"/>
        <item x="447"/>
        <item x="1249"/>
        <item x="586"/>
        <item x="969"/>
        <item x="2285"/>
        <item x="2489"/>
        <item x="2531"/>
        <item x="1813"/>
        <item x="1051"/>
        <item x="937"/>
        <item x="1824"/>
        <item x="958"/>
        <item x="1495"/>
        <item x="2171"/>
        <item x="2259"/>
        <item x="1732"/>
        <item x="2102"/>
        <item x="416"/>
        <item x="994"/>
        <item x="1010"/>
        <item x="913"/>
        <item x="2374"/>
        <item x="124"/>
        <item x="1664"/>
        <item x="1665"/>
        <item x="997"/>
        <item x="1777"/>
        <item x="1778"/>
        <item x="13"/>
        <item x="627"/>
        <item x="2303"/>
        <item x="2452"/>
        <item x="2081"/>
        <item x="1041"/>
        <item x="1719"/>
        <item x="1013"/>
        <item x="1484"/>
        <item x="735"/>
        <item x="908"/>
        <item x="2152"/>
        <item x="1797"/>
        <item x="836"/>
        <item x="1173"/>
        <item x="2435"/>
        <item x="1321"/>
        <item x="2379"/>
        <item x="1789"/>
        <item x="1401"/>
        <item x="2292"/>
        <item x="883"/>
        <item x="775"/>
        <item x="1738"/>
        <item x="1387"/>
        <item x="1263"/>
        <item x="2486"/>
        <item x="615"/>
        <item x="614"/>
        <item x="613"/>
        <item x="2169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3"/>
        <item x="506"/>
        <item x="2296"/>
        <item x="1451"/>
        <item x="1971"/>
        <item x="1335"/>
        <item x="1666"/>
        <item x="1992"/>
        <item x="1828"/>
        <item x="1714"/>
        <item x="555"/>
        <item x="1715"/>
        <item x="2247"/>
        <item x="2073"/>
        <item x="1943"/>
        <item x="2351"/>
        <item x="1089"/>
        <item x="1139"/>
        <item x="1717"/>
        <item x="1246"/>
        <item x="1779"/>
        <item x="2078"/>
        <item x="2331"/>
        <item x="1208"/>
        <item x="1289"/>
        <item x="2166"/>
        <item x="1308"/>
        <item x="1143"/>
        <item x="1563"/>
        <item x="2456"/>
        <item x="1839"/>
        <item x="2485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4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4"/>
        <item x="146"/>
        <item x="872"/>
        <item x="147"/>
        <item x="1618"/>
        <item x="404"/>
        <item x="2125"/>
        <item x="1467"/>
        <item x="1619"/>
        <item x="491"/>
        <item x="209"/>
        <item x="1596"/>
        <item x="227"/>
        <item x="225"/>
        <item x="232"/>
        <item x="226"/>
        <item x="1064"/>
        <item x="2233"/>
        <item x="2269"/>
        <item x="2517"/>
        <item x="406"/>
        <item x="1851"/>
        <item x="2007"/>
        <item x="840"/>
        <item x="1328"/>
        <item x="2475"/>
        <item x="1306"/>
        <item x="475"/>
        <item x="542"/>
        <item x="2112"/>
        <item x="1790"/>
        <item x="81"/>
        <item x="473"/>
        <item x="1210"/>
        <item x="2214"/>
        <item x="341"/>
        <item x="2453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0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5"/>
        <item x="213"/>
        <item x="1085"/>
        <item x="1660"/>
        <item x="1109"/>
        <item x="1940"/>
        <item x="1425"/>
        <item x="1606"/>
        <item x="1761"/>
        <item x="1639"/>
        <item x="1233"/>
        <item x="2184"/>
        <item x="2165"/>
        <item x="1207"/>
        <item x="2433"/>
        <item x="2359"/>
        <item x="533"/>
        <item x="2109"/>
        <item x="729"/>
        <item x="2101"/>
        <item x="919"/>
        <item x="2349"/>
        <item x="569"/>
        <item x="2222"/>
        <item x="570"/>
        <item x="1995"/>
        <item x="1028"/>
        <item x="546"/>
        <item x="2463"/>
        <item x="1231"/>
        <item x="1298"/>
        <item x="1002"/>
        <item x="2369"/>
        <item x="2357"/>
        <item x="853"/>
        <item x="390"/>
        <item x="1520"/>
        <item x="765"/>
        <item x="1910"/>
        <item x="212"/>
        <item x="1708"/>
        <item x="2168"/>
        <item x="876"/>
        <item x="252"/>
        <item x="955"/>
        <item x="259"/>
        <item x="264"/>
        <item x="742"/>
        <item x="2395"/>
        <item x="1709"/>
        <item x="1652"/>
        <item x="1609"/>
        <item x="258"/>
        <item x="255"/>
        <item x="1820"/>
        <item x="254"/>
        <item x="1526"/>
        <item x="376"/>
        <item x="2103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6"/>
        <item x="368"/>
        <item x="95"/>
        <item x="96"/>
        <item x="1921"/>
        <item x="1920"/>
        <item x="758"/>
        <item x="1535"/>
        <item x="2284"/>
        <item x="1058"/>
        <item x="1363"/>
        <item x="1288"/>
        <item x="2283"/>
        <item x="1122"/>
        <item x="565"/>
        <item x="772"/>
        <item x="59"/>
        <item x="834"/>
        <item x="1752"/>
        <item x="2127"/>
        <item x="145"/>
        <item x="514"/>
        <item x="1830"/>
        <item x="584"/>
        <item x="716"/>
        <item x="35"/>
        <item x="1136"/>
        <item x="1707"/>
        <item x="1437"/>
        <item x="2324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2"/>
        <item x="644"/>
        <item x="430"/>
        <item x="2509"/>
        <item x="454"/>
        <item x="291"/>
        <item x="757"/>
        <item x="130"/>
        <item x="2128"/>
        <item x="2274"/>
        <item x="2346"/>
        <item x="1310"/>
        <item x="298"/>
        <item x="2318"/>
        <item x="1850"/>
        <item x="1948"/>
        <item x="299"/>
        <item x="2479"/>
        <item x="1429"/>
        <item x="2434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8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5"/>
        <item x="27"/>
        <item x="28"/>
        <item x="26"/>
        <item x="25"/>
        <item x="172"/>
        <item x="2086"/>
        <item x="1293"/>
        <item x="171"/>
        <item x="243"/>
        <item x="240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5"/>
        <item x="1564"/>
        <item x="1420"/>
        <item x="461"/>
        <item x="2068"/>
        <item x="2308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3"/>
        <item x="33"/>
        <item x="1767"/>
        <item x="1913"/>
        <item x="1842"/>
        <item x="2483"/>
        <item x="1784"/>
        <item x="2148"/>
        <item x="1648"/>
        <item x="1653"/>
        <item x="2149"/>
        <item x="1581"/>
        <item x="978"/>
        <item x="2146"/>
        <item x="2147"/>
        <item x="801"/>
        <item x="802"/>
        <item x="1901"/>
        <item x="629"/>
        <item x="630"/>
        <item x="1961"/>
        <item x="1703"/>
        <item x="2391"/>
        <item x="524"/>
        <item x="966"/>
        <item x="2482"/>
        <item x="1153"/>
        <item x="2090"/>
        <item x="815"/>
        <item x="1216"/>
        <item x="2180"/>
        <item x="2437"/>
        <item x="2196"/>
        <item x="2182"/>
        <item x="1836"/>
        <item x="2526"/>
        <item x="1793"/>
        <item x="1369"/>
        <item x="90"/>
        <item x="616"/>
        <item x="1676"/>
        <item x="2314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3"/>
        <item x="683"/>
        <item x="1706"/>
        <item x="2018"/>
        <item x="1635"/>
        <item x="1799"/>
        <item x="2240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1"/>
        <item x="1808"/>
        <item x="1336"/>
        <item x="1167"/>
        <item x="2179"/>
        <item x="1479"/>
        <item x="1908"/>
        <item x="1990"/>
        <item x="523"/>
        <item x="795"/>
        <item x="2060"/>
        <item x="2250"/>
        <item x="1037"/>
        <item x="998"/>
        <item x="926"/>
        <item x="2449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7"/>
        <item x="1804"/>
        <item x="1295"/>
        <item x="2019"/>
        <item x="1186"/>
        <item x="784"/>
        <item x="2495"/>
        <item x="1284"/>
        <item x="88"/>
        <item x="1048"/>
        <item x="1304"/>
        <item x="1765"/>
        <item x="1764"/>
        <item x="1766"/>
        <item x="2465"/>
        <item x="2372"/>
        <item x="990"/>
        <item x="1419"/>
        <item x="2140"/>
        <item x="2327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5"/>
        <item x="2438"/>
        <item x="2291"/>
        <item x="855"/>
        <item x="520"/>
        <item x="1108"/>
        <item x="1166"/>
        <item x="1191"/>
        <item x="1795"/>
        <item x="2238"/>
        <item x="1711"/>
        <item x="2322"/>
        <item x="2392"/>
        <item x="1326"/>
        <item x="2225"/>
        <item x="2161"/>
        <item x="2237"/>
        <item x="1945"/>
        <item x="888"/>
        <item x="766"/>
        <item x="915"/>
        <item x="1806"/>
        <item x="2447"/>
        <item x="2024"/>
        <item x="2352"/>
        <item x="1447"/>
        <item x="653"/>
        <item x="2425"/>
        <item x="2178"/>
        <item x="2286"/>
        <item x="2132"/>
        <item x="1753"/>
        <item x="1277"/>
        <item x="2512"/>
        <item x="2511"/>
        <item x="1684"/>
        <item x="1239"/>
        <item x="109"/>
        <item x="2064"/>
        <item x="2063"/>
        <item x="2309"/>
        <item x="2310"/>
        <item x="878"/>
        <item x="881"/>
        <item x="112"/>
        <item x="1925"/>
        <item x="1333"/>
        <item x="2173"/>
        <item x="1271"/>
        <item x="249"/>
        <item x="1525"/>
        <item x="929"/>
        <item x="699"/>
        <item x="2156"/>
        <item x="702"/>
        <item x="1205"/>
        <item x="2020"/>
        <item x="1237"/>
        <item x="469"/>
        <item x="2026"/>
        <item x="698"/>
        <item x="2397"/>
        <item x="2401"/>
        <item x="862"/>
        <item x="1987"/>
        <item x="863"/>
        <item x="2364"/>
        <item x="1702"/>
        <item x="864"/>
        <item x="657"/>
        <item x="2370"/>
        <item x="2072"/>
        <item x="1577"/>
        <item x="2197"/>
        <item x="812"/>
        <item x="2335"/>
        <item x="1313"/>
        <item x="1357"/>
        <item x="1624"/>
        <item x="481"/>
        <item x="1763"/>
        <item x="15"/>
        <item x="1172"/>
        <item x="927"/>
        <item x="1909"/>
        <item x="2121"/>
        <item x="2122"/>
        <item x="2242"/>
        <item x="1254"/>
        <item x="1430"/>
        <item x="1904"/>
        <item x="2229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8"/>
        <item x="1337"/>
        <item x="420"/>
        <item x="806"/>
        <item x="316"/>
        <item x="151"/>
        <item x="1475"/>
        <item x="237"/>
        <item x="2477"/>
        <item x="1134"/>
        <item x="2275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1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0"/>
        <item x="1781"/>
        <item x="1215"/>
        <item x="2097"/>
        <item x="1734"/>
        <item x="1915"/>
        <item x="809"/>
        <item x="1128"/>
        <item x="1149"/>
        <item x="1301"/>
        <item x="2524"/>
        <item x="1884"/>
        <item x="1875"/>
        <item x="1029"/>
        <item x="1849"/>
        <item x="492"/>
        <item x="2290"/>
        <item x="2501"/>
        <item x="2377"/>
        <item x="2494"/>
        <item x="388"/>
        <item x="222"/>
        <item x="1431"/>
        <item x="445"/>
        <item x="2317"/>
        <item x="2467"/>
        <item x="2430"/>
        <item x="1835"/>
        <item x="1067"/>
        <item x="1514"/>
        <item x="1878"/>
        <item x="922"/>
        <item x="1852"/>
        <item x="1212"/>
        <item x="2151"/>
        <item x="2528"/>
        <item x="1571"/>
        <item x="2484"/>
        <item x="452"/>
        <item x="2058"/>
        <item x="2082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6"/>
        <item x="1608"/>
        <item x="2480"/>
        <item x="1780"/>
        <item x="17"/>
        <item x="343"/>
        <item x="2338"/>
        <item x="528"/>
        <item x="397"/>
        <item x="2113"/>
        <item x="327"/>
        <item x="40"/>
        <item x="1392"/>
        <item x="604"/>
        <item x="1800"/>
        <item x="1063"/>
        <item x="891"/>
        <item x="1651"/>
        <item x="2336"/>
        <item x="350"/>
        <item x="31"/>
        <item x="633"/>
        <item x="2518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2"/>
        <item x="2513"/>
        <item x="2514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2"/>
        <item x="1094"/>
        <item x="701"/>
        <item x="677"/>
        <item x="1716"/>
        <item x="975"/>
        <item x="2319"/>
        <item x="972"/>
        <item x="1755"/>
        <item x="1078"/>
        <item x="1273"/>
        <item x="2527"/>
        <item x="1379"/>
        <item x="2356"/>
        <item x="1770"/>
        <item x="2298"/>
        <item x="2076"/>
        <item x="79"/>
        <item x="1977"/>
        <item x="1976"/>
        <item x="39"/>
        <item x="796"/>
        <item x="687"/>
        <item x="1691"/>
        <item x="1201"/>
        <item x="880"/>
        <item x="792"/>
        <item x="2144"/>
        <item x="2476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0"/>
        <item x="2192"/>
        <item x="2185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4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5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3"/>
        <item x="1024"/>
        <item x="2188"/>
        <item x="1931"/>
        <item x="1023"/>
        <item x="1107"/>
        <item x="2332"/>
        <item x="1989"/>
        <item x="2358"/>
        <item x="1366"/>
        <item x="44"/>
        <item x="41"/>
        <item x="93"/>
        <item x="92"/>
        <item x="1978"/>
        <item x="476"/>
        <item x="2281"/>
        <item x="408"/>
        <item x="1137"/>
        <item x="1742"/>
        <item x="2236"/>
        <item x="1245"/>
        <item x="474"/>
        <item x="544"/>
        <item x="948"/>
        <item x="1442"/>
        <item x="1127"/>
        <item x="204"/>
        <item x="741"/>
        <item x="2410"/>
        <item x="995"/>
        <item x="733"/>
        <item x="654"/>
        <item x="2411"/>
        <item x="1272"/>
        <item x="2004"/>
        <item x="1601"/>
        <item x="2220"/>
        <item x="1869"/>
        <item x="1888"/>
        <item x="2516"/>
        <item x="1160"/>
        <item x="2519"/>
        <item x="530"/>
        <item x="531"/>
        <item x="19"/>
        <item x="1223"/>
        <item x="1409"/>
        <item x="2110"/>
        <item x="745"/>
        <item x="1311"/>
        <item x="2384"/>
        <item x="1119"/>
        <item x="1847"/>
        <item x="398"/>
        <item x="2126"/>
        <item x="1814"/>
        <item x="1398"/>
        <item x="2123"/>
        <item x="2326"/>
        <item x="1362"/>
        <item x="1368"/>
        <item x="1380"/>
        <item x="2118"/>
        <item x="2199"/>
        <item x="1190"/>
        <item x="1347"/>
        <item x="1236"/>
        <item x="2158"/>
        <item x="2095"/>
        <item x="1730"/>
        <item x="959"/>
        <item x="2412"/>
        <item x="2138"/>
        <item x="987"/>
        <item x="684"/>
        <item x="2376"/>
        <item x="1969"/>
        <item x="56"/>
        <item x="55"/>
        <item x="1346"/>
        <item x="2342"/>
        <item x="2341"/>
        <item x="2231"/>
        <item x="1197"/>
        <item x="1198"/>
        <item x="30"/>
        <item x="440"/>
        <item x="2224"/>
        <item x="1865"/>
        <item x="1537"/>
        <item x="1975"/>
        <item x="1422"/>
        <item x="1751"/>
        <item x="1974"/>
        <item x="2105"/>
        <item x="1646"/>
        <item x="2246"/>
        <item x="1079"/>
        <item x="610"/>
        <item x="1890"/>
        <item x="690"/>
        <item x="1661"/>
        <item x="719"/>
        <item x="2015"/>
        <item x="718"/>
        <item x="2530"/>
        <item x="1360"/>
        <item x="395"/>
        <item x="2251"/>
        <item x="1019"/>
        <item x="2139"/>
        <item x="2223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7"/>
        <item x="1595"/>
        <item x="2276"/>
        <item x="773"/>
        <item x="1056"/>
        <item x="875"/>
        <item x="2117"/>
        <item x="1177"/>
        <item x="861"/>
        <item x="2365"/>
        <item x="1587"/>
        <item x="2496"/>
        <item x="2213"/>
        <item x="1544"/>
        <item x="1899"/>
        <item x="991"/>
        <item x="1889"/>
        <item x="845"/>
        <item x="2211"/>
        <item x="2210"/>
        <item x="2088"/>
        <item x="2089"/>
        <item x="2469"/>
        <item x="2252"/>
        <item x="1713"/>
        <item x="1543"/>
        <item x="2350"/>
        <item x="2028"/>
        <item x="2230"/>
        <item x="1157"/>
        <item x="1668"/>
        <item x="1545"/>
        <item x="1791"/>
        <item x="1243"/>
        <item x="943"/>
        <item x="723"/>
        <item x="16"/>
        <item x="18"/>
        <item x="2116"/>
        <item x="2293"/>
        <item x="2062"/>
        <item x="2061"/>
        <item x="1944"/>
        <item x="303"/>
        <item x="754"/>
        <item x="4"/>
        <item x="759"/>
        <item x="624"/>
        <item x="620"/>
        <item x="1856"/>
        <item x="2190"/>
        <item x="2422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4"/>
        <item x="2337"/>
        <item x="2439"/>
        <item x="331"/>
        <item x="323"/>
        <item x="120"/>
        <item x="113"/>
        <item x="1937"/>
        <item x="2343"/>
        <item x="1603"/>
        <item x="1591"/>
        <item x="1592"/>
        <item x="121"/>
        <item x="1640"/>
        <item x="1585"/>
        <item x="1584"/>
        <item x="1586"/>
        <item x="1509"/>
        <item x="2413"/>
        <item x="1687"/>
        <item x="777"/>
        <item x="2136"/>
        <item x="1685"/>
        <item x="2163"/>
        <item x="1583"/>
        <item x="1582"/>
        <item x="2234"/>
        <item x="2175"/>
        <item x="321"/>
        <item x="748"/>
        <item x="2279"/>
        <item x="361"/>
        <item x="2267"/>
        <item x="230"/>
        <item x="231"/>
        <item x="228"/>
        <item x="1749"/>
        <item x="1671"/>
        <item x="229"/>
        <item x="1891"/>
        <item x="2328"/>
        <item x="1534"/>
        <item x="993"/>
        <item x="1533"/>
        <item x="1532"/>
        <item x="832"/>
        <item x="1444"/>
        <item x="125"/>
        <item x="2108"/>
        <item x="2515"/>
        <item x="355"/>
        <item x="328"/>
        <item x="871"/>
        <item x="1147"/>
        <item x="1864"/>
        <item x="1750"/>
        <item x="1204"/>
        <item x="1463"/>
        <item x="1144"/>
        <item x="1145"/>
        <item x="2272"/>
        <item x="389"/>
        <item x="1870"/>
        <item x="849"/>
        <item x="2525"/>
        <item x="2380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39"/>
        <item x="668"/>
        <item x="1485"/>
        <item x="1610"/>
        <item x="1656"/>
        <item x="1655"/>
        <item x="824"/>
        <item x="2195"/>
        <item x="848"/>
        <item x="1038"/>
        <item x="1027"/>
        <item x="2070"/>
        <item x="942"/>
        <item x="1265"/>
        <item x="2268"/>
        <item x="2208"/>
        <item x="1922"/>
        <item x="1683"/>
        <item x="87"/>
        <item x="2031"/>
        <item x="2041"/>
        <item x="2155"/>
        <item x="1278"/>
        <item x="1546"/>
        <item x="51"/>
        <item x="53"/>
        <item x="52"/>
        <item x="54"/>
        <item x="2077"/>
        <item x="2212"/>
        <item x="122"/>
        <item x="2289"/>
        <item x="2500"/>
        <item x="1332"/>
        <item x="45"/>
        <item x="1354"/>
        <item x="1938"/>
        <item x="205"/>
        <item x="1468"/>
        <item x="2366"/>
        <item x="860"/>
        <item x="1979"/>
        <item x="442"/>
        <item x="413"/>
        <item x="405"/>
        <item x="2468"/>
        <item x="2288"/>
        <item x="1866"/>
        <item x="500"/>
        <item x="1178"/>
        <item x="2436"/>
        <item x="110"/>
        <item x="466"/>
        <item x="501"/>
        <item x="992"/>
        <item x="1538"/>
        <item x="770"/>
        <item x="38"/>
        <item x="1062"/>
        <item x="1320"/>
        <item x="1859"/>
        <item x="2423"/>
        <item x="1026"/>
        <item x="1112"/>
        <item x="223"/>
        <item x="2186"/>
        <item x="1760"/>
        <item x="1524"/>
        <item x="921"/>
        <item x="2507"/>
        <item x="1220"/>
        <item x="2198"/>
        <item x="917"/>
        <item x="532"/>
        <item x="1251"/>
        <item x="329"/>
        <item x="472"/>
        <item x="974"/>
        <item x="730"/>
        <item x="2150"/>
        <item x="167"/>
        <item x="244"/>
        <item x="558"/>
        <item x="166"/>
        <item x="1192"/>
        <item x="894"/>
        <item x="857"/>
        <item x="670"/>
        <item x="2167"/>
        <item x="1527"/>
        <item x="246"/>
        <item x="165"/>
        <item x="245"/>
        <item x="655"/>
        <item x="2368"/>
        <item x="1615"/>
        <item x="2381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29"/>
        <item x="2119"/>
        <item x="326"/>
        <item x="529"/>
        <item x="2417"/>
        <item x="1386"/>
        <item x="2450"/>
        <item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2">
    <i>
      <x v="99"/>
      <x v="52"/>
      <x v="134"/>
      <x/>
    </i>
    <i>
      <x v="128"/>
      <x v="52"/>
      <x v="108"/>
      <x/>
    </i>
    <i r="2">
      <x v="150"/>
      <x/>
    </i>
    <i r="2">
      <x v="156"/>
      <x/>
    </i>
    <i>
      <x v="136"/>
      <x v="52"/>
      <x v="164"/>
      <x/>
    </i>
    <i>
      <x v="141"/>
      <x v="29"/>
      <x v="108"/>
      <x/>
    </i>
    <i r="1">
      <x v="125"/>
      <x v="108"/>
      <x v="2"/>
    </i>
    <i>
      <x v="143"/>
      <x v="15"/>
      <x v="161"/>
      <x/>
    </i>
    <i r="1">
      <x v="125"/>
      <x v="79"/>
      <x/>
    </i>
    <i r="2">
      <x v="113"/>
      <x/>
    </i>
    <i r="2">
      <x v="161"/>
      <x v="2"/>
    </i>
    <i>
      <x v="144"/>
      <x v="15"/>
      <x v="114"/>
      <x/>
    </i>
    <i r="2">
      <x v="163"/>
      <x/>
    </i>
    <i r="1">
      <x v="29"/>
      <x v="162"/>
      <x/>
    </i>
    <i>
      <x v="157"/>
      <x v="29"/>
      <x v="81"/>
      <x/>
    </i>
    <i r="2">
      <x v="139"/>
      <x/>
    </i>
    <i r="2">
      <x v="150"/>
      <x/>
    </i>
    <i>
      <x v="161"/>
      <x v="29"/>
      <x v="98"/>
      <x/>
    </i>
    <i>
      <x v="162"/>
      <x v="125"/>
      <x v="95"/>
      <x v="2"/>
    </i>
    <i>
      <x v="176"/>
      <x v="29"/>
      <x v="164"/>
      <x/>
    </i>
    <i>
      <x v="179"/>
      <x v="29"/>
      <x v="128"/>
      <x/>
    </i>
    <i>
      <x v="235"/>
      <x v="125"/>
      <x v="139"/>
      <x v="2"/>
    </i>
    <i>
      <x v="237"/>
      <x v="125"/>
      <x v="167"/>
      <x v="2"/>
    </i>
    <i>
      <x v="238"/>
      <x v="29"/>
      <x v="167"/>
      <x/>
    </i>
    <i>
      <x v="266"/>
      <x v="29"/>
      <x v="86"/>
      <x/>
    </i>
    <i>
      <x v="280"/>
      <x v="125"/>
      <x v="86"/>
      <x v="2"/>
    </i>
    <i>
      <x v="281"/>
      <x v="52"/>
      <x v="164"/>
      <x/>
    </i>
    <i r="1">
      <x v="125"/>
      <x v="164"/>
      <x v="2"/>
    </i>
    <i>
      <x v="282"/>
      <x v="52"/>
      <x v="132"/>
      <x/>
    </i>
    <i r="1">
      <x v="125"/>
      <x v="132"/>
      <x v="2"/>
    </i>
    <i>
      <x v="283"/>
      <x v="125"/>
      <x v="156"/>
      <x v="2"/>
    </i>
    <i>
      <x v="284"/>
      <x v="52"/>
      <x v="156"/>
      <x/>
    </i>
    <i>
      <x v="293"/>
      <x v="52"/>
      <x v="115"/>
      <x/>
    </i>
    <i>
      <x v="298"/>
      <x v="29"/>
      <x v="175"/>
      <x/>
    </i>
    <i>
      <x v="302"/>
      <x v="125"/>
      <x v="175"/>
      <x v="2"/>
    </i>
    <i>
      <x v="309"/>
      <x v="52"/>
      <x v="168"/>
      <x/>
    </i>
    <i>
      <x v="322"/>
      <x v="125"/>
      <x v="128"/>
      <x v="2"/>
    </i>
    <i>
      <x v="323"/>
      <x v="52"/>
      <x v="128"/>
      <x/>
    </i>
    <i>
      <x v="324"/>
      <x v="125"/>
      <x v="156"/>
      <x v="2"/>
    </i>
    <i>
      <x v="357"/>
      <x v="52"/>
      <x v="104"/>
      <x/>
    </i>
    <i>
      <x v="412"/>
      <x v="125"/>
      <x v="98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8">
        <i x="299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301"/>
        <i x="2"/>
        <i x="253"/>
        <i x="56"/>
        <i x="303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300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4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90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3"/>
        <i x="54"/>
        <i x="23"/>
        <i x="150"/>
        <i x="213"/>
        <i x="243"/>
        <i x="63"/>
        <i x="10"/>
        <i x="146"/>
        <i x="171"/>
        <i x="247"/>
        <i x="285"/>
        <i x="298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7"/>
        <i x="294"/>
        <i x="155"/>
        <i x="148"/>
        <i x="167"/>
        <i x="188"/>
        <i x="277"/>
        <i x="177"/>
        <i x="1"/>
        <i x="116"/>
        <i x="248"/>
        <i x="35"/>
        <i x="61"/>
        <i x="305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7"/>
        <i x="179"/>
        <i x="141"/>
        <i x="97"/>
        <i x="88"/>
        <i x="70"/>
        <i x="69"/>
        <i x="302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6"/>
        <i x="159"/>
        <i x="227"/>
        <i x="100"/>
        <i x="111"/>
        <i x="205"/>
        <i x="273"/>
        <i x="291"/>
        <i x="29"/>
        <i x="20"/>
        <i x="255"/>
        <i x="53"/>
        <i x="19"/>
        <i x="220"/>
        <i x="85"/>
        <i x="114"/>
        <i x="33"/>
        <i x="295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6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89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8">
        <i x="84" s="1"/>
        <i x="26"/>
        <i x="27"/>
        <i x="104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33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2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38">
        <i x="2498"/>
        <i x="1493"/>
        <i x="2461"/>
        <i x="152"/>
        <i x="139"/>
        <i x="1012"/>
        <i x="1358"/>
        <i x="1478"/>
        <i x="1375"/>
        <i x="641"/>
        <i x="1085"/>
        <i x="1660"/>
        <i x="1425"/>
        <i x="1606"/>
        <i x="1761"/>
        <i x="2109"/>
        <i x="919"/>
        <i x="569"/>
        <i x="570"/>
        <i x="1995"/>
        <i x="2357"/>
        <i x="853"/>
        <i x="1520"/>
        <i x="212"/>
        <i x="1708"/>
        <i x="876"/>
        <i x="1709"/>
        <i x="1652"/>
        <i x="1034"/>
        <i x="1523"/>
        <i x="375"/>
        <i x="1659"/>
        <i x="373" s="1"/>
        <i x="374"/>
        <i x="1492"/>
        <i x="257"/>
        <i x="349"/>
        <i x="2043"/>
        <i x="1645"/>
        <i x="1632"/>
        <i x="2535" nd="1"/>
        <i x="2534" nd="1"/>
        <i x="2537" nd="1"/>
        <i x="2536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529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2531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5" nd="1"/>
        <i x="213" nd="1"/>
        <i x="1109" nd="1"/>
        <i x="1940" nd="1"/>
        <i x="1639" nd="1"/>
        <i x="1233" nd="1"/>
        <i x="2184" nd="1"/>
        <i x="2165" nd="1"/>
        <i x="1207" nd="1"/>
        <i x="2433" nd="1"/>
        <i x="2359" nd="1"/>
        <i x="533" nd="1"/>
        <i x="729" nd="1"/>
        <i x="2101" nd="1"/>
        <i x="2349" nd="1"/>
        <i x="2222" nd="1"/>
        <i x="1028" nd="1"/>
        <i x="546" nd="1"/>
        <i x="2463" nd="1"/>
        <i x="1231" nd="1"/>
        <i x="1298" nd="1"/>
        <i x="1002" nd="1"/>
        <i x="2369" nd="1"/>
        <i x="390" nd="1"/>
        <i x="765" nd="1"/>
        <i x="1910" nd="1"/>
        <i x="2168" nd="1"/>
        <i x="252" nd="1"/>
        <i x="955" nd="1"/>
        <i x="259" nd="1"/>
        <i x="264" nd="1"/>
        <i x="742" nd="1"/>
        <i x="2395" nd="1"/>
        <i x="1609" nd="1"/>
        <i x="258" nd="1"/>
        <i x="255" nd="1"/>
        <i x="1820" nd="1"/>
        <i x="254" nd="1"/>
        <i x="1526" nd="1"/>
        <i x="376" nd="1"/>
        <i x="2103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252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2524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2528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2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2527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2530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525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38">
        <i x="511"/>
        <i x="890"/>
        <i x="141"/>
        <i x="889"/>
        <i x="2002"/>
        <i x="800"/>
        <i x="591" s="1"/>
        <i x="2344"/>
        <i x="633"/>
        <i x="2535" nd="1"/>
        <i x="2534" nd="1"/>
        <i x="2537" nd="1"/>
        <i x="2536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268" nd="1"/>
        <i x="384" nd="1"/>
        <i x="123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272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2498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529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2531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252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2524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2528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2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2527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2530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525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8">
        <i x="105" s="1"/>
        <i x="3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33" nd="1"/>
        <i x="295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2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38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35" s="1" nd="1"/>
        <i x="2534" s="1" nd="1"/>
        <i x="2537" s="1" nd="1"/>
        <i x="2536" s="1" nd="1"/>
        <i x="1541" s="1" nd="1"/>
        <i x="1662" s="1" nd="1"/>
        <i x="2523" s="1" nd="1"/>
        <i x="725" s="1" nd="1"/>
        <i x="495" s="1" nd="1"/>
        <i x="985" s="1" nd="1"/>
        <i x="1829" s="1" nd="1"/>
        <i x="484" s="1" nd="1"/>
        <i x="611" s="1" nd="1"/>
        <i x="2261" s="1" nd="1"/>
        <i x="2394" s="1" nd="1"/>
        <i x="649" s="1" nd="1"/>
        <i x="132" s="1" nd="1"/>
        <i x="1892" s="1" nd="1"/>
        <i x="1529" s="1" nd="1"/>
        <i x="1393" s="1" nd="1"/>
        <i x="914" s="1" nd="1"/>
        <i x="1103" s="1" nd="1"/>
        <i x="1553" s="1" nd="1"/>
        <i x="1552" s="1" nd="1"/>
        <i x="1679" s="1" nd="1"/>
        <i x="1680" s="1" nd="1"/>
        <i x="1681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1" s="1" nd="1"/>
        <i x="62" s="1" nd="1"/>
        <i x="63" s="1" nd="1"/>
        <i x="1647" s="1" nd="1"/>
        <i x="2487" s="1" nd="1"/>
        <i x="2389" s="1" nd="1"/>
        <i x="2048" s="1" nd="1"/>
        <i x="982" s="1" nd="1"/>
        <i x="2069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9" s="1" nd="1"/>
        <i x="1035" s="1" nd="1"/>
        <i x="1991" s="1" nd="1"/>
        <i x="647" s="1" nd="1"/>
        <i x="2145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6" s="1" nd="1"/>
        <i x="535" s="1" nd="1"/>
        <i x="173" s="1" nd="1"/>
        <i x="634" s="1" nd="1"/>
        <i x="136" s="1" nd="1"/>
        <i x="362" s="1" nd="1"/>
        <i x="2409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4" s="1" nd="1"/>
        <i x="2362" s="1" nd="1"/>
        <i x="2474" s="1" nd="1"/>
        <i x="2508" s="1" nd="1"/>
        <i x="181" s="1" nd="1"/>
        <i x="1786" s="1" nd="1"/>
        <i x="2429" s="1" nd="1"/>
        <i x="1614" s="1" nd="1"/>
        <i x="2287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5" s="1" nd="1"/>
        <i x="1697" s="1" nd="1"/>
        <i x="755" s="1" nd="1"/>
        <i x="837" s="1" nd="1"/>
        <i x="631" s="1" nd="1"/>
        <i x="2249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3" s="1" nd="1"/>
        <i x="496" s="1" nd="1"/>
        <i x="2033" s="1" nd="1"/>
        <i x="2221" s="1" nd="1"/>
        <i x="1111" s="1" nd="1"/>
        <i x="184" s="1" nd="1"/>
        <i x="2013" s="1" nd="1"/>
        <i x="241" s="1" nd="1"/>
        <i x="224" s="1" nd="1"/>
        <i x="911" s="1" nd="1"/>
        <i x="2304" s="1" nd="1"/>
        <i x="180" s="1" nd="1"/>
        <i x="1473" s="1" nd="1"/>
        <i x="2257" s="1" nd="1"/>
        <i x="2096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5" s="1" nd="1"/>
        <i x="1548" s="1" nd="1"/>
        <i x="68" s="1" nd="1"/>
        <i x="1456" s="1" nd="1"/>
        <i x="2440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0" s="1" nd="1"/>
        <i x="2316" s="1" nd="1"/>
        <i x="1955" s="1" nd="1"/>
        <i x="2271" s="1" nd="1"/>
        <i x="2347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3" s="1" nd="1"/>
        <i x="1120" s="1" nd="1"/>
        <i x="1712" s="1" nd="1"/>
        <i x="547" s="1" nd="1"/>
        <i x="960" s="1" nd="1"/>
        <i x="938" s="1" nd="1"/>
        <i x="830" s="1" nd="1"/>
        <i x="946" s="1" nd="1"/>
        <i x="2472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3" s="1" nd="1"/>
        <i x="1787" s="1" nd="1"/>
        <i x="1259" s="1" nd="1"/>
        <i x="957" s="1" nd="1"/>
        <i x="971" s="1" nd="1"/>
        <i x="1400" s="1" nd="1"/>
        <i x="1319" s="1" nd="1"/>
        <i x="1290" s="1" nd="1"/>
        <i x="2124" s="1" nd="1"/>
        <i x="486" s="1" nd="1"/>
        <i x="2307" s="1" nd="1"/>
        <i x="846" s="1" nd="1"/>
        <i x="939" s="1" nd="1"/>
        <i x="2313" s="1" nd="1"/>
        <i x="2075" s="1" nd="1"/>
        <i x="2333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5" s="1" nd="1"/>
        <i x="1740" s="1" nd="1"/>
        <i x="1574" s="1" nd="1"/>
        <i x="1054" s="1" nd="1"/>
        <i x="1402" s="1" nd="1"/>
        <i x="1403" s="1" nd="1"/>
        <i x="1743" s="1" nd="1"/>
        <i x="2506" s="1" nd="1"/>
        <i x="814" s="1" nd="1"/>
        <i x="1857" s="1" nd="1"/>
        <i x="753" s="1" nd="1"/>
        <i x="2396" s="1" nd="1"/>
        <i x="1841" s="1" nd="1"/>
        <i x="1283" s="1" nd="1"/>
        <i x="2143" s="1" nd="1"/>
        <i x="2142" s="1" nd="1"/>
        <i x="1551" s="1" nd="1"/>
        <i x="1580" s="1" nd="1"/>
        <i x="831" s="1" nd="1"/>
        <i x="835" s="1" nd="1"/>
        <i x="2491" s="1" nd="1"/>
        <i x="892" s="1" nd="1"/>
        <i x="893" s="1" nd="1"/>
        <i x="1528" s="1" nd="1"/>
        <i x="813" s="1" nd="1"/>
        <i x="1776" s="1" nd="1"/>
        <i x="1933" s="1" nd="1"/>
        <i x="2245" s="1" nd="1"/>
        <i x="1052" s="1" nd="1"/>
        <i x="1242" s="1" nd="1"/>
        <i x="1314" s="1" nd="1"/>
        <i x="7" s="1" nd="1"/>
        <i x="308" s="1" nd="1"/>
        <i x="1500" s="1" nd="1"/>
        <i x="2457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4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0" s="1" nd="1"/>
        <i x="1729" s="1" nd="1"/>
        <i x="739" s="1" nd="1"/>
        <i x="1911" s="1" nd="1"/>
        <i x="443" s="1" nd="1"/>
        <i x="1504" s="1" nd="1"/>
        <i x="2181" s="1" nd="1"/>
        <i x="1746" s="1" nd="1"/>
        <i x="1572" s="1" nd="1"/>
        <i x="986" s="1" nd="1"/>
        <i x="877" s="1" nd="1"/>
        <i x="788" s="1" nd="1"/>
        <i x="1000" s="1" nd="1"/>
        <i x="1846" s="1" nd="1"/>
        <i x="2446" s="1" nd="1"/>
        <i x="1758" s="1" nd="1"/>
        <i x="1817" s="1" nd="1"/>
        <i x="2321" s="1" nd="1"/>
        <i x="599" s="1" nd="1"/>
        <i x="1377" s="1" nd="1"/>
        <i x="708" s="1" nd="1"/>
        <i x="1378" s="1" nd="1"/>
        <i x="2227" s="1" nd="1"/>
        <i x="1227" s="1" nd="1"/>
        <i x="1934" s="1" nd="1"/>
        <i x="1060" s="1" nd="1"/>
        <i x="931" s="1" nd="1"/>
        <i x="2300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2" s="1" nd="1"/>
        <i x="2497" s="1" nd="1"/>
        <i x="2499" s="1" nd="1"/>
        <i x="1221" s="1" nd="1"/>
        <i x="1952" s="1" nd="1"/>
        <i x="1861" s="1" nd="1"/>
        <i x="597" s="1" nd="1"/>
        <i x="596" s="1" nd="1"/>
        <i x="1612" s="1" nd="1"/>
        <i x="2107" s="1" nd="1"/>
        <i x="1772" s="1" nd="1"/>
        <i x="552" s="1" nd="1"/>
        <i x="2382" s="1" nd="1"/>
        <i x="1200" s="1" nd="1"/>
        <i x="1222" s="1" nd="1"/>
        <i x="1269" s="1" nd="1"/>
        <i x="1033" s="1" nd="1"/>
        <i x="1649" s="1" nd="1"/>
        <i x="740" s="1" nd="1"/>
        <i x="337" s="1" nd="1"/>
        <i x="2311" s="1" nd="1"/>
        <i x="479" s="1" nd="1"/>
        <i x="478" s="1" nd="1"/>
        <i x="2299" s="1" nd="1"/>
        <i x="2111" s="1" nd="1"/>
        <i x="2200" s="1" nd="1"/>
        <i x="645" s="1" nd="1"/>
        <i x="2087" s="1" nd="1"/>
        <i x="2091" s="1" nd="1"/>
        <i x="2334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0" s="1" nd="1"/>
        <i x="503" s="1" nd="1"/>
        <i x="78" s="1" nd="1"/>
        <i x="460" s="1" nd="1"/>
        <i x="712" s="1" nd="1"/>
        <i x="2407" s="1" nd="1"/>
        <i x="2427" s="1" nd="1"/>
        <i x="722" s="1" nd="1"/>
        <i x="58" s="1" nd="1"/>
        <i x="1046" s="1" nd="1"/>
        <i x="2371" s="1" nd="1"/>
        <i x="1620" s="1" nd="1"/>
        <i x="1968" s="1" nd="1"/>
        <i x="1423" s="1" nd="1"/>
        <i x="675" s="1" nd="1"/>
        <i x="2492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5" s="1" nd="1"/>
        <i x="2458" s="1" nd="1"/>
        <i x="2302" s="1" nd="1"/>
        <i x="2426" s="1" nd="1"/>
        <i x="1383" s="1" nd="1"/>
        <i x="1030" s="1" nd="1"/>
        <i x="2490" s="1" nd="1"/>
        <i x="1947" s="1" nd="1"/>
        <i x="1626" s="1" nd="1"/>
        <i x="1802" s="1" nd="1"/>
        <i x="1853" s="1" nd="1"/>
        <i x="1960" s="1" nd="1"/>
        <i x="2315" s="1" nd="1"/>
        <i x="1390" s="1" nd="1"/>
        <i x="335" s="1" nd="1"/>
        <i x="782" s="1" nd="1"/>
        <i x="1798" s="1" nd="1"/>
        <i x="798" s="1" nd="1"/>
        <i x="2084" s="1" nd="1"/>
        <i x="790" s="1" nd="1"/>
        <i x="780" s="1" nd="1"/>
        <i x="967" s="1" nd="1"/>
        <i x="2301" s="1" nd="1"/>
        <i x="674" s="1" nd="1"/>
        <i x="1339" s="1" nd="1"/>
        <i x="2443" s="1" nd="1"/>
        <i x="925" s="1" nd="1"/>
        <i x="1607" s="1" nd="1"/>
        <i x="682" s="1" nd="1"/>
        <i x="2187" s="1" nd="1"/>
        <i x="2057" s="1" nd="1"/>
        <i x="879" s="1" nd="1"/>
        <i x="1068" s="1" nd="1"/>
        <i x="2432" s="1" nd="1"/>
        <i x="1669" s="1" nd="1"/>
        <i x="1076" s="1" nd="1"/>
        <i x="953" s="1" nd="1"/>
        <i x="394" s="1" nd="1"/>
        <i x="2130" s="1" nd="1"/>
        <i x="751" s="1" nd="1"/>
        <i x="2172" s="1" nd="1"/>
        <i x="498" s="1" nd="1"/>
        <i x="1427" s="1" nd="1"/>
        <i x="1159" s="1" nd="1"/>
        <i x="477" s="1" nd="1"/>
        <i x="1487" s="1" nd="1"/>
        <i x="2131" s="1" nd="1"/>
        <i x="1032" s="1" nd="1"/>
        <i x="2129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2" s="1" nd="1"/>
        <i x="783" s="1" nd="1"/>
        <i x="1705" s="1" nd="1"/>
        <i x="1176" s="1" nd="1"/>
        <i x="2025" s="1" nd="1"/>
        <i x="2442" s="1" nd="1"/>
        <i x="1248" s="1" nd="1"/>
        <i x="2270" s="1" nd="1"/>
        <i x="67" s="1" nd="1"/>
        <i x="734" s="1" nd="1"/>
        <i x="462" s="1" nd="1"/>
        <i x="463" s="1" nd="1"/>
        <i x="1898" s="1" nd="1"/>
        <i x="2424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2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6" s="1" nd="1"/>
        <i x="2253" s="1" nd="1"/>
        <i x="306" s="1" nd="1"/>
        <i x="2258" s="1" nd="1"/>
        <i x="2206" s="1" nd="1"/>
        <i x="302" s="1" nd="1"/>
        <i x="1935" s="1" nd="1"/>
        <i x="2441" s="1" nd="1"/>
        <i x="553" s="1" nd="1"/>
        <i x="865" s="1" nd="1"/>
        <i x="2415" s="1" nd="1"/>
        <i x="1413" s="1" nd="1"/>
        <i x="1352" s="1" nd="1"/>
        <i x="1353" s="1" nd="1"/>
        <i x="822" s="1" nd="1"/>
        <i x="1211" s="1" nd="1"/>
        <i x="325" s="1" nd="1"/>
        <i x="600" s="1" nd="1"/>
        <i x="2243" s="1" nd="1"/>
        <i x="1783" s="1" nd="1"/>
        <i x="950" s="1" nd="1"/>
        <i x="2120" s="1" nd="1"/>
        <i x="2498" s="1" nd="1"/>
        <i x="1470" s="1" nd="1"/>
        <i x="2079" s="1" nd="1"/>
        <i x="155" s="1" nd="1"/>
        <i x="1474" s="1" nd="1"/>
        <i x="154" s="1" nd="1"/>
        <i x="2345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1" s="1" nd="1"/>
        <i x="1579" s="1" nd="1"/>
        <i x="2385" s="1" nd="1"/>
        <i x="1476" s="1" nd="1"/>
        <i x="2017" s="1" nd="1"/>
        <i x="2431" s="1" nd="1"/>
        <i x="1291" s="1" nd="1"/>
        <i x="127" s="1" nd="1"/>
        <i x="417" s="1" nd="1"/>
        <i x="2414" s="1" nd="1"/>
        <i x="1365" s="1" nd="1"/>
        <i x="1345" s="1" nd="1"/>
        <i x="1381" s="1" nd="1"/>
        <i x="2085" s="1" nd="1"/>
        <i x="1555" s="1" nd="1"/>
        <i x="1874" s="1" nd="1"/>
        <i x="2099" s="1" nd="1"/>
        <i x="2383" s="1" nd="1"/>
        <i x="1575" s="1" nd="1"/>
        <i x="1728" s="1" nd="1"/>
        <i x="1556" s="1" nd="1"/>
        <i x="2100" s="1" nd="1"/>
        <i x="2046" s="1" nd="1"/>
        <i x="1773" s="1" nd="1"/>
        <i x="1560" s="1" nd="1"/>
        <i x="1970" s="1" nd="1"/>
        <i x="1312" s="1" nd="1"/>
        <i x="1174" s="1" nd="1"/>
        <i x="1194" s="1" nd="1"/>
        <i x="2074" s="1" nd="1"/>
        <i x="2012" s="1" nd="1"/>
        <i x="119" s="1" nd="1"/>
        <i x="2280" s="1" nd="1"/>
        <i x="411" s="1" nd="1"/>
        <i x="410" s="1" nd="1"/>
        <i x="2399" s="1" nd="1"/>
        <i x="2400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2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5" s="1" nd="1"/>
        <i x="2044" s="1" nd="1"/>
        <i x="1418" s="1" nd="1"/>
        <i x="2226" s="1" nd="1"/>
        <i x="330" s="1" nd="1"/>
        <i x="1696" s="1" nd="1"/>
        <i x="1162" s="1" nd="1"/>
        <i x="923" s="1" nd="1"/>
        <i x="1843" s="1" nd="1"/>
        <i x="2114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3" s="1" nd="1"/>
        <i x="1880" s="1" nd="1"/>
        <i x="2464" s="1" nd="1"/>
        <i x="1689" s="1" nd="1"/>
        <i x="2451" s="1" nd="1"/>
        <i x="2014" s="1" nd="1"/>
        <i x="1832" s="1" nd="1"/>
        <i x="1452" s="1" nd="1"/>
        <i x="2363" s="1" nd="1"/>
        <i x="2361" s="1" nd="1"/>
        <i x="2445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4" s="1" nd="1"/>
        <i x="2473" s="1" nd="1"/>
        <i x="823" s="1" nd="1"/>
        <i x="724" s="1" nd="1"/>
        <i x="2157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3" s="1" nd="1"/>
        <i x="1286" s="1" nd="1"/>
        <i x="1559" s="1" nd="1"/>
        <i x="1481" s="1" nd="1"/>
        <i x="709" s="1" nd="1"/>
        <i x="2323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1" s="1" nd="1"/>
        <i x="1069" s="1" nd="1"/>
        <i x="1258" s="1" nd="1"/>
        <i x="1164" s="1" nd="1"/>
        <i x="2054" s="1" nd="1"/>
        <i x="1039" s="1" nd="1"/>
        <i x="432" s="1" nd="1"/>
        <i x="2177" s="1" nd="1"/>
        <i x="1480" s="1" nd="1"/>
        <i x="2160" s="1" nd="1"/>
        <i x="1503" s="1" nd="1"/>
        <i x="433" s="1" nd="1"/>
        <i x="918" s="1" nd="1"/>
        <i x="1942" s="1" nd="1"/>
        <i x="1675" s="1" nd="1"/>
        <i x="1723" s="1" nd="1"/>
        <i x="2134" s="1" nd="1"/>
        <i x="1140" s="1" nd="1"/>
        <i x="2183" s="1" nd="1"/>
        <i x="1967" s="1" nd="1"/>
        <i x="1637" s="1" nd="1"/>
        <i x="1372" s="1" nd="1"/>
        <i x="2248" s="1" nd="1"/>
        <i x="2154" s="1" nd="1"/>
        <i x="622" s="1" nd="1"/>
        <i x="1169" s="1" nd="1"/>
        <i x="2348" s="1" nd="1"/>
        <i x="1905" s="1" nd="1"/>
        <i x="2194" s="1" nd="1"/>
        <i x="1886" s="1" nd="1"/>
        <i x="2038" s="1" nd="1"/>
        <i x="1213" s="1" nd="1"/>
        <i x="623" s="1" nd="1"/>
        <i x="1508" s="1" nd="1"/>
        <i x="638" s="1" nd="1"/>
        <i x="2176" s="1" nd="1"/>
        <i x="761" s="1" nd="1"/>
        <i x="1098" s="1" nd="1"/>
        <i x="2390" s="1" nd="1"/>
        <i x="1168" s="1" nd="1"/>
        <i x="1343" s="1" nd="1"/>
        <i x="2460" s="1" nd="1"/>
        <i x="559" s="1" nd="1"/>
        <i x="1578" s="1" nd="1"/>
        <i x="1516" s="1" nd="1"/>
        <i x="1070" s="1" nd="1"/>
        <i x="598" s="1" nd="1"/>
        <i x="928" s="1" nd="1"/>
        <i x="2459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1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5" s="1" nd="1"/>
        <i x="2416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7" s="1" nd="1"/>
        <i x="665" s="1" nd="1"/>
        <i x="2273" s="1" nd="1"/>
        <i x="322" s="1" nd="1"/>
        <i x="2278" s="1" nd="1"/>
        <i x="2209" s="1" nd="1"/>
        <i x="206" s="1" nd="1"/>
        <i x="207" s="1" nd="1"/>
        <i x="1138" s="1" nd="1"/>
        <i x="1518" s="1" nd="1"/>
        <i x="1316" s="1" nd="1"/>
        <i x="572" s="1" nd="1"/>
        <i x="1097" s="1" nd="1"/>
        <i x="2340" s="1" nd="1"/>
        <i x="2264" s="1" nd="1"/>
        <i x="2215" s="1" nd="1"/>
        <i x="2254" s="1" nd="1"/>
        <i x="1794" s="1" nd="1"/>
        <i x="1086" s="1" nd="1"/>
        <i x="2387" s="1" nd="1"/>
        <i x="2071" s="1" nd="1"/>
        <i x="2189" s="1" nd="1"/>
        <i x="66" s="1" nd="1"/>
        <i x="575" s="1" nd="1"/>
        <i x="576" s="1" nd="1"/>
        <i x="421" s="1" nd="1"/>
        <i x="2141" s="1" nd="1"/>
        <i x="1043" s="1" nd="1"/>
        <i x="91" s="1" nd="1"/>
        <i x="2056" s="1" nd="1"/>
        <i x="2448" s="1" nd="1"/>
        <i x="700" s="1" nd="1"/>
        <i x="36" s="1" nd="1"/>
        <i x="2419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4" s="1" nd="1"/>
        <i x="1244" s="1" nd="1"/>
        <i x="2406" s="1" nd="1"/>
        <i x="1281" s="1" nd="1"/>
        <i x="2159" s="1" nd="1"/>
        <i x="2217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3" s="1" nd="1"/>
        <i x="609" s="1" nd="1"/>
        <i x="99" s="1" nd="1"/>
        <i x="2320" s="1" nd="1"/>
        <i x="103" s="1" nd="1"/>
        <i x="104" s="1" nd="1"/>
        <i x="1973" s="1" nd="1"/>
        <i x="885" s="1" nd="1"/>
        <i x="2393" s="1" nd="1"/>
        <i x="37" s="1" nd="1"/>
        <i x="1114" s="1" nd="1"/>
        <i x="2092" s="1" nd="1"/>
        <i x="1113" s="1" nd="1"/>
        <i x="1953" s="1" nd="1"/>
        <i x="1980" s="1" nd="1"/>
        <i x="717" s="1" nd="1"/>
        <i x="720" s="1" nd="1"/>
        <i x="1542" s="1" nd="1"/>
        <i x="437" s="1" nd="1"/>
        <i x="715" s="1" nd="1"/>
        <i x="714" s="1" nd="1"/>
        <i x="1984" s="1" nd="1"/>
        <i x="1999" s="1" nd="1"/>
        <i x="873" s="1" nd="1"/>
        <i x="2521" s="1" nd="1"/>
        <i x="2219" s="1" nd="1"/>
        <i x="1015" s="1" nd="1"/>
        <i x="2418" s="1" nd="1"/>
        <i x="525" s="1" nd="1"/>
        <i x="2520" s="1" nd="1"/>
        <i x="2375" s="1" nd="1"/>
        <i x="803" s="1" nd="1"/>
        <i x="2455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8" s="1" nd="1"/>
        <i x="1860" s="1" nd="1"/>
        <i x="1822" s="1" nd="1"/>
        <i x="1819" s="1" nd="1"/>
        <i x="2201" s="1" nd="1"/>
        <i x="2106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8" s="1" nd="1"/>
        <i x="2256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29" s="1" nd="1"/>
        <i x="2428" s="1" nd="1"/>
        <i x="578" s="1" nd="1"/>
        <i x="73" s="1" nd="1"/>
        <i x="628" s="1" nd="1"/>
        <i x="571" s="1" nd="1"/>
        <i x="1868" s="1" nd="1"/>
        <i x="1867" s="1" nd="1"/>
        <i x="2454" s="1" nd="1"/>
        <i x="1929" s="1" nd="1"/>
        <i x="518" s="1" nd="1"/>
        <i x="1815" s="1" nd="1"/>
        <i x="1515" s="1" nd="1"/>
        <i x="2312" s="1" nd="1"/>
        <i x="215" s="1" nd="1"/>
        <i x="429" s="1" nd="1"/>
        <i x="771" s="1" nd="1"/>
        <i x="1996" s="1" nd="1"/>
        <i x="2493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137" s="1" nd="1"/>
        <i x="1151" s="1" nd="1"/>
        <i x="2481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0" s="1" nd="1"/>
        <i x="288" s="1" nd="1"/>
        <i x="1307" s="1" nd="1"/>
        <i x="356" s="1" nd="1"/>
        <i x="358" s="1" nd="1"/>
        <i x="800" s="1" nd="1"/>
        <i x="357" s="1" nd="1"/>
        <i x="186" s="1" nd="1"/>
        <i x="2094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4" s="1" nd="1"/>
        <i x="187" s="1" nd="1"/>
        <i x="275" s="1" nd="1"/>
        <i x="2239" s="1" nd="1"/>
        <i x="2218" s="1" nd="1"/>
        <i x="671" s="1" nd="1"/>
        <i x="279" s="1" nd="1"/>
        <i x="2297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4" s="1" nd="1"/>
        <i x="2262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8" s="1" nd="1"/>
        <i x="1021" s="1" nd="1"/>
        <i x="459" s="1" nd="1"/>
        <i x="517" s="1" nd="1"/>
        <i x="2170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8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8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3" s="1" nd="1"/>
        <i x="2204" s="1" nd="1"/>
        <i x="2216" s="1" nd="1"/>
        <i x="2205" s="1" nd="1"/>
        <i x="2202" s="1" nd="1"/>
        <i x="1264" s="1" nd="1"/>
        <i x="1228" s="1" nd="1"/>
        <i x="131" s="1" nd="1"/>
        <i x="2488" s="1" nd="1"/>
        <i x="2232" s="1" nd="1"/>
        <i x="1807" s="1" nd="1"/>
        <i x="844" s="1" nd="1"/>
        <i x="72" s="1" nd="1"/>
        <i x="447" s="1" nd="1"/>
        <i x="1249" s="1" nd="1"/>
        <i x="586" s="1" nd="1"/>
        <i x="969" s="1" nd="1"/>
        <i x="2285" s="1" nd="1"/>
        <i x="2489" s="1" nd="1"/>
        <i x="2531" s="1" nd="1"/>
        <i x="1813" s="1" nd="1"/>
        <i x="1051" s="1" nd="1"/>
        <i x="937" s="1" nd="1"/>
        <i x="1824" s="1" nd="1"/>
        <i x="958" s="1" nd="1"/>
        <i x="1495" s="1" nd="1"/>
        <i x="2171" s="1" nd="1"/>
        <i x="2259" s="1" nd="1"/>
        <i x="1732" s="1" nd="1"/>
        <i x="2102" s="1" nd="1"/>
        <i x="416" s="1" nd="1"/>
        <i x="994" s="1" nd="1"/>
        <i x="1010" s="1" nd="1"/>
        <i x="913" s="1" nd="1"/>
        <i x="2374" s="1" nd="1"/>
        <i x="124" s="1" nd="1"/>
        <i x="1664" s="1" nd="1"/>
        <i x="1665" s="1" nd="1"/>
        <i x="997" s="1" nd="1"/>
        <i x="1777" s="1" nd="1"/>
        <i x="1778" s="1" nd="1"/>
        <i x="13" s="1" nd="1"/>
        <i x="627" s="1" nd="1"/>
        <i x="2303" s="1" nd="1"/>
        <i x="2452" s="1" nd="1"/>
        <i x="2081" s="1" nd="1"/>
        <i x="1041" s="1" nd="1"/>
        <i x="1719" s="1" nd="1"/>
        <i x="1013" s="1" nd="1"/>
        <i x="1484" s="1" nd="1"/>
        <i x="735" s="1" nd="1"/>
        <i x="908" s="1" nd="1"/>
        <i x="2152" s="1" nd="1"/>
        <i x="1797" s="1" nd="1"/>
        <i x="836" s="1" nd="1"/>
        <i x="1173" s="1" nd="1"/>
        <i x="2435" s="1" nd="1"/>
        <i x="1321" s="1" nd="1"/>
        <i x="2379" s="1" nd="1"/>
        <i x="1789" s="1" nd="1"/>
        <i x="1401" s="1" nd="1"/>
        <i x="2292" s="1" nd="1"/>
        <i x="883" s="1" nd="1"/>
        <i x="775" s="1" nd="1"/>
        <i x="1738" s="1" nd="1"/>
        <i x="1387" s="1" nd="1"/>
        <i x="1263" s="1" nd="1"/>
        <i x="2486" s="1" nd="1"/>
        <i x="615" s="1" nd="1"/>
        <i x="614" s="1" nd="1"/>
        <i x="613" s="1" nd="1"/>
        <i x="2169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3" s="1" nd="1"/>
        <i x="506" s="1" nd="1"/>
        <i x="2296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7" s="1" nd="1"/>
        <i x="2073" s="1" nd="1"/>
        <i x="1943" s="1" nd="1"/>
        <i x="2351" s="1" nd="1"/>
        <i x="1089" s="1" nd="1"/>
        <i x="1139" s="1" nd="1"/>
        <i x="1717" s="1" nd="1"/>
        <i x="1246" s="1" nd="1"/>
        <i x="1779" s="1" nd="1"/>
        <i x="2078" s="1" nd="1"/>
        <i x="2331" s="1" nd="1"/>
        <i x="1208" s="1" nd="1"/>
        <i x="1289" s="1" nd="1"/>
        <i x="2166" s="1" nd="1"/>
        <i x="1308" s="1" nd="1"/>
        <i x="1143" s="1" nd="1"/>
        <i x="1563" s="1" nd="1"/>
        <i x="2456" s="1" nd="1"/>
        <i x="1839" s="1" nd="1"/>
        <i x="2485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4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4" s="1" nd="1"/>
        <i x="146" s="1" nd="1"/>
        <i x="872" s="1" nd="1"/>
        <i x="147" s="1" nd="1"/>
        <i x="1618" s="1" nd="1"/>
        <i x="404" s="1" nd="1"/>
        <i x="2125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3" s="1" nd="1"/>
        <i x="2269" s="1" nd="1"/>
        <i x="2517" s="1" nd="1"/>
        <i x="406" s="1" nd="1"/>
        <i x="1851" s="1" nd="1"/>
        <i x="2007" s="1" nd="1"/>
        <i x="840" s="1" nd="1"/>
        <i x="1328" s="1" nd="1"/>
        <i x="2475" s="1" nd="1"/>
        <i x="1306" s="1" nd="1"/>
        <i x="475" s="1" nd="1"/>
        <i x="542" s="1" nd="1"/>
        <i x="2112" s="1" nd="1"/>
        <i x="1790" s="1" nd="1"/>
        <i x="81" s="1" nd="1"/>
        <i x="473" s="1" nd="1"/>
        <i x="1210" s="1" nd="1"/>
        <i x="2214" s="1" nd="1"/>
        <i x="341" s="1" nd="1"/>
        <i x="2453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0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5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4" s="1" nd="1"/>
        <i x="2165" s="1" nd="1"/>
        <i x="1207" s="1" nd="1"/>
        <i x="2433" s="1" nd="1"/>
        <i x="2359" s="1" nd="1"/>
        <i x="533" s="1" nd="1"/>
        <i x="2109" s="1" nd="1"/>
        <i x="729" s="1" nd="1"/>
        <i x="2101" s="1" nd="1"/>
        <i x="919" s="1" nd="1"/>
        <i x="2349" s="1" nd="1"/>
        <i x="569" s="1" nd="1"/>
        <i x="2222" s="1" nd="1"/>
        <i x="570" s="1" nd="1"/>
        <i x="1995" s="1" nd="1"/>
        <i x="1028" s="1" nd="1"/>
        <i x="546" s="1" nd="1"/>
        <i x="2463" s="1" nd="1"/>
        <i x="1231" s="1" nd="1"/>
        <i x="1298" s="1" nd="1"/>
        <i x="1002" s="1" nd="1"/>
        <i x="2369" s="1" nd="1"/>
        <i x="2357" s="1" nd="1"/>
        <i x="853" s="1" nd="1"/>
        <i x="390" s="1" nd="1"/>
        <i x="1520" s="1" nd="1"/>
        <i x="765" s="1" nd="1"/>
        <i x="1910" s="1" nd="1"/>
        <i x="212" s="1" nd="1"/>
        <i x="1708" s="1" nd="1"/>
        <i x="2168" s="1" nd="1"/>
        <i x="876" s="1" nd="1"/>
        <i x="252" s="1" nd="1"/>
        <i x="955" s="1" nd="1"/>
        <i x="259" s="1" nd="1"/>
        <i x="264" s="1" nd="1"/>
        <i x="742" s="1" nd="1"/>
        <i x="2395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3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6" s="1" nd="1"/>
        <i x="368" s="1" nd="1"/>
        <i x="95" s="1" nd="1"/>
        <i x="96" s="1" nd="1"/>
        <i x="1921" s="1" nd="1"/>
        <i x="1920" s="1" nd="1"/>
        <i x="758" s="1" nd="1"/>
        <i x="1535" s="1" nd="1"/>
        <i x="2284" s="1" nd="1"/>
        <i x="1058" s="1" nd="1"/>
        <i x="1363" s="1" nd="1"/>
        <i x="1288" s="1" nd="1"/>
        <i x="2283" s="1" nd="1"/>
        <i x="1122" s="1" nd="1"/>
        <i x="565" s="1" nd="1"/>
        <i x="772" s="1" nd="1"/>
        <i x="59" s="1" nd="1"/>
        <i x="834" s="1" nd="1"/>
        <i x="1752" s="1" nd="1"/>
        <i x="2127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4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2" s="1" nd="1"/>
        <i x="644" s="1" nd="1"/>
        <i x="430" s="1" nd="1"/>
        <i x="2509" s="1" nd="1"/>
        <i x="454" s="1" nd="1"/>
        <i x="291" s="1" nd="1"/>
        <i x="757" s="1" nd="1"/>
        <i x="130" s="1" nd="1"/>
        <i x="2128" s="1" nd="1"/>
        <i x="2274" s="1" nd="1"/>
        <i x="2346" s="1" nd="1"/>
        <i x="1310" s="1" nd="1"/>
        <i x="298" s="1" nd="1"/>
        <i x="2318" s="1" nd="1"/>
        <i x="1850" s="1" nd="1"/>
        <i x="1948" s="1" nd="1"/>
        <i x="299" s="1" nd="1"/>
        <i x="2479" s="1" nd="1"/>
        <i x="1429" s="1" nd="1"/>
        <i x="2434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8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5" s="1" nd="1"/>
        <i x="27" s="1" nd="1"/>
        <i x="28" s="1" nd="1"/>
        <i x="26" s="1" nd="1"/>
        <i x="25" s="1" nd="1"/>
        <i x="172" s="1" nd="1"/>
        <i x="2086" s="1" nd="1"/>
        <i x="1293" s="1" nd="1"/>
        <i x="171" s="1" nd="1"/>
        <i x="243" s="1" nd="1"/>
        <i x="2403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5" s="1" nd="1"/>
        <i x="1564" s="1" nd="1"/>
        <i x="1420" s="1" nd="1"/>
        <i x="461" s="1" nd="1"/>
        <i x="2068" s="1" nd="1"/>
        <i x="2308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3" s="1" nd="1"/>
        <i x="33" s="1" nd="1"/>
        <i x="1767" s="1" nd="1"/>
        <i x="1913" s="1" nd="1"/>
        <i x="1842" s="1" nd="1"/>
        <i x="2483" s="1" nd="1"/>
        <i x="1784" s="1" nd="1"/>
        <i x="2148" s="1" nd="1"/>
        <i x="1648" s="1" nd="1"/>
        <i x="1653" s="1" nd="1"/>
        <i x="2149" s="1" nd="1"/>
        <i x="1581" s="1" nd="1"/>
        <i x="978" s="1" nd="1"/>
        <i x="2146" s="1" nd="1"/>
        <i x="2147" s="1" nd="1"/>
        <i x="801" s="1" nd="1"/>
        <i x="802" s="1" nd="1"/>
        <i x="1901" s="1" nd="1"/>
        <i x="629" s="1" nd="1"/>
        <i x="630" s="1" nd="1"/>
        <i x="1961" s="1" nd="1"/>
        <i x="1703" s="1" nd="1"/>
        <i x="2391" s="1" nd="1"/>
        <i x="524" s="1" nd="1"/>
        <i x="966" s="1" nd="1"/>
        <i x="2482" s="1" nd="1"/>
        <i x="1153" s="1" nd="1"/>
        <i x="2090" s="1" nd="1"/>
        <i x="815" s="1" nd="1"/>
        <i x="1216" s="1" nd="1"/>
        <i x="2180" s="1" nd="1"/>
        <i x="2437" s="1" nd="1"/>
        <i x="2196" s="1" nd="1"/>
        <i x="2182" s="1" nd="1"/>
        <i x="1836" s="1" nd="1"/>
        <i x="2526" s="1" nd="1"/>
        <i x="1793" s="1" nd="1"/>
        <i x="1369" s="1" nd="1"/>
        <i x="90" s="1" nd="1"/>
        <i x="616" s="1" nd="1"/>
        <i x="1676" s="1" nd="1"/>
        <i x="2314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3" s="1" nd="1"/>
        <i x="683" s="1" nd="1"/>
        <i x="1706" s="1" nd="1"/>
        <i x="2018" s="1" nd="1"/>
        <i x="1635" s="1" nd="1"/>
        <i x="1799" s="1" nd="1"/>
        <i x="2240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1" s="1" nd="1"/>
        <i x="1808" s="1" nd="1"/>
        <i x="1336" s="1" nd="1"/>
        <i x="1167" s="1" nd="1"/>
        <i x="2179" s="1" nd="1"/>
        <i x="1479" s="1" nd="1"/>
        <i x="1908" s="1" nd="1"/>
        <i x="1990" s="1" nd="1"/>
        <i x="523" s="1" nd="1"/>
        <i x="795" s="1" nd="1"/>
        <i x="2060" s="1" nd="1"/>
        <i x="2250" s="1" nd="1"/>
        <i x="1037" s="1" nd="1"/>
        <i x="998" s="1" nd="1"/>
        <i x="926" s="1" nd="1"/>
        <i x="2449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7" s="1" nd="1"/>
        <i x="1804" s="1" nd="1"/>
        <i x="1295" s="1" nd="1"/>
        <i x="2019" s="1" nd="1"/>
        <i x="1186" s="1" nd="1"/>
        <i x="784" s="1" nd="1"/>
        <i x="2495" s="1" nd="1"/>
        <i x="1284" s="1" nd="1"/>
        <i x="88" s="1" nd="1"/>
        <i x="1048" s="1" nd="1"/>
        <i x="1304" s="1" nd="1"/>
        <i x="1765" s="1" nd="1"/>
        <i x="1764" s="1" nd="1"/>
        <i x="1766" s="1" nd="1"/>
        <i x="2465" s="1" nd="1"/>
        <i x="2372" s="1" nd="1"/>
        <i x="990" s="1" nd="1"/>
        <i x="1419" s="1" nd="1"/>
        <i x="2140" s="1" nd="1"/>
        <i x="2327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5" s="1" nd="1"/>
        <i x="2438" s="1" nd="1"/>
        <i x="2291" s="1" nd="1"/>
        <i x="855" s="1" nd="1"/>
        <i x="520" s="1" nd="1"/>
        <i x="1108" s="1" nd="1"/>
        <i x="1166" s="1" nd="1"/>
        <i x="1191" s="1" nd="1"/>
        <i x="1795" s="1" nd="1"/>
        <i x="2238" s="1" nd="1"/>
        <i x="1711" s="1" nd="1"/>
        <i x="2322" s="1" nd="1"/>
        <i x="2392" s="1" nd="1"/>
        <i x="1326" s="1" nd="1"/>
        <i x="2225" s="1" nd="1"/>
        <i x="2161" s="1" nd="1"/>
        <i x="2237" s="1" nd="1"/>
        <i x="1945" s="1" nd="1"/>
        <i x="888" s="1" nd="1"/>
        <i x="766" s="1" nd="1"/>
        <i x="915" s="1" nd="1"/>
        <i x="1806" s="1" nd="1"/>
        <i x="2447" s="1" nd="1"/>
        <i x="2024" s="1" nd="1"/>
        <i x="2352" s="1" nd="1"/>
        <i x="1447" s="1" nd="1"/>
        <i x="653" s="1" nd="1"/>
        <i x="2425" s="1" nd="1"/>
        <i x="2178" s="1" nd="1"/>
        <i x="2286" s="1" nd="1"/>
        <i x="2132" s="1" nd="1"/>
        <i x="1753" s="1" nd="1"/>
        <i x="1277" s="1" nd="1"/>
        <i x="2512" s="1" nd="1"/>
        <i x="2511" s="1" nd="1"/>
        <i x="1684" s="1" nd="1"/>
        <i x="1239" s="1" nd="1"/>
        <i x="109" s="1" nd="1"/>
        <i x="2064" s="1" nd="1"/>
        <i x="2063" s="1" nd="1"/>
        <i x="2309" s="1" nd="1"/>
        <i x="2310" s="1" nd="1"/>
        <i x="878" s="1" nd="1"/>
        <i x="881" s="1" nd="1"/>
        <i x="112" s="1" nd="1"/>
        <i x="1925" s="1" nd="1"/>
        <i x="1333" s="1" nd="1"/>
        <i x="2173" s="1" nd="1"/>
        <i x="1271" s="1" nd="1"/>
        <i x="249" s="1" nd="1"/>
        <i x="1525" s="1" nd="1"/>
        <i x="929" s="1" nd="1"/>
        <i x="699" s="1" nd="1"/>
        <i x="2156" s="1" nd="1"/>
        <i x="702" s="1" nd="1"/>
        <i x="1205" s="1" nd="1"/>
        <i x="2020" s="1" nd="1"/>
        <i x="1237" s="1" nd="1"/>
        <i x="469" s="1" nd="1"/>
        <i x="2026" s="1" nd="1"/>
        <i x="698" s="1" nd="1"/>
        <i x="2397" s="1" nd="1"/>
        <i x="2401" s="1" nd="1"/>
        <i x="862" s="1" nd="1"/>
        <i x="1987" s="1" nd="1"/>
        <i x="863" s="1" nd="1"/>
        <i x="2364" s="1" nd="1"/>
        <i x="1702" s="1" nd="1"/>
        <i x="864" s="1" nd="1"/>
        <i x="657" s="1" nd="1"/>
        <i x="2370" s="1" nd="1"/>
        <i x="2072" s="1" nd="1"/>
        <i x="1577" s="1" nd="1"/>
        <i x="2197" s="1" nd="1"/>
        <i x="812" s="1" nd="1"/>
        <i x="2335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1" s="1" nd="1"/>
        <i x="2122" s="1" nd="1"/>
        <i x="2242" s="1" nd="1"/>
        <i x="1254" s="1" nd="1"/>
        <i x="1430" s="1" nd="1"/>
        <i x="1904" s="1" nd="1"/>
        <i x="2229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8" s="1" nd="1"/>
        <i x="1337" s="1" nd="1"/>
        <i x="420" s="1" nd="1"/>
        <i x="806" s="1" nd="1"/>
        <i x="316" s="1" nd="1"/>
        <i x="151" s="1" nd="1"/>
        <i x="1475" s="1" nd="1"/>
        <i x="237" s="1" nd="1"/>
        <i x="2477" s="1" nd="1"/>
        <i x="1134" s="1" nd="1"/>
        <i x="2275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1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0" s="1" nd="1"/>
        <i x="1781" s="1" nd="1"/>
        <i x="1215" s="1" nd="1"/>
        <i x="2097" s="1" nd="1"/>
        <i x="1734" s="1" nd="1"/>
        <i x="1915" s="1" nd="1"/>
        <i x="809" s="1" nd="1"/>
        <i x="1128" s="1" nd="1"/>
        <i x="1149" s="1" nd="1"/>
        <i x="1301" s="1" nd="1"/>
        <i x="2524" s="1" nd="1"/>
        <i x="1884" s="1" nd="1"/>
        <i x="1875" s="1" nd="1"/>
        <i x="1029" s="1" nd="1"/>
        <i x="1849" s="1" nd="1"/>
        <i x="492" s="1" nd="1"/>
        <i x="2290" s="1" nd="1"/>
        <i x="2501" s="1" nd="1"/>
        <i x="2377" s="1" nd="1"/>
        <i x="2494" s="1" nd="1"/>
        <i x="388" s="1" nd="1"/>
        <i x="222" s="1" nd="1"/>
        <i x="1431" s="1" nd="1"/>
        <i x="445" s="1" nd="1"/>
        <i x="2317" s="1" nd="1"/>
        <i x="2467" s="1" nd="1"/>
        <i x="2430" s="1" nd="1"/>
        <i x="1835" s="1" nd="1"/>
        <i x="1067" s="1" nd="1"/>
        <i x="1514" s="1" nd="1"/>
        <i x="1878" s="1" nd="1"/>
        <i x="922" s="1" nd="1"/>
        <i x="1852" s="1" nd="1"/>
        <i x="1212" s="1" nd="1"/>
        <i x="2151" s="1" nd="1"/>
        <i x="2528" s="1" nd="1"/>
        <i x="1571" s="1" nd="1"/>
        <i x="2484" s="1" nd="1"/>
        <i x="452" s="1" nd="1"/>
        <i x="2058" s="1" nd="1"/>
        <i x="2082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6" s="1" nd="1"/>
        <i x="1608" s="1" nd="1"/>
        <i x="2480" s="1" nd="1"/>
        <i x="1780" s="1" nd="1"/>
        <i x="17" s="1" nd="1"/>
        <i x="343" s="1" nd="1"/>
        <i x="2338" s="1" nd="1"/>
        <i x="528" s="1" nd="1"/>
        <i x="397" s="1" nd="1"/>
        <i x="2113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6" s="1" nd="1"/>
        <i x="350" s="1" nd="1"/>
        <i x="31" s="1" nd="1"/>
        <i x="633" s="1" nd="1"/>
        <i x="2518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2" s="1" nd="1"/>
        <i x="2513" s="1" nd="1"/>
        <i x="2514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2" s="1" nd="1"/>
        <i x="1094" s="1" nd="1"/>
        <i x="701" s="1" nd="1"/>
        <i x="677" s="1" nd="1"/>
        <i x="1716" s="1" nd="1"/>
        <i x="975" s="1" nd="1"/>
        <i x="2319" s="1" nd="1"/>
        <i x="972" s="1" nd="1"/>
        <i x="1755" s="1" nd="1"/>
        <i x="1078" s="1" nd="1"/>
        <i x="1273" s="1" nd="1"/>
        <i x="2527" s="1" nd="1"/>
        <i x="1379" s="1" nd="1"/>
        <i x="2356" s="1" nd="1"/>
        <i x="1770" s="1" nd="1"/>
        <i x="2298" s="1" nd="1"/>
        <i x="2076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4" s="1" nd="1"/>
        <i x="2476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0" s="1" nd="1"/>
        <i x="2192" s="1" nd="1"/>
        <i x="2185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4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5" s="1" nd="1"/>
        <i x="1695" s="1" nd="1"/>
        <i x="2039" s="1" nd="1"/>
        <i x="1959" s="1" nd="1"/>
        <i x="1453" s="1" nd="1"/>
        <i x="1359" s="1" nd="1"/>
        <i x="1491" s="1" nd="1"/>
        <i x="867" s="1" nd="1"/>
        <i x="1266" s="1" nd="1"/>
        <i x="497" s="1" nd="1"/>
        <i x="676" s="1" nd="1"/>
        <i x="1667" s="1" nd="1"/>
        <i x="2083" s="1" nd="1"/>
        <i x="1024" s="1" nd="1"/>
        <i x="2188" s="1" nd="1"/>
        <i x="1931" s="1" nd="1"/>
        <i x="1023" s="1" nd="1"/>
        <i x="1107" s="1" nd="1"/>
        <i x="2332" s="1" nd="1"/>
        <i x="1989" s="1" nd="1"/>
        <i x="2358" s="1" nd="1"/>
        <i x="1366" s="1" nd="1"/>
        <i x="44" s="1" nd="1"/>
        <i x="41" s="1" nd="1"/>
        <i x="93" s="1" nd="1"/>
        <i x="92" s="1" nd="1"/>
        <i x="1978" s="1" nd="1"/>
        <i x="476" s="1" nd="1"/>
        <i x="2281" s="1" nd="1"/>
        <i x="408" s="1" nd="1"/>
        <i x="1137" s="1" nd="1"/>
        <i x="1742" s="1" nd="1"/>
        <i x="2236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0" s="1" nd="1"/>
        <i x="995" s="1" nd="1"/>
        <i x="733" s="1" nd="1"/>
        <i x="654" s="1" nd="1"/>
        <i x="2411" s="1" nd="1"/>
        <i x="1272" s="1" nd="1"/>
        <i x="2004" s="1" nd="1"/>
        <i x="1601" s="1" nd="1"/>
        <i x="2220" s="1" nd="1"/>
        <i x="1869" s="1" nd="1"/>
        <i x="1888" s="1" nd="1"/>
        <i x="2516" s="1" nd="1"/>
        <i x="1160" s="1" nd="1"/>
        <i x="2519" s="1" nd="1"/>
        <i x="530" s="1" nd="1"/>
        <i x="531" s="1" nd="1"/>
        <i x="19" s="1" nd="1"/>
        <i x="1223" s="1" nd="1"/>
        <i x="1409" s="1" nd="1"/>
        <i x="2110" s="1" nd="1"/>
        <i x="745" s="1" nd="1"/>
        <i x="1311" s="1" nd="1"/>
        <i x="2384" s="1" nd="1"/>
        <i x="1119" s="1" nd="1"/>
        <i x="1847" s="1" nd="1"/>
        <i x="398" s="1" nd="1"/>
        <i x="2126" s="1" nd="1"/>
        <i x="1814" s="1" nd="1"/>
        <i x="1398" s="1" nd="1"/>
        <i x="2123" s="1" nd="1"/>
        <i x="2326" s="1" nd="1"/>
        <i x="1362" s="1" nd="1"/>
        <i x="1368" s="1" nd="1"/>
        <i x="1380" s="1" nd="1"/>
        <i x="2118" s="1" nd="1"/>
        <i x="2199" s="1" nd="1"/>
        <i x="1190" s="1" nd="1"/>
        <i x="1347" s="1" nd="1"/>
        <i x="1236" s="1" nd="1"/>
        <i x="2158" s="1" nd="1"/>
        <i x="2095" s="1" nd="1"/>
        <i x="1730" s="1" nd="1"/>
        <i x="959" s="1" nd="1"/>
        <i x="2412" s="1" nd="1"/>
        <i x="2138" s="1" nd="1"/>
        <i x="987" s="1" nd="1"/>
        <i x="684" s="1" nd="1"/>
        <i x="2376" s="1" nd="1"/>
        <i x="1969" s="1" nd="1"/>
        <i x="56" s="1" nd="1"/>
        <i x="55" s="1" nd="1"/>
        <i x="1346" s="1" nd="1"/>
        <i x="2342" s="1" nd="1"/>
        <i x="2341" s="1" nd="1"/>
        <i x="2231" s="1" nd="1"/>
        <i x="1197" s="1" nd="1"/>
        <i x="1198" s="1" nd="1"/>
        <i x="30" s="1" nd="1"/>
        <i x="440" s="1" nd="1"/>
        <i x="2224" s="1" nd="1"/>
        <i x="1865" s="1" nd="1"/>
        <i x="1537" s="1" nd="1"/>
        <i x="1975" s="1" nd="1"/>
        <i x="1422" s="1" nd="1"/>
        <i x="1751" s="1" nd="1"/>
        <i x="1974" s="1" nd="1"/>
        <i x="2105" s="1" nd="1"/>
        <i x="1646" s="1" nd="1"/>
        <i x="2246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0" s="1" nd="1"/>
        <i x="1360" s="1" nd="1"/>
        <i x="395" s="1" nd="1"/>
        <i x="2251" s="1" nd="1"/>
        <i x="1019" s="1" nd="1"/>
        <i x="2139" s="1" nd="1"/>
        <i x="2223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7" s="1" nd="1"/>
        <i x="1595" s="1" nd="1"/>
        <i x="2276" s="1" nd="1"/>
        <i x="773" s="1" nd="1"/>
        <i x="1056" s="1" nd="1"/>
        <i x="875" s="1" nd="1"/>
        <i x="2117" s="1" nd="1"/>
        <i x="1177" s="1" nd="1"/>
        <i x="861" s="1" nd="1"/>
        <i x="2365" s="1" nd="1"/>
        <i x="1587" s="1" nd="1"/>
        <i x="2496" s="1" nd="1"/>
        <i x="2213" s="1" nd="1"/>
        <i x="1544" s="1" nd="1"/>
        <i x="1899" s="1" nd="1"/>
        <i x="991" s="1" nd="1"/>
        <i x="1889" s="1" nd="1"/>
        <i x="845" s="1" nd="1"/>
        <i x="2211" s="1" nd="1"/>
        <i x="2210" s="1" nd="1"/>
        <i x="2088" s="1" nd="1"/>
        <i x="2089" s="1" nd="1"/>
        <i x="2469" s="1" nd="1"/>
        <i x="2252" s="1" nd="1"/>
        <i x="1713" s="1" nd="1"/>
        <i x="1543" s="1" nd="1"/>
        <i x="2350" s="1" nd="1"/>
        <i x="2028" s="1" nd="1"/>
        <i x="2230" s="1" nd="1"/>
        <i x="1157" s="1" nd="1"/>
        <i x="1668" s="1" nd="1"/>
        <i x="1545" s="1" nd="1"/>
        <i x="1791" s="1" nd="1"/>
        <i x="1243" s="1" nd="1"/>
        <i x="943" s="1" nd="1"/>
        <i x="723" s="1" nd="1"/>
        <i x="16" s="1" nd="1"/>
        <i x="18" s="1" nd="1"/>
        <i x="2116" s="1" nd="1"/>
        <i x="2293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0" s="1" nd="1"/>
        <i x="2422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4" s="1" nd="1"/>
        <i x="2337" s="1" nd="1"/>
        <i x="2439" s="1" nd="1"/>
        <i x="331" s="1" nd="1"/>
        <i x="323" s="1" nd="1"/>
        <i x="120" s="1" nd="1"/>
        <i x="113" s="1" nd="1"/>
        <i x="1937" s="1" nd="1"/>
        <i x="2343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3" s="1" nd="1"/>
        <i x="1687" s="1" nd="1"/>
        <i x="777" s="1" nd="1"/>
        <i x="2136" s="1" nd="1"/>
        <i x="1685" s="1" nd="1"/>
        <i x="2163" s="1" nd="1"/>
        <i x="1583" s="1" nd="1"/>
        <i x="1582" s="1" nd="1"/>
        <i x="2234" s="1" nd="1"/>
        <i x="2175" s="1" nd="1"/>
        <i x="321" s="1" nd="1"/>
        <i x="748" s="1" nd="1"/>
        <i x="2279" s="1" nd="1"/>
        <i x="361" s="1" nd="1"/>
        <i x="2267" s="1" nd="1"/>
        <i x="230" s="1" nd="1"/>
        <i x="231" s="1" nd="1"/>
        <i x="228" s="1" nd="1"/>
        <i x="1749" s="1" nd="1"/>
        <i x="1671" s="1" nd="1"/>
        <i x="229" s="1" nd="1"/>
        <i x="1891" s="1" nd="1"/>
        <i x="2328" s="1" nd="1"/>
        <i x="1534" s="1" nd="1"/>
        <i x="993" s="1" nd="1"/>
        <i x="1533" s="1" nd="1"/>
        <i x="1532" s="1" nd="1"/>
        <i x="832" s="1" nd="1"/>
        <i x="1444" s="1" nd="1"/>
        <i x="125" s="1" nd="1"/>
        <i x="2108" s="1" nd="1"/>
        <i x="2515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2" s="1" nd="1"/>
        <i x="389" s="1" nd="1"/>
        <i x="1870" s="1" nd="1"/>
        <i x="849" s="1" nd="1"/>
        <i x="2525" s="1" nd="1"/>
        <i x="2380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39" s="1" nd="1"/>
        <i x="668" s="1" nd="1"/>
        <i x="1485" s="1" nd="1"/>
        <i x="1610" s="1" nd="1"/>
        <i x="1656" s="1" nd="1"/>
        <i x="1655" s="1" nd="1"/>
        <i x="824" s="1" nd="1"/>
        <i x="2195" s="1" nd="1"/>
        <i x="848" s="1" nd="1"/>
        <i x="1038" s="1" nd="1"/>
        <i x="1027" s="1" nd="1"/>
        <i x="2070" s="1" nd="1"/>
        <i x="942" s="1" nd="1"/>
        <i x="1265" s="1" nd="1"/>
        <i x="2268" s="1" nd="1"/>
        <i x="2208" s="1" nd="1"/>
        <i x="1922" s="1" nd="1"/>
        <i x="1683" s="1" nd="1"/>
        <i x="87" s="1" nd="1"/>
        <i x="2031" s="1" nd="1"/>
        <i x="2041" s="1" nd="1"/>
        <i x="2155" s="1" nd="1"/>
        <i x="1278" s="1" nd="1"/>
        <i x="1546" s="1" nd="1"/>
        <i x="51" s="1" nd="1"/>
        <i x="53" s="1" nd="1"/>
        <i x="52" s="1" nd="1"/>
        <i x="54" s="1" nd="1"/>
        <i x="2077" s="1" nd="1"/>
        <i x="2212" s="1" nd="1"/>
        <i x="122" s="1" nd="1"/>
        <i x="2289" s="1" nd="1"/>
        <i x="2500" s="1" nd="1"/>
        <i x="1332" s="1" nd="1"/>
        <i x="45" s="1" nd="1"/>
        <i x="1354" s="1" nd="1"/>
        <i x="1938" s="1" nd="1"/>
        <i x="205" s="1" nd="1"/>
        <i x="1468" s="1" nd="1"/>
        <i x="2366" s="1" nd="1"/>
        <i x="860" s="1" nd="1"/>
        <i x="1979" s="1" nd="1"/>
        <i x="442" s="1" nd="1"/>
        <i x="413" s="1" nd="1"/>
        <i x="405" s="1" nd="1"/>
        <i x="2468" s="1" nd="1"/>
        <i x="2288" s="1" nd="1"/>
        <i x="1866" s="1" nd="1"/>
        <i x="500" s="1" nd="1"/>
        <i x="1178" s="1" nd="1"/>
        <i x="2436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3" s="1" nd="1"/>
        <i x="1026" s="1" nd="1"/>
        <i x="1112" s="1" nd="1"/>
        <i x="223" s="1" nd="1"/>
        <i x="2186" s="1" nd="1"/>
        <i x="1760" s="1" nd="1"/>
        <i x="1524" s="1" nd="1"/>
        <i x="921" s="1" nd="1"/>
        <i x="2507" s="1" nd="1"/>
        <i x="1220" s="1" nd="1"/>
        <i x="2198" s="1" nd="1"/>
        <i x="917" s="1" nd="1"/>
        <i x="532" s="1" nd="1"/>
        <i x="1251" s="1" nd="1"/>
        <i x="329" s="1" nd="1"/>
        <i x="472" s="1" nd="1"/>
        <i x="974" s="1" nd="1"/>
        <i x="730" s="1" nd="1"/>
        <i x="2150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7" s="1" nd="1"/>
        <i x="1527" s="1" nd="1"/>
        <i x="246" s="1" nd="1"/>
        <i x="165" s="1" nd="1"/>
        <i x="245" s="1" nd="1"/>
        <i x="655" s="1" nd="1"/>
        <i x="2368" s="1" nd="1"/>
        <i x="1615" s="1" nd="1"/>
        <i x="2381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29" s="1" nd="1"/>
        <i x="2119" s="1" nd="1"/>
        <i x="326" s="1" nd="1"/>
        <i x="529" s="1" nd="1"/>
        <i x="2417" s="1" nd="1"/>
        <i x="1386" s="1" nd="1"/>
        <i x="2450" s="1" nd="1"/>
        <i x="192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8">
        <i x="118"/>
        <i x="4"/>
        <i x="126"/>
        <i x="154"/>
        <i x="280"/>
        <i x="105"/>
        <i x="3"/>
        <i x="135"/>
        <i x="0"/>
        <i x="106"/>
        <i x="2"/>
        <i x="115"/>
        <i x="51"/>
        <i x="36"/>
        <i x="43"/>
        <i x="129"/>
        <i x="270"/>
        <i x="119"/>
        <i x="157"/>
        <i x="101"/>
        <i x="175"/>
        <i x="215"/>
        <i x="124"/>
        <i x="224"/>
        <i x="123"/>
        <i x="109"/>
        <i x="81"/>
        <i x="136"/>
        <i x="139"/>
        <i x="276"/>
        <i x="55"/>
        <i x="107"/>
        <i x="83"/>
        <i x="213"/>
        <i x="247"/>
        <i x="95" s="1"/>
        <i x="177"/>
        <i x="1"/>
        <i x="84"/>
        <i x="46"/>
        <i x="33"/>
        <i x="26"/>
        <i x="34"/>
        <i x="165"/>
        <i x="96"/>
        <i x="103"/>
        <i x="269"/>
        <i x="40"/>
        <i x="30"/>
        <i x="57"/>
        <i x="206"/>
        <i x="27"/>
        <i x="207"/>
        <i x="104"/>
        <i x="153"/>
        <i x="39"/>
        <i x="299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8" nd="1"/>
        <i x="200" nd="1"/>
        <i x="121" nd="1"/>
        <i x="203" nd="1"/>
        <i x="252" nd="1"/>
        <i x="233" nd="1"/>
        <i x="282" nd="1"/>
        <i x="77" nd="1"/>
        <i x="232" nd="1"/>
        <i x="230" nd="1"/>
        <i x="217" nd="1"/>
        <i x="132" nd="1"/>
        <i x="117" nd="1"/>
        <i x="190" nd="1"/>
        <i x="301" nd="1"/>
        <i x="253" nd="1"/>
        <i x="56" nd="1"/>
        <i x="303" nd="1"/>
        <i x="192" nd="1"/>
        <i x="180" nd="1"/>
        <i x="254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90" nd="1"/>
        <i x="223" nd="1"/>
        <i x="279" nd="1"/>
        <i x="274" nd="1"/>
        <i x="164" nd="1"/>
        <i x="194" nd="1"/>
        <i x="211" nd="1"/>
        <i x="222" nd="1"/>
        <i x="225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43" nd="1"/>
        <i x="63" nd="1"/>
        <i x="10" nd="1"/>
        <i x="146" nd="1"/>
        <i x="171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7" nd="1"/>
        <i x="294" nd="1"/>
        <i x="155" nd="1"/>
        <i x="148" nd="1"/>
        <i x="167" nd="1"/>
        <i x="188" nd="1"/>
        <i x="277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6" nd="1"/>
        <i x="18" nd="1"/>
        <i x="235" nd="1"/>
        <i x="236" nd="1"/>
        <i x="76" nd="1"/>
        <i x="49" nd="1"/>
        <i x="174" nd="1"/>
        <i x="264" nd="1"/>
        <i x="50" nd="1"/>
        <i x="170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2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0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19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0">
        <i x="1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19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0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19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8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490" totalsRowShown="0">
  <autoFilter ref="A1:S12490" xr:uid="{00000000-0009-0000-0100-000001000000}"/>
  <tableColumns count="19">
    <tableColumn id="1" xr3:uid="{00000000-0010-0000-0000-000001000000}" name="id_merc"/>
    <tableColumn id="2" xr3:uid="{00000000-0010-0000-0000-000002000000}" name="Date" dataDxfId="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7"/>
    <tableColumn id="15" xr3:uid="{00000000-0010-0000-0000-00000F000000}" name="Sale" dataDxfId="6"/>
    <tableColumn id="16" xr3:uid="{00000000-0010-0000-0000-000010000000}" name="Subt_Cost" dataDxfId="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">
      <calculatedColumnFormula>IF(Tabla1[[#This Row],[Mov]]="VNT",-Tabla1[[#This Row],[Cant]],Tabla1[[#This Row],[Cant]])</calculatedColumnFormula>
    </tableColumn>
    <tableColumn id="18" xr3:uid="{A582B3DC-778C-CD40-A552-20974059F1C5}" name="Dia" dataDxfId="3">
      <calculatedColumnFormula>DAY(Tabla1[[#This Row],[Date]])</calculatedColumnFormula>
    </tableColumn>
    <tableColumn id="19" xr3:uid="{241CCDE8-2E28-B04F-91BC-963050B71AAA}" name="Mes" dataDxfId="2">
      <calculatedColumnFormula>MONTH(Tabla1[[#This Row],[Date]])</calculatedColumnFormula>
    </tableColumn>
    <tableColumn id="20" xr3:uid="{C45199A0-A2DD-E84E-B004-092ED61B0386}" name="Año" dataDxfId="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8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47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46"/>
    <tableColumn id="15" xr3:uid="{9998FCBB-B18A-6A46-9A83-15ED0F9F6F8F}" name="Sale" dataDxfId="45"/>
    <tableColumn id="16" xr3:uid="{64F32D29-193F-3946-939C-AAFFAC1761F6}" name="Utilidad" dataDxfId="44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41"/>
    <tableColumn id="3" xr3:uid="{D9E477F0-E660-3D40-B73C-77E62555648B}" name="Movimiento" dataDxfId="40"/>
    <tableColumn id="2" xr3:uid="{138C91C9-7473-CE40-AF4C-77BC7A374BC9}" name="Producto"/>
    <tableColumn id="4" xr3:uid="{A2D6EC26-DD78-2642-9CFE-02643C184E6C}" name="Deuda" dataDxfId="39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31" dataDxfId="30" dataCellStyle="Moneda [0]">
  <autoFilter ref="AG1:AQ8" xr:uid="{0C5BB272-D355-5F43-B38F-54DED6184EE3}"/>
  <tableColumns count="11">
    <tableColumn id="1" xr3:uid="{D3901D5E-4D18-C54F-B3CF-C8D9063E30EE}" name="Mes" dataDxfId="29"/>
    <tableColumn id="2" xr3:uid="{455801BB-35FB-9740-ADE1-B9FB72A20FF5}" name="Arriendo" dataDxfId="28" dataCellStyle="Moneda [0]"/>
    <tableColumn id="3" xr3:uid="{01207984-16C3-1B4C-94D1-5A6B3F6C9188}" name="Servicios" dataDxfId="27" dataCellStyle="Moneda [0]"/>
    <tableColumn id="4" xr3:uid="{245A27EB-DE73-A448-ACC6-7B575DF5FD74}" name="Internet" dataDxfId="26" dataCellStyle="Moneda [0]"/>
    <tableColumn id="5" xr3:uid="{2AE163B5-35BE-514C-982D-523E68DCCF9D}" name="Linea Movil" dataDxfId="25" dataCellStyle="Moneda [0]"/>
    <tableColumn id="9" xr3:uid="{1C9BB065-2A96-DD40-A134-A98FBFEF95D9}" name="Internet Cas" dataDxfId="24" dataCellStyle="Moneda [0]"/>
    <tableColumn id="7" xr3:uid="{1E108FA4-4167-9947-B950-700B0EBA1F38}" name="Amazon Music" dataDxfId="23" dataCellStyle="Moneda [0]"/>
    <tableColumn id="8" xr3:uid="{27C98C1E-1C50-EE4F-96FD-0F61D6230A0D}" name="Youtube" dataDxfId="22" dataCellStyle="Moneda [0]"/>
    <tableColumn id="10" xr3:uid="{7B54DD16-C267-3348-988E-5B20CD99E2D8}" name="Apple" dataDxfId="21" dataCellStyle="Moneda [0]"/>
    <tableColumn id="11" xr3:uid="{ADF1448B-9A19-1648-9C2F-201E438F26E0}" name="Internet Padres" dataDxfId="20" dataCellStyle="Moneda [0]"/>
    <tableColumn id="6" xr3:uid="{888D3CA2-EEF1-D04B-BEAB-5DD657903E3B}" name="Total" dataDxfId="19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17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16"/>
    <tableColumn id="9" xr3:uid="{65947A7C-FB24-3B42-AA06-8A986B0991E3}" name="Imei 2" dataDxfId="15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490"/>
  <sheetViews>
    <sheetView topLeftCell="A12450" zoomScale="80" zoomScaleNormal="80" workbookViewId="0">
      <selection activeCell="F12483" sqref="F12483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3713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3242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3242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3242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3713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3713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3713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3242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3242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3713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3713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3242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3242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3713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3242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3242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3713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3242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3713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3713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3713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3713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3713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3713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3713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3713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3713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3713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3713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3713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3713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3713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3713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3713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3713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3713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3713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3713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3713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3713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3713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3713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3713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3713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3713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3713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3713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3178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3713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3713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3242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3713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3242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3713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3713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3713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3713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3713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3713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3617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3713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3713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3713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3713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3713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3713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3617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3713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3713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3713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3713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3713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3713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3713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3713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3617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3617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3617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3713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3617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260</v>
      </c>
      <c r="D4989" t="s">
        <v>332</v>
      </c>
      <c r="E4989">
        <v>1</v>
      </c>
      <c r="F4989" t="s">
        <v>3242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3713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3713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3713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3713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3713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3713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3617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3713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3713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3713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3617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3713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3713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3713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3713</v>
      </c>
      <c r="L5695" t="s">
        <v>3713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3713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3713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3713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3713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3713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3713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3713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3713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3713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3713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3713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3617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3713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3713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3617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3511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3713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3713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3713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3713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3713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3713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3713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3713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3713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3713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3713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260</v>
      </c>
      <c r="D6976" t="s">
        <v>332</v>
      </c>
      <c r="E6976">
        <v>1</v>
      </c>
      <c r="F6976" t="s">
        <v>3242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3713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3713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3713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3713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3510</v>
      </c>
      <c r="H7377" t="s">
        <v>3150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3508</v>
      </c>
      <c r="H7380" t="s">
        <v>3509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3713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3713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3713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3508</v>
      </c>
      <c r="H7952" t="s">
        <v>3509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3713</v>
      </c>
      <c r="L8169" t="s">
        <v>3713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3713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3713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3713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3713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3507</v>
      </c>
      <c r="H8412" t="s">
        <v>3506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3508</v>
      </c>
      <c r="H8413" t="s">
        <v>3509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3473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3713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3713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3713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3713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3713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3480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3480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3480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3543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3480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3480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3480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3480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3480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3713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3713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3713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3480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3480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3713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3713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3480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3713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3480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3480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3480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3125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260</v>
      </c>
      <c r="D9464" t="s">
        <v>3128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699</v>
      </c>
      <c r="D9465" t="s">
        <v>3128</v>
      </c>
      <c r="E9465">
        <v>1</v>
      </c>
      <c r="F9465" t="s">
        <v>3126</v>
      </c>
      <c r="G9465" t="s">
        <v>266</v>
      </c>
      <c r="H9465" t="s">
        <v>3127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3129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3130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3480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3131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3132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3125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3133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3134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3135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3136</v>
      </c>
      <c r="H9500" t="s">
        <v>3137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3138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3139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3480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3140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3140</v>
      </c>
      <c r="L9547" t="s">
        <v>3480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3141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3142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3143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3144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3145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3387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3146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3147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3148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3149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3151</v>
      </c>
      <c r="H9604" t="s">
        <v>3150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3152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3153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3480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3154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3155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3156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3157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3480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3162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3163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260</v>
      </c>
      <c r="D9651" t="s">
        <v>332</v>
      </c>
      <c r="E9651">
        <v>1</v>
      </c>
      <c r="F9651" t="s">
        <v>3242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3164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260</v>
      </c>
      <c r="D9677" t="s">
        <v>332</v>
      </c>
      <c r="E9677">
        <v>1</v>
      </c>
      <c r="F9677" t="s">
        <v>3165</v>
      </c>
      <c r="G9677" t="s">
        <v>1431</v>
      </c>
      <c r="H9677" t="s">
        <v>3166</v>
      </c>
      <c r="L9677" t="s">
        <v>3473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3167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3168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3169</v>
      </c>
      <c r="L9682" t="s">
        <v>3480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3480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3480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3170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3480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3177</v>
      </c>
      <c r="L9695" t="s">
        <v>3480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3178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3480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3179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3180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3181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3182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3178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3185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261</v>
      </c>
      <c r="D9717" t="s">
        <v>1767</v>
      </c>
      <c r="E9717">
        <v>1</v>
      </c>
      <c r="F9717" t="s">
        <v>3183</v>
      </c>
      <c r="G9717" t="s">
        <v>266</v>
      </c>
      <c r="H9717" t="s">
        <v>3184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3186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3187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3163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3188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261</v>
      </c>
      <c r="D9739" t="s">
        <v>1767</v>
      </c>
      <c r="E9739">
        <v>1</v>
      </c>
      <c r="F9739" t="s">
        <v>3189</v>
      </c>
      <c r="G9739" t="s">
        <v>266</v>
      </c>
      <c r="H9739" t="s">
        <v>3190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3191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261</v>
      </c>
      <c r="D9741" t="s">
        <v>1767</v>
      </c>
      <c r="E9741">
        <v>1</v>
      </c>
      <c r="F9741" t="s">
        <v>3192</v>
      </c>
      <c r="G9741" t="s">
        <v>2662</v>
      </c>
      <c r="H9741" t="s">
        <v>3193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3235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261</v>
      </c>
      <c r="D9743" t="s">
        <v>1767</v>
      </c>
      <c r="E9743">
        <v>1</v>
      </c>
      <c r="F9743" t="s">
        <v>3194</v>
      </c>
      <c r="G9743" t="s">
        <v>266</v>
      </c>
      <c r="H9743" t="s">
        <v>3195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261</v>
      </c>
      <c r="D9744" t="s">
        <v>1767</v>
      </c>
      <c r="E9744">
        <v>1</v>
      </c>
      <c r="F9744" t="s">
        <v>3196</v>
      </c>
      <c r="G9744" t="s">
        <v>266</v>
      </c>
      <c r="H9744" t="s">
        <v>3197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3199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3202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3200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3201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3204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3203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3198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3186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3186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260</v>
      </c>
      <c r="D9763" t="s">
        <v>332</v>
      </c>
      <c r="E9763">
        <v>1</v>
      </c>
      <c r="F9763" t="s">
        <v>3207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3147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3208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3209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3210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3181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3155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261</v>
      </c>
      <c r="D9783" t="s">
        <v>525</v>
      </c>
      <c r="E9783">
        <v>1</v>
      </c>
      <c r="F9783" t="s">
        <v>3211</v>
      </c>
      <c r="G9783" t="s">
        <v>266</v>
      </c>
      <c r="H9783" t="s">
        <v>3212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3213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261</v>
      </c>
      <c r="D9788" t="s">
        <v>3205</v>
      </c>
      <c r="E9788">
        <v>1</v>
      </c>
      <c r="F9788" t="s">
        <v>483</v>
      </c>
      <c r="G9788" t="s">
        <v>272</v>
      </c>
      <c r="H9788" t="s">
        <v>3214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261</v>
      </c>
      <c r="D9789" t="s">
        <v>3205</v>
      </c>
      <c r="E9789">
        <v>1</v>
      </c>
      <c r="F9789" t="s">
        <v>3215</v>
      </c>
      <c r="G9789" t="s">
        <v>604</v>
      </c>
      <c r="H9789" t="s">
        <v>3215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261</v>
      </c>
      <c r="D9790" t="s">
        <v>3205</v>
      </c>
      <c r="E9790">
        <v>1</v>
      </c>
      <c r="F9790" t="s">
        <v>3216</v>
      </c>
      <c r="G9790" t="s">
        <v>266</v>
      </c>
      <c r="H9790" t="s">
        <v>3216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261</v>
      </c>
      <c r="D9791" t="s">
        <v>3205</v>
      </c>
      <c r="E9791">
        <v>1</v>
      </c>
      <c r="F9791" t="s">
        <v>1138</v>
      </c>
      <c r="G9791" t="s">
        <v>266</v>
      </c>
      <c r="H9791" t="s">
        <v>3217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3145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3218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3219</v>
      </c>
      <c r="K9799" t="s">
        <v>3713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3220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3221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3225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260</v>
      </c>
      <c r="D9828" t="s">
        <v>332</v>
      </c>
      <c r="E9828">
        <v>1</v>
      </c>
      <c r="F9828" t="s">
        <v>3211</v>
      </c>
      <c r="G9828" t="s">
        <v>266</v>
      </c>
      <c r="H9828" t="s">
        <v>3212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3151</v>
      </c>
      <c r="H9829" t="s">
        <v>3150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3178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3226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3227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3480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3228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3229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261</v>
      </c>
      <c r="D9855" t="s">
        <v>1767</v>
      </c>
      <c r="E9855">
        <v>1</v>
      </c>
      <c r="F9855" t="s">
        <v>3230</v>
      </c>
      <c r="G9855" t="s">
        <v>266</v>
      </c>
      <c r="H9855" t="s">
        <v>3231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261</v>
      </c>
      <c r="D9856" t="s">
        <v>1767</v>
      </c>
      <c r="E9856">
        <v>1</v>
      </c>
      <c r="F9856" t="s">
        <v>3230</v>
      </c>
      <c r="G9856" t="s">
        <v>266</v>
      </c>
      <c r="H9856" t="s">
        <v>3232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261</v>
      </c>
      <c r="D9857" t="s">
        <v>1767</v>
      </c>
      <c r="E9857">
        <v>1</v>
      </c>
      <c r="F9857" t="s">
        <v>3230</v>
      </c>
      <c r="G9857" t="s">
        <v>266</v>
      </c>
      <c r="H9857" t="s">
        <v>3233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3234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3235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3236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3237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3238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3239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3240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3241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3191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260</v>
      </c>
      <c r="D9885" t="s">
        <v>332</v>
      </c>
      <c r="E9885">
        <v>1</v>
      </c>
      <c r="F9885" t="s">
        <v>3242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3248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3249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3250</v>
      </c>
      <c r="K9902" t="s">
        <v>3713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3251</v>
      </c>
      <c r="K9903" t="s">
        <v>3713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3151</v>
      </c>
      <c r="H9905" t="s">
        <v>3150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3253</v>
      </c>
      <c r="L9909" t="s">
        <v>3480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3480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3480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748</v>
      </c>
      <c r="H9919" t="s">
        <v>3254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3256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3145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3257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260</v>
      </c>
      <c r="D9932" t="s">
        <v>332</v>
      </c>
      <c r="E9932">
        <v>1</v>
      </c>
      <c r="F9932" t="s">
        <v>3258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3480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3480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3262</v>
      </c>
      <c r="L9939" t="s">
        <v>3261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3263</v>
      </c>
      <c r="K9940" t="s">
        <v>3713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3713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3264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3266</v>
      </c>
      <c r="H9953" t="s">
        <v>3265</v>
      </c>
      <c r="L9953" t="s">
        <v>3480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3267</v>
      </c>
      <c r="K9966" t="s">
        <v>3713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3713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3259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3268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3269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3257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3277</v>
      </c>
      <c r="K9980" t="s">
        <v>3713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3270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3271</v>
      </c>
      <c r="L9986" t="s">
        <v>3480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3213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3272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3273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3273</v>
      </c>
      <c r="L9995" t="s">
        <v>3480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3150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3274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3481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3276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3278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3279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3259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3480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3280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3259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260</v>
      </c>
      <c r="D10035" t="s">
        <v>332</v>
      </c>
      <c r="E10035">
        <v>1</v>
      </c>
      <c r="F10035" t="s">
        <v>3207</v>
      </c>
      <c r="G10035" t="s">
        <v>1032</v>
      </c>
      <c r="H10035" t="s">
        <v>3281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3283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3284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3285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3288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3286</v>
      </c>
      <c r="K10051" t="s">
        <v>3713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3287</v>
      </c>
      <c r="K10052" t="s">
        <v>3713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3289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3290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3291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3181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3292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3293</v>
      </c>
      <c r="L10081" t="s">
        <v>3480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3273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3273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3294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3181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3295</v>
      </c>
      <c r="K10094" t="s">
        <v>3713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3296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3259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3299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3225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3300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3300</v>
      </c>
      <c r="L10127" t="s">
        <v>3480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3301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3302</v>
      </c>
      <c r="L10144" t="s">
        <v>3480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3221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3480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3303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3304</v>
      </c>
      <c r="K10170" t="s">
        <v>3713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3305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3306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3713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3480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3480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260</v>
      </c>
      <c r="D10196" t="s">
        <v>332</v>
      </c>
      <c r="E10196">
        <v>1</v>
      </c>
      <c r="F10196" t="s">
        <v>3308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3310</v>
      </c>
      <c r="K10197" t="s">
        <v>3713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3309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260</v>
      </c>
      <c r="D10202" t="s">
        <v>332</v>
      </c>
      <c r="E10202">
        <v>1</v>
      </c>
      <c r="F10202" t="s">
        <v>3207</v>
      </c>
      <c r="G10202" t="s">
        <v>1032</v>
      </c>
      <c r="H10202" t="s">
        <v>3281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3191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3259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3311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3177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3169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3312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3510</v>
      </c>
      <c r="H10224" t="s">
        <v>3150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3191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3313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3314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261</v>
      </c>
      <c r="D10233" t="s">
        <v>2641</v>
      </c>
      <c r="E10233">
        <v>1</v>
      </c>
      <c r="F10233" t="s">
        <v>3315</v>
      </c>
      <c r="G10233" t="s">
        <v>266</v>
      </c>
      <c r="H10233" t="s">
        <v>3316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3259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261</v>
      </c>
      <c r="D10239" t="s">
        <v>1767</v>
      </c>
      <c r="E10239">
        <v>1</v>
      </c>
      <c r="F10239" t="s">
        <v>3189</v>
      </c>
      <c r="G10239" t="s">
        <v>2662</v>
      </c>
      <c r="H10239" t="s">
        <v>3317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3298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3411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3318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3319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3320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261</v>
      </c>
      <c r="D10245" t="s">
        <v>1767</v>
      </c>
      <c r="E10245">
        <v>1</v>
      </c>
      <c r="F10245" t="s">
        <v>3321</v>
      </c>
      <c r="G10245" t="s">
        <v>266</v>
      </c>
      <c r="H10245" t="s">
        <v>3322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3191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3510</v>
      </c>
      <c r="H10248" t="s">
        <v>3150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3323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3324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3325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3305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3299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3299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3326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3327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3328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261</v>
      </c>
      <c r="D10262" t="s">
        <v>1767</v>
      </c>
      <c r="E10262">
        <v>1</v>
      </c>
      <c r="F10262" t="s">
        <v>3329</v>
      </c>
      <c r="G10262" t="s">
        <v>266</v>
      </c>
      <c r="H10262" t="s">
        <v>3330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261</v>
      </c>
      <c r="D10263" t="s">
        <v>1767</v>
      </c>
      <c r="E10263">
        <v>1</v>
      </c>
      <c r="F10263" t="s">
        <v>3331</v>
      </c>
      <c r="G10263" t="s">
        <v>266</v>
      </c>
      <c r="H10263" t="s">
        <v>3332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3411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3334</v>
      </c>
      <c r="H10265" t="s">
        <v>3505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261</v>
      </c>
      <c r="D10266" t="s">
        <v>1767</v>
      </c>
      <c r="E10266">
        <v>1</v>
      </c>
      <c r="F10266" t="s">
        <v>3307</v>
      </c>
      <c r="G10266" t="s">
        <v>266</v>
      </c>
      <c r="H10266" t="s">
        <v>3335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261</v>
      </c>
      <c r="D10269" t="s">
        <v>659</v>
      </c>
      <c r="E10269">
        <v>20</v>
      </c>
      <c r="F10269" t="s">
        <v>3336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3337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261</v>
      </c>
      <c r="D10276" t="s">
        <v>892</v>
      </c>
      <c r="E10276">
        <v>1</v>
      </c>
      <c r="F10276" t="s">
        <v>3338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3305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3299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3339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3340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3341</v>
      </c>
      <c r="H10292" t="s">
        <v>3342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3343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3344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3341</v>
      </c>
      <c r="H10299" t="s">
        <v>3345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3341</v>
      </c>
      <c r="H10300" t="s">
        <v>3346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3347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3348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3259</v>
      </c>
      <c r="I10304" s="56"/>
      <c r="J10304" s="56"/>
      <c r="K10304" s="56"/>
      <c r="L10304" s="56" t="s">
        <v>3348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3349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3181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3181</v>
      </c>
      <c r="L10318" t="s">
        <v>3480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3350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3351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3351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3352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261</v>
      </c>
      <c r="D10350" t="s">
        <v>1030</v>
      </c>
      <c r="E10350">
        <v>4</v>
      </c>
      <c r="F10350" t="s">
        <v>3207</v>
      </c>
      <c r="G10350" t="s">
        <v>1032</v>
      </c>
      <c r="H10350" t="s">
        <v>3281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3354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3355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261</v>
      </c>
      <c r="D10354" t="s">
        <v>1767</v>
      </c>
      <c r="E10354">
        <v>1</v>
      </c>
      <c r="F10354" t="s">
        <v>3356</v>
      </c>
      <c r="G10354" t="s">
        <v>266</v>
      </c>
      <c r="H10354" t="s">
        <v>3357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3191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3358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3359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3360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3364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3361</v>
      </c>
      <c r="H10367" t="s">
        <v>3361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3362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3363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3365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3204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3480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3366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3367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3368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3713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3213</v>
      </c>
      <c r="L10397" t="s">
        <v>3480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260</v>
      </c>
      <c r="D10401" t="s">
        <v>809</v>
      </c>
      <c r="E10401">
        <v>1</v>
      </c>
      <c r="F10401" t="s">
        <v>3369</v>
      </c>
      <c r="G10401" t="s">
        <v>266</v>
      </c>
      <c r="H10401" t="s">
        <v>3370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3713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3371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3371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3372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3241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3241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3355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3373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3374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3157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261</v>
      </c>
      <c r="D10435" t="s">
        <v>3378</v>
      </c>
      <c r="E10435">
        <v>1</v>
      </c>
      <c r="F10435" t="s">
        <v>3369</v>
      </c>
      <c r="G10435" t="s">
        <v>3379</v>
      </c>
      <c r="H10435" t="s">
        <v>3370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3157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261</v>
      </c>
      <c r="D10440" t="s">
        <v>1767</v>
      </c>
      <c r="E10440">
        <v>1</v>
      </c>
      <c r="F10440" t="s">
        <v>3380</v>
      </c>
      <c r="G10440" t="s">
        <v>3381</v>
      </c>
      <c r="H10440" t="s">
        <v>3382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3383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261</v>
      </c>
      <c r="D10444" t="s">
        <v>659</v>
      </c>
      <c r="E10444">
        <v>1</v>
      </c>
      <c r="F10444" t="s">
        <v>3384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3385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3341</v>
      </c>
      <c r="H10456" t="s">
        <v>3342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3385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3387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3386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260</v>
      </c>
      <c r="D10470" t="s">
        <v>3388</v>
      </c>
      <c r="E10470">
        <v>1</v>
      </c>
      <c r="F10470" t="s">
        <v>458</v>
      </c>
      <c r="G10470" t="s">
        <v>284</v>
      </c>
      <c r="H10470" t="s">
        <v>3389</v>
      </c>
      <c r="K10470" t="s">
        <v>3713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3204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3390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3392</v>
      </c>
      <c r="H10479" t="s">
        <v>3391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3395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3396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3396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3397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3398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3713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3713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3399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3400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3401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3402</v>
      </c>
      <c r="H10513" t="s">
        <v>3403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3480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3288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3259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3405</v>
      </c>
      <c r="L10526" t="s">
        <v>3480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3385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3406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3298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260</v>
      </c>
      <c r="D10539" t="s">
        <v>332</v>
      </c>
      <c r="E10539">
        <v>1</v>
      </c>
      <c r="F10539" t="s">
        <v>3369</v>
      </c>
      <c r="G10539" t="s">
        <v>266</v>
      </c>
      <c r="H10539" t="s">
        <v>3404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3259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3407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3408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260</v>
      </c>
      <c r="D10549" t="s">
        <v>332</v>
      </c>
      <c r="E10549">
        <v>1</v>
      </c>
      <c r="F10549" t="s">
        <v>3409</v>
      </c>
      <c r="G10549" t="s">
        <v>266</v>
      </c>
      <c r="H10549" t="s">
        <v>3410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3413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3334</v>
      </c>
      <c r="H10561" t="s">
        <v>3333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3480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3414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3344</v>
      </c>
      <c r="L10571" t="s">
        <v>3480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3713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3398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3690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3415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3419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3419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3420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3347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3298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3422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3423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3421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3424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3405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3259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3425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3320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3426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3259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3427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261</v>
      </c>
      <c r="D10665" t="s">
        <v>339</v>
      </c>
      <c r="E10665">
        <v>3</v>
      </c>
      <c r="F10665" t="s">
        <v>3428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3429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3387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3432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3433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3434</v>
      </c>
      <c r="H10675" t="s">
        <v>3435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3436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3430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3431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261</v>
      </c>
      <c r="D10680" t="s">
        <v>3417</v>
      </c>
      <c r="E10680">
        <v>5</v>
      </c>
      <c r="F10680" t="s">
        <v>15</v>
      </c>
      <c r="G10680" t="s">
        <v>266</v>
      </c>
      <c r="H10680" t="s">
        <v>3439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261</v>
      </c>
      <c r="D10681" t="s">
        <v>3417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261</v>
      </c>
      <c r="D10682" t="s">
        <v>3417</v>
      </c>
      <c r="E10682">
        <v>5</v>
      </c>
      <c r="F10682" t="s">
        <v>21</v>
      </c>
      <c r="G10682" t="s">
        <v>3441</v>
      </c>
      <c r="H10682" t="s">
        <v>3440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261</v>
      </c>
      <c r="D10683" t="s">
        <v>3417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261</v>
      </c>
      <c r="D10684" t="s">
        <v>3417</v>
      </c>
      <c r="E10684">
        <v>2</v>
      </c>
      <c r="F10684" t="s">
        <v>127</v>
      </c>
      <c r="G10684" t="s">
        <v>266</v>
      </c>
      <c r="H10684" t="s">
        <v>3442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261</v>
      </c>
      <c r="D10685" t="s">
        <v>3417</v>
      </c>
      <c r="E10685">
        <v>5</v>
      </c>
      <c r="F10685" t="s">
        <v>127</v>
      </c>
      <c r="G10685" t="s">
        <v>266</v>
      </c>
      <c r="H10685" t="s">
        <v>3443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261</v>
      </c>
      <c r="D10686" t="s">
        <v>3417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261</v>
      </c>
      <c r="D10687" t="s">
        <v>3417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261</v>
      </c>
      <c r="D10688" t="s">
        <v>3417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261</v>
      </c>
      <c r="D10689" t="s">
        <v>3417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261</v>
      </c>
      <c r="D10690" t="s">
        <v>3417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261</v>
      </c>
      <c r="D10691" t="s">
        <v>3417</v>
      </c>
      <c r="E10691">
        <v>1</v>
      </c>
      <c r="F10691" t="s">
        <v>3437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261</v>
      </c>
      <c r="D10692" t="s">
        <v>3417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261</v>
      </c>
      <c r="D10693" t="s">
        <v>3417</v>
      </c>
      <c r="E10693">
        <v>1</v>
      </c>
      <c r="F10693" t="s">
        <v>532</v>
      </c>
      <c r="G10693" t="s">
        <v>266</v>
      </c>
      <c r="H10693" t="s">
        <v>3438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261</v>
      </c>
      <c r="D10694" t="s">
        <v>3417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261</v>
      </c>
      <c r="D10695" t="s">
        <v>3417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3444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3445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3413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261</v>
      </c>
      <c r="D10701" t="s">
        <v>892</v>
      </c>
      <c r="E10701">
        <v>1</v>
      </c>
      <c r="F10701" t="s">
        <v>3338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3448</v>
      </c>
      <c r="H10703" t="s">
        <v>3446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3274</v>
      </c>
      <c r="H10705" t="s">
        <v>3447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3177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3181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261</v>
      </c>
      <c r="D10712" t="s">
        <v>339</v>
      </c>
      <c r="E10712">
        <v>5</v>
      </c>
      <c r="F10712" t="s">
        <v>3449</v>
      </c>
      <c r="G10712" t="s">
        <v>266</v>
      </c>
      <c r="H10712" t="s">
        <v>3449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3450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3451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3427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260</v>
      </c>
      <c r="D10726" t="s">
        <v>809</v>
      </c>
      <c r="E10726">
        <v>1</v>
      </c>
      <c r="F10726" t="s">
        <v>3189</v>
      </c>
      <c r="G10726" t="s">
        <v>266</v>
      </c>
      <c r="H10726" t="s">
        <v>3190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3452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3454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3455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3456</v>
      </c>
      <c r="H10740" t="s">
        <v>3458</v>
      </c>
      <c r="J10740" t="s">
        <v>3457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3454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3459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261</v>
      </c>
      <c r="D10748" t="s">
        <v>1767</v>
      </c>
      <c r="E10748">
        <v>1</v>
      </c>
      <c r="F10748" t="s">
        <v>3189</v>
      </c>
      <c r="G10748" t="s">
        <v>266</v>
      </c>
      <c r="H10748" t="s">
        <v>3460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261</v>
      </c>
      <c r="D10749" t="s">
        <v>1767</v>
      </c>
      <c r="E10749">
        <v>1</v>
      </c>
      <c r="F10749" t="s">
        <v>3189</v>
      </c>
      <c r="G10749" t="s">
        <v>266</v>
      </c>
      <c r="H10749" t="s">
        <v>3462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3461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261</v>
      </c>
      <c r="D10756" t="s">
        <v>659</v>
      </c>
      <c r="E10756">
        <v>1</v>
      </c>
      <c r="F10756" t="s">
        <v>3463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3421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3438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3464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3465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3466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3467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3713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3468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3204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3469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3305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3269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3470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3471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3472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3468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260</v>
      </c>
      <c r="D10811" t="s">
        <v>3474</v>
      </c>
      <c r="E10811">
        <v>1</v>
      </c>
      <c r="F10811" t="s">
        <v>510</v>
      </c>
      <c r="G10811" t="s">
        <v>1431</v>
      </c>
      <c r="H10811" t="s">
        <v>2929</v>
      </c>
      <c r="L10811" t="s">
        <v>3473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260</v>
      </c>
      <c r="D10812" t="s">
        <v>3474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3475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3476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3478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3477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3479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261</v>
      </c>
      <c r="D10825" t="s">
        <v>3417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261</v>
      </c>
      <c r="D10826" t="s">
        <v>3417</v>
      </c>
      <c r="E10826">
        <v>1</v>
      </c>
      <c r="F10826" t="s">
        <v>532</v>
      </c>
      <c r="G10826" t="s">
        <v>266</v>
      </c>
      <c r="H10826" t="s">
        <v>3438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261</v>
      </c>
      <c r="D10827" t="s">
        <v>3417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261</v>
      </c>
      <c r="D10828" t="s">
        <v>3417</v>
      </c>
      <c r="E10828">
        <v>3</v>
      </c>
      <c r="F10828" t="s">
        <v>201</v>
      </c>
      <c r="G10828" t="s">
        <v>266</v>
      </c>
      <c r="H10828" t="s">
        <v>3471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3259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260</v>
      </c>
      <c r="D10841" t="s">
        <v>332</v>
      </c>
      <c r="E10841">
        <v>1</v>
      </c>
      <c r="F10841" t="s">
        <v>3449</v>
      </c>
      <c r="G10841" t="s">
        <v>266</v>
      </c>
      <c r="H10841" t="s">
        <v>3449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3319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3482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3483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3484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3485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3486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3340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3450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3181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3487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3488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3489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3490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261</v>
      </c>
      <c r="D10884" t="s">
        <v>3417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261</v>
      </c>
      <c r="D10885" t="s">
        <v>3417</v>
      </c>
      <c r="E10885">
        <v>1</v>
      </c>
      <c r="F10885" t="s">
        <v>201</v>
      </c>
      <c r="G10885" t="s">
        <v>266</v>
      </c>
      <c r="H10885" t="s">
        <v>3471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261</v>
      </c>
      <c r="D10886" t="s">
        <v>3417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261</v>
      </c>
      <c r="D10887" t="s">
        <v>3417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261</v>
      </c>
      <c r="D10888" t="s">
        <v>3417</v>
      </c>
      <c r="E10888">
        <v>2</v>
      </c>
      <c r="F10888" t="s">
        <v>476</v>
      </c>
      <c r="G10888" t="s">
        <v>266</v>
      </c>
      <c r="H10888" t="s">
        <v>3491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3492</v>
      </c>
      <c r="K10906" t="s">
        <v>3713</v>
      </c>
      <c r="L10906" t="s">
        <v>3493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260</v>
      </c>
      <c r="D10908" t="s">
        <v>332</v>
      </c>
      <c r="E10908">
        <v>1</v>
      </c>
      <c r="F10908" t="s">
        <v>3494</v>
      </c>
      <c r="G10908" t="s">
        <v>3494</v>
      </c>
      <c r="H10908" t="s">
        <v>3494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3495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3495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3496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3413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261</v>
      </c>
      <c r="D10936" t="s">
        <v>3497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261</v>
      </c>
      <c r="D10937" t="s">
        <v>3497</v>
      </c>
      <c r="E10937">
        <v>2</v>
      </c>
      <c r="F10937" t="s">
        <v>2067</v>
      </c>
      <c r="G10937" t="s">
        <v>266</v>
      </c>
      <c r="H10937" t="s">
        <v>3499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261</v>
      </c>
      <c r="D10938" t="s">
        <v>3497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3500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3501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3502</v>
      </c>
      <c r="H10947" t="s">
        <v>3503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3504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3169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3344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3496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260</v>
      </c>
      <c r="D10961" t="s">
        <v>332</v>
      </c>
      <c r="E10961">
        <v>1</v>
      </c>
      <c r="F10961" t="s">
        <v>3384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3362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3448</v>
      </c>
      <c r="H10977" t="s">
        <v>3446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3502</v>
      </c>
      <c r="H10978" t="s">
        <v>3503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G10986" t="s">
        <v>382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3259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3512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3513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3495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3514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3259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3438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3516</v>
      </c>
      <c r="H11059" t="s">
        <v>3517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3518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3519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3362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3521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3520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3522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3525</v>
      </c>
      <c r="H11080" t="s">
        <v>3526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3524</v>
      </c>
      <c r="H11081" t="s">
        <v>3523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3528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3527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3529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3530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3531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261</v>
      </c>
      <c r="D11094" t="s">
        <v>3417</v>
      </c>
      <c r="E11094">
        <v>11</v>
      </c>
      <c r="F11094" t="s">
        <v>891</v>
      </c>
      <c r="G11094" t="s">
        <v>272</v>
      </c>
      <c r="H11094" t="s">
        <v>3181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261</v>
      </c>
      <c r="D11095" t="s">
        <v>3417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3532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3341</v>
      </c>
      <c r="H11108" t="s">
        <v>3342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3359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3533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3534</v>
      </c>
      <c r="K11114" t="s">
        <v>3713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3259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G11123" t="s">
        <v>266</v>
      </c>
      <c r="H11123" t="s">
        <v>3436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3430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3520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3537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3220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3547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3538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3238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3487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3487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3539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3540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261</v>
      </c>
      <c r="D11182" t="s">
        <v>1324</v>
      </c>
      <c r="E11182">
        <v>1</v>
      </c>
      <c r="F11182" t="s">
        <v>3541</v>
      </c>
      <c r="G11182" t="s">
        <v>266</v>
      </c>
      <c r="H11182" t="s">
        <v>3542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3544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3545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3545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3182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3546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3547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3548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261</v>
      </c>
      <c r="D11202" t="s">
        <v>892</v>
      </c>
      <c r="E11202">
        <v>1</v>
      </c>
      <c r="F11202" t="s">
        <v>3338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3548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3549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3550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3259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3529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260</v>
      </c>
      <c r="D11230" t="s">
        <v>3474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260</v>
      </c>
      <c r="D11231" t="s">
        <v>3474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260</v>
      </c>
      <c r="D11232" t="s">
        <v>3474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3552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3554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3555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3556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261</v>
      </c>
      <c r="D11247" t="s">
        <v>339</v>
      </c>
      <c r="E11247">
        <v>30</v>
      </c>
      <c r="F11247" t="s">
        <v>3557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3553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3559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3558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261</v>
      </c>
      <c r="D11254" t="s">
        <v>3417</v>
      </c>
      <c r="E11254">
        <v>2</v>
      </c>
      <c r="F11254" t="s">
        <v>560</v>
      </c>
      <c r="G11254" t="s">
        <v>266</v>
      </c>
      <c r="H11254" t="s">
        <v>3560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261</v>
      </c>
      <c r="D11255" t="s">
        <v>3417</v>
      </c>
      <c r="E11255">
        <v>2</v>
      </c>
      <c r="F11255" t="s">
        <v>560</v>
      </c>
      <c r="G11255" t="s">
        <v>266</v>
      </c>
      <c r="H11255" t="s">
        <v>3561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261</v>
      </c>
      <c r="D11256" t="s">
        <v>3417</v>
      </c>
      <c r="E11256">
        <v>1</v>
      </c>
      <c r="F11256" t="s">
        <v>532</v>
      </c>
      <c r="G11256" t="s">
        <v>266</v>
      </c>
      <c r="H11256" t="s">
        <v>3438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261</v>
      </c>
      <c r="D11257" t="s">
        <v>3417</v>
      </c>
      <c r="E11257">
        <v>1</v>
      </c>
      <c r="F11257" t="s">
        <v>532</v>
      </c>
      <c r="G11257" t="s">
        <v>266</v>
      </c>
      <c r="H11257" t="s">
        <v>3562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261</v>
      </c>
      <c r="D11258" t="s">
        <v>3417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261</v>
      </c>
      <c r="D11259" t="s">
        <v>3417</v>
      </c>
      <c r="E11259">
        <v>6</v>
      </c>
      <c r="F11259" t="s">
        <v>224</v>
      </c>
      <c r="G11259" t="s">
        <v>284</v>
      </c>
      <c r="H11259" t="s">
        <v>3563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261</v>
      </c>
      <c r="D11262" t="s">
        <v>3497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261</v>
      </c>
      <c r="D11263" t="s">
        <v>3497</v>
      </c>
      <c r="E11263">
        <v>1</v>
      </c>
      <c r="F11263" t="s">
        <v>44</v>
      </c>
      <c r="G11263" t="s">
        <v>3564</v>
      </c>
      <c r="H11263" t="s">
        <v>3565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3566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3567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3430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3259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261</v>
      </c>
      <c r="D11270" t="s">
        <v>1569</v>
      </c>
      <c r="E11270">
        <v>1</v>
      </c>
      <c r="F11270" t="s">
        <v>3207</v>
      </c>
      <c r="G11270" t="s">
        <v>273</v>
      </c>
      <c r="H11270" t="s">
        <v>3568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3569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3567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3182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3570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3235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3550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3172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3181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3571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3359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3572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3447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3573</v>
      </c>
      <c r="H11294" t="s">
        <v>3574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3547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3575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260</v>
      </c>
      <c r="D11297" t="s">
        <v>3576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261</v>
      </c>
      <c r="D11300" t="s">
        <v>1485</v>
      </c>
      <c r="E11300">
        <v>1</v>
      </c>
      <c r="F11300" t="s">
        <v>3577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261</v>
      </c>
      <c r="D11301" t="s">
        <v>1485</v>
      </c>
      <c r="E11301">
        <v>5</v>
      </c>
      <c r="F11301" t="s">
        <v>3578</v>
      </c>
      <c r="G11301" t="s">
        <v>266</v>
      </c>
      <c r="H11301" t="s">
        <v>3579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3580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3580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260</v>
      </c>
      <c r="D11304" t="s">
        <v>332</v>
      </c>
      <c r="E11304">
        <v>1</v>
      </c>
      <c r="F11304" t="s">
        <v>3577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3581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3259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3584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3582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261</v>
      </c>
      <c r="D11339" t="s">
        <v>3497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261</v>
      </c>
      <c r="D11340" t="s">
        <v>3497</v>
      </c>
      <c r="E11340">
        <v>1</v>
      </c>
      <c r="F11340" t="s">
        <v>2774</v>
      </c>
      <c r="G11340" t="s">
        <v>2775</v>
      </c>
      <c r="H11340" t="s">
        <v>3584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3585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3586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3580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3587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261</v>
      </c>
      <c r="D11347" t="s">
        <v>3417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261</v>
      </c>
      <c r="D11348" t="s">
        <v>3417</v>
      </c>
      <c r="E11348">
        <v>1</v>
      </c>
      <c r="F11348" t="s">
        <v>586</v>
      </c>
      <c r="G11348" t="s">
        <v>263</v>
      </c>
      <c r="H11348" t="s">
        <v>3563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3553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3532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3532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3588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3288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3201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3491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3589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3153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3590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3591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3592</v>
      </c>
      <c r="K11399" t="s">
        <v>3713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3713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3593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3594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3595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260</v>
      </c>
      <c r="D11431" t="s">
        <v>332</v>
      </c>
      <c r="E11431">
        <v>1</v>
      </c>
      <c r="F11431" t="s">
        <v>3599</v>
      </c>
      <c r="G11431" t="s">
        <v>266</v>
      </c>
      <c r="H11431" t="s">
        <v>3596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3597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3713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3713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3713</v>
      </c>
      <c r="L11440" t="s">
        <v>3598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260</v>
      </c>
      <c r="D11441" t="s">
        <v>948</v>
      </c>
      <c r="E11441">
        <v>1</v>
      </c>
      <c r="F11441" t="s">
        <v>3599</v>
      </c>
      <c r="G11441" t="s">
        <v>266</v>
      </c>
      <c r="H11441" t="s">
        <v>3600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3153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261</v>
      </c>
      <c r="D11449" t="s">
        <v>3417</v>
      </c>
      <c r="E11449">
        <v>4</v>
      </c>
      <c r="F11449" t="s">
        <v>224</v>
      </c>
      <c r="G11449" t="s">
        <v>284</v>
      </c>
      <c r="H11449" t="s">
        <v>3601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261</v>
      </c>
      <c r="D11450" t="s">
        <v>3417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261</v>
      </c>
      <c r="D11451" t="s">
        <v>3417</v>
      </c>
      <c r="E11451">
        <v>4</v>
      </c>
      <c r="F11451" t="s">
        <v>1166</v>
      </c>
      <c r="G11451" t="s">
        <v>263</v>
      </c>
      <c r="H11451" t="s">
        <v>3602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261</v>
      </c>
      <c r="D11452" t="s">
        <v>3417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261</v>
      </c>
      <c r="D11453" t="s">
        <v>3417</v>
      </c>
      <c r="E11453">
        <v>3</v>
      </c>
      <c r="F11453" t="s">
        <v>1166</v>
      </c>
      <c r="G11453" t="s">
        <v>266</v>
      </c>
      <c r="H11453" t="s">
        <v>3603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261</v>
      </c>
      <c r="D11454" t="s">
        <v>3417</v>
      </c>
      <c r="E11454">
        <v>1</v>
      </c>
      <c r="F11454" t="s">
        <v>1711</v>
      </c>
      <c r="G11454" t="s">
        <v>266</v>
      </c>
      <c r="H11454" t="s">
        <v>3604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3605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3201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3612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3613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3611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3610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3609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3608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3607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3606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261</v>
      </c>
      <c r="D11469" t="s">
        <v>3497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261</v>
      </c>
      <c r="D11470" t="s">
        <v>3497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261</v>
      </c>
      <c r="D11471" t="s">
        <v>3497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261</v>
      </c>
      <c r="D11472" t="s">
        <v>3497</v>
      </c>
      <c r="E11472">
        <v>1</v>
      </c>
      <c r="F11472" t="s">
        <v>42</v>
      </c>
      <c r="G11472" t="s">
        <v>702</v>
      </c>
      <c r="H11472" t="s">
        <v>3614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3403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3615</v>
      </c>
      <c r="G11474" t="s">
        <v>2938</v>
      </c>
      <c r="H11474" t="s">
        <v>3615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3616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3566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3713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G11491" t="s">
        <v>266</v>
      </c>
      <c r="H11491" t="s">
        <v>3571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3616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3620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3621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261</v>
      </c>
      <c r="D11505" t="s">
        <v>3120</v>
      </c>
      <c r="E11505">
        <v>7</v>
      </c>
      <c r="F11505" t="s">
        <v>3618</v>
      </c>
      <c r="G11505" t="s">
        <v>266</v>
      </c>
      <c r="H11505" t="s">
        <v>3619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261</v>
      </c>
      <c r="D11506" t="s">
        <v>3497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261</v>
      </c>
      <c r="D11507" t="s">
        <v>3497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261</v>
      </c>
      <c r="D11508" t="s">
        <v>3497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3623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3622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3566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3624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3625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3181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3532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3626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3626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3627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3628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3629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3630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3430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3504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3504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3150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261</v>
      </c>
      <c r="D11555" t="s">
        <v>3417</v>
      </c>
      <c r="E11555">
        <v>2</v>
      </c>
      <c r="F11555" t="s">
        <v>586</v>
      </c>
      <c r="G11555" t="s">
        <v>273</v>
      </c>
      <c r="H11555" t="s">
        <v>470</v>
      </c>
      <c r="J11555" t="s">
        <v>3631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261</v>
      </c>
      <c r="D11556" t="s">
        <v>3417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261</v>
      </c>
      <c r="D11557" t="s">
        <v>3417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261</v>
      </c>
      <c r="D11558" t="s">
        <v>3417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261</v>
      </c>
      <c r="D11559" t="s">
        <v>3417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261</v>
      </c>
      <c r="D11560" t="s">
        <v>3417</v>
      </c>
      <c r="E11560">
        <v>3</v>
      </c>
      <c r="F11560" t="s">
        <v>15</v>
      </c>
      <c r="G11560" t="s">
        <v>3632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261</v>
      </c>
      <c r="D11561" t="s">
        <v>3417</v>
      </c>
      <c r="E11561">
        <v>3</v>
      </c>
      <c r="F11561" t="s">
        <v>15</v>
      </c>
      <c r="G11561" t="s">
        <v>3632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3510</v>
      </c>
      <c r="H11563" t="s">
        <v>3150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3504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3633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3522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3259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3337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3635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3549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3549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3634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3563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3201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3153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260</v>
      </c>
      <c r="D11609" t="s">
        <v>332</v>
      </c>
      <c r="E11609">
        <v>1</v>
      </c>
      <c r="F11609" t="s">
        <v>3599</v>
      </c>
      <c r="G11609" t="s">
        <v>266</v>
      </c>
      <c r="H11609" t="s">
        <v>3636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3637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3430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3504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3489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3638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3639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3354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3547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3640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3641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260</v>
      </c>
      <c r="D11633" t="s">
        <v>3679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260</v>
      </c>
      <c r="D11634" t="s">
        <v>3679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260</v>
      </c>
      <c r="D11644" t="s">
        <v>332</v>
      </c>
      <c r="E11644">
        <v>1</v>
      </c>
      <c r="F11644" t="s">
        <v>3189</v>
      </c>
      <c r="G11644" t="s">
        <v>2662</v>
      </c>
      <c r="H11644" t="s">
        <v>3317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3447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3643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3644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3362</v>
      </c>
      <c r="J11653" t="s">
        <v>3645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3445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260</v>
      </c>
      <c r="D11657" t="s">
        <v>332</v>
      </c>
      <c r="E11657">
        <v>1</v>
      </c>
      <c r="F11657" t="s">
        <v>3449</v>
      </c>
      <c r="G11657" t="s">
        <v>266</v>
      </c>
      <c r="H11657" t="s">
        <v>3449</v>
      </c>
      <c r="J11657" t="s">
        <v>3504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3365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3177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260</v>
      </c>
      <c r="D11667" t="s">
        <v>332</v>
      </c>
      <c r="E11667">
        <v>1</v>
      </c>
      <c r="F11667" t="s">
        <v>3599</v>
      </c>
      <c r="G11667" t="s">
        <v>266</v>
      </c>
      <c r="H11667" t="s">
        <v>3599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261</v>
      </c>
      <c r="D11671" t="s">
        <v>3417</v>
      </c>
      <c r="E11671">
        <v>5</v>
      </c>
      <c r="F11671" t="s">
        <v>224</v>
      </c>
      <c r="G11671" t="s">
        <v>860</v>
      </c>
      <c r="H11671" t="s">
        <v>3646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261</v>
      </c>
      <c r="D11672" t="s">
        <v>3417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261</v>
      </c>
      <c r="D11673" t="s">
        <v>3417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261</v>
      </c>
      <c r="D11674" t="s">
        <v>3417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3511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3362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3200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3522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3647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3648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3649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3341</v>
      </c>
      <c r="H11713" t="s">
        <v>3342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3650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260</v>
      </c>
      <c r="D11719" t="s">
        <v>332</v>
      </c>
      <c r="E11719">
        <v>1</v>
      </c>
      <c r="F11719" t="s">
        <v>3599</v>
      </c>
      <c r="G11719" t="s">
        <v>266</v>
      </c>
      <c r="H11719" t="s">
        <v>3599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3651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3652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3653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3259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260</v>
      </c>
      <c r="D11747" t="s">
        <v>332</v>
      </c>
      <c r="E11747">
        <v>1</v>
      </c>
      <c r="F11747" t="s">
        <v>3599</v>
      </c>
      <c r="G11747" t="s">
        <v>266</v>
      </c>
      <c r="H11747" t="s">
        <v>3599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3654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3438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3655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3656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3567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3415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3586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3201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3489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3657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261</v>
      </c>
      <c r="D11777" t="s">
        <v>3497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261</v>
      </c>
      <c r="D11778" t="s">
        <v>3497</v>
      </c>
      <c r="E11778">
        <v>1</v>
      </c>
      <c r="F11778" t="s">
        <v>198</v>
      </c>
      <c r="G11778" t="s">
        <v>266</v>
      </c>
      <c r="H11778" t="s">
        <v>3658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261</v>
      </c>
      <c r="D11779" t="s">
        <v>3497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3522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261</v>
      </c>
      <c r="D11781" t="s">
        <v>1767</v>
      </c>
      <c r="E11781">
        <v>1</v>
      </c>
      <c r="F11781" t="s">
        <v>3659</v>
      </c>
      <c r="G11781" t="s">
        <v>266</v>
      </c>
      <c r="H11781" t="s">
        <v>3660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3547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3638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3278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260</v>
      </c>
      <c r="D11793" t="s">
        <v>332</v>
      </c>
      <c r="E11793">
        <v>1</v>
      </c>
      <c r="F11793" t="s">
        <v>3615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260</v>
      </c>
      <c r="D11794" t="s">
        <v>332</v>
      </c>
      <c r="E11794">
        <v>1</v>
      </c>
      <c r="F11794" t="s">
        <v>3599</v>
      </c>
      <c r="G11794" t="s">
        <v>263</v>
      </c>
      <c r="H11794" t="s">
        <v>3662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3661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3663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3664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3665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3666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3667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260</v>
      </c>
      <c r="D11825" t="s">
        <v>3668</v>
      </c>
      <c r="E11825">
        <v>1</v>
      </c>
      <c r="F11825" t="s">
        <v>2134</v>
      </c>
      <c r="G11825" t="s">
        <v>266</v>
      </c>
      <c r="H11825" t="s">
        <v>3669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260</v>
      </c>
      <c r="D11830" t="s">
        <v>332</v>
      </c>
      <c r="E11830">
        <v>1</v>
      </c>
      <c r="F11830" t="s">
        <v>3670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3667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3671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3672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3673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3667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3667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260</v>
      </c>
      <c r="D11838" t="s">
        <v>332</v>
      </c>
      <c r="E11838">
        <v>1</v>
      </c>
      <c r="F11838" t="s">
        <v>3670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260</v>
      </c>
      <c r="D11843" t="s">
        <v>332</v>
      </c>
      <c r="E11843">
        <v>1</v>
      </c>
      <c r="F11843" t="s">
        <v>3670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3532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3522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3522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260</v>
      </c>
      <c r="D11859" t="s">
        <v>332</v>
      </c>
      <c r="E11859">
        <v>1</v>
      </c>
      <c r="F11859" t="s">
        <v>3670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3674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3651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260</v>
      </c>
      <c r="D11866" t="s">
        <v>332</v>
      </c>
      <c r="E11866">
        <v>1</v>
      </c>
      <c r="F11866" t="s">
        <v>3670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3510</v>
      </c>
      <c r="H11871" t="s">
        <v>3150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261</v>
      </c>
      <c r="D11877" t="s">
        <v>3497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3201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3676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3677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3678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3273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3680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3228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3213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260</v>
      </c>
      <c r="D11916" t="s">
        <v>332</v>
      </c>
      <c r="E11916">
        <v>1</v>
      </c>
      <c r="F11916" t="s">
        <v>3670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260</v>
      </c>
      <c r="D11921" t="s">
        <v>332</v>
      </c>
      <c r="E11921">
        <v>1</v>
      </c>
      <c r="F11921" t="s">
        <v>3670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260</v>
      </c>
      <c r="D11926" t="s">
        <v>332</v>
      </c>
      <c r="E11926">
        <v>1</v>
      </c>
      <c r="F11926" t="s">
        <v>3670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3691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260</v>
      </c>
      <c r="D11939" t="s">
        <v>332</v>
      </c>
      <c r="E11939">
        <v>1</v>
      </c>
      <c r="F11939" t="s">
        <v>3670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3646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260</v>
      </c>
      <c r="D11945" t="s">
        <v>332</v>
      </c>
      <c r="E11945">
        <v>1</v>
      </c>
      <c r="F11945" t="s">
        <v>3670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3692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3694</v>
      </c>
      <c r="K11948" t="s">
        <v>3713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3693</v>
      </c>
      <c r="K11949" t="s">
        <v>3713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260</v>
      </c>
      <c r="D11950" t="s">
        <v>332</v>
      </c>
      <c r="E11950">
        <v>1</v>
      </c>
      <c r="F11950" t="s">
        <v>3670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3695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260</v>
      </c>
      <c r="D11953" t="s">
        <v>3697</v>
      </c>
      <c r="E11953">
        <v>1</v>
      </c>
      <c r="F11953" t="s">
        <v>386</v>
      </c>
      <c r="G11953" t="s">
        <v>262</v>
      </c>
      <c r="H11953" t="s">
        <v>3696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260</v>
      </c>
      <c r="D11954" t="s">
        <v>3697</v>
      </c>
      <c r="E11954">
        <v>1</v>
      </c>
      <c r="F11954" t="s">
        <v>1192</v>
      </c>
      <c r="G11954" t="s">
        <v>262</v>
      </c>
      <c r="H11954" t="s">
        <v>3696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260</v>
      </c>
      <c r="D11955" t="s">
        <v>3697</v>
      </c>
      <c r="E11955">
        <v>1</v>
      </c>
      <c r="F11955" t="s">
        <v>225</v>
      </c>
      <c r="G11955" t="s">
        <v>262</v>
      </c>
      <c r="H11955" t="s">
        <v>3696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260</v>
      </c>
      <c r="D11956" t="s">
        <v>3697</v>
      </c>
      <c r="E11956">
        <v>1</v>
      </c>
      <c r="F11956" t="s">
        <v>3670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3698</v>
      </c>
      <c r="J11964" t="s">
        <v>3451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3699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3562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260</v>
      </c>
      <c r="D11974" t="s">
        <v>3700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260</v>
      </c>
      <c r="D11975" t="s">
        <v>3700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3661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260</v>
      </c>
      <c r="D11979" t="s">
        <v>332</v>
      </c>
      <c r="E11979">
        <v>1</v>
      </c>
      <c r="F11979" t="s">
        <v>3615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260</v>
      </c>
      <c r="D11980" t="s">
        <v>332</v>
      </c>
      <c r="E11980">
        <v>1</v>
      </c>
      <c r="F11980" t="s">
        <v>3599</v>
      </c>
      <c r="G11980" t="s">
        <v>263</v>
      </c>
      <c r="H11980" t="s">
        <v>3662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260</v>
      </c>
      <c r="D11981" t="s">
        <v>3701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260</v>
      </c>
      <c r="D11985" t="s">
        <v>332</v>
      </c>
      <c r="E11985">
        <v>1</v>
      </c>
      <c r="F11985" t="s">
        <v>3670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3702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3703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3191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260</v>
      </c>
      <c r="D12002" t="s">
        <v>332</v>
      </c>
      <c r="E12002">
        <v>1</v>
      </c>
      <c r="F12002" t="s">
        <v>3189</v>
      </c>
      <c r="G12002" t="s">
        <v>266</v>
      </c>
      <c r="H12002" t="s">
        <v>3190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3705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260</v>
      </c>
      <c r="D12014" t="s">
        <v>3707</v>
      </c>
      <c r="E12014">
        <v>1</v>
      </c>
      <c r="F12014" t="s">
        <v>458</v>
      </c>
      <c r="G12014" t="s">
        <v>266</v>
      </c>
      <c r="H12014" t="s">
        <v>3706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260</v>
      </c>
      <c r="D12016" t="s">
        <v>3708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260</v>
      </c>
      <c r="D12017" t="s">
        <v>3708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3455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3709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3710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261</v>
      </c>
      <c r="D12028" t="s">
        <v>3417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261</v>
      </c>
      <c r="D12029" t="s">
        <v>3417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261</v>
      </c>
      <c r="D12030" t="s">
        <v>3417</v>
      </c>
      <c r="E12030">
        <v>1</v>
      </c>
      <c r="F12030" t="s">
        <v>532</v>
      </c>
      <c r="G12030" t="s">
        <v>266</v>
      </c>
      <c r="H12030" t="s">
        <v>3562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261</v>
      </c>
      <c r="D12031" t="s">
        <v>3417</v>
      </c>
      <c r="E12031">
        <v>1</v>
      </c>
      <c r="F12031" t="s">
        <v>532</v>
      </c>
      <c r="G12031" t="s">
        <v>266</v>
      </c>
      <c r="H12031" t="s">
        <v>3438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261</v>
      </c>
      <c r="D12032" t="s">
        <v>3417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261</v>
      </c>
      <c r="D12033" t="s">
        <v>3417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261</v>
      </c>
      <c r="D12034" t="s">
        <v>3417</v>
      </c>
      <c r="E12034">
        <v>2</v>
      </c>
      <c r="F12034" t="s">
        <v>224</v>
      </c>
      <c r="G12034" t="s">
        <v>589</v>
      </c>
      <c r="H12034" t="s">
        <v>3711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261</v>
      </c>
      <c r="D12035" t="s">
        <v>3417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261</v>
      </c>
      <c r="D12036" t="s">
        <v>3417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3522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261</v>
      </c>
      <c r="D12038" t="s">
        <v>1767</v>
      </c>
      <c r="E12038">
        <v>1</v>
      </c>
      <c r="F12038" t="s">
        <v>3189</v>
      </c>
      <c r="G12038" t="s">
        <v>266</v>
      </c>
      <c r="H12038" t="s">
        <v>3190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3712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261</v>
      </c>
      <c r="D12040" t="s">
        <v>3497</v>
      </c>
      <c r="E12040">
        <v>1</v>
      </c>
      <c r="F12040" t="s">
        <v>532</v>
      </c>
      <c r="G12040" t="s">
        <v>273</v>
      </c>
      <c r="H12040" t="s">
        <v>552</v>
      </c>
      <c r="J12040" t="s">
        <v>3695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261</v>
      </c>
      <c r="D12041" t="s">
        <v>3497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261</v>
      </c>
      <c r="D12042" t="s">
        <v>3497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3695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3273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260</v>
      </c>
      <c r="D12050" t="s">
        <v>332</v>
      </c>
      <c r="E12050">
        <v>1</v>
      </c>
      <c r="F12050" t="s">
        <v>3578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3181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3714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3591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3288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3354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260</v>
      </c>
      <c r="D12071" t="s">
        <v>332</v>
      </c>
      <c r="E12071">
        <v>1</v>
      </c>
      <c r="F12071" t="s">
        <v>3437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3586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260</v>
      </c>
      <c r="D12075" t="s">
        <v>332</v>
      </c>
      <c r="E12075">
        <v>1</v>
      </c>
      <c r="F12075" t="s">
        <v>3192</v>
      </c>
      <c r="G12075" t="s">
        <v>2662</v>
      </c>
      <c r="H12075" t="s">
        <v>3193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260</v>
      </c>
      <c r="D12083" t="s">
        <v>332</v>
      </c>
      <c r="E12083">
        <v>1</v>
      </c>
      <c r="F12083" t="s">
        <v>3449</v>
      </c>
      <c r="G12083" t="s">
        <v>266</v>
      </c>
      <c r="H12083" t="s">
        <v>3449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260</v>
      </c>
      <c r="D12085" t="s">
        <v>332</v>
      </c>
      <c r="E12085">
        <v>1</v>
      </c>
      <c r="F12085" t="s">
        <v>21</v>
      </c>
      <c r="G12085" t="s">
        <v>272</v>
      </c>
      <c r="H12085" t="s">
        <v>1522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260</v>
      </c>
      <c r="D12086" t="s">
        <v>332</v>
      </c>
      <c r="E12086">
        <v>1</v>
      </c>
      <c r="F12086" t="s">
        <v>116</v>
      </c>
      <c r="G12086" t="s">
        <v>347</v>
      </c>
      <c r="H12086" t="s">
        <v>518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260</v>
      </c>
      <c r="D12087" t="s">
        <v>332</v>
      </c>
      <c r="E12087">
        <v>1</v>
      </c>
      <c r="F12087" t="s">
        <v>224</v>
      </c>
      <c r="G12087" t="s">
        <v>263</v>
      </c>
      <c r="H12087" t="s">
        <v>3715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260</v>
      </c>
      <c r="D12088" t="s">
        <v>332</v>
      </c>
      <c r="E12088">
        <v>1</v>
      </c>
      <c r="F12088" t="s">
        <v>214</v>
      </c>
      <c r="G12088" t="s">
        <v>721</v>
      </c>
      <c r="H12088" t="s">
        <v>774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260</v>
      </c>
      <c r="D12089" t="s">
        <v>809</v>
      </c>
      <c r="E12089">
        <v>1</v>
      </c>
      <c r="F12089" t="s">
        <v>3189</v>
      </c>
      <c r="G12089" t="s">
        <v>266</v>
      </c>
      <c r="H12089" t="s">
        <v>3190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260</v>
      </c>
      <c r="D12090" t="s">
        <v>332</v>
      </c>
      <c r="E12090">
        <v>1</v>
      </c>
      <c r="F12090" t="s">
        <v>225</v>
      </c>
      <c r="G12090" t="s">
        <v>263</v>
      </c>
      <c r="H12090" t="s">
        <v>281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260</v>
      </c>
      <c r="D12091" t="s">
        <v>332</v>
      </c>
      <c r="E12091">
        <v>1</v>
      </c>
      <c r="F12091" t="s">
        <v>2688</v>
      </c>
      <c r="G12091" t="s">
        <v>263</v>
      </c>
      <c r="H12091" t="s">
        <v>3602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260</v>
      </c>
      <c r="D12092" t="s">
        <v>384</v>
      </c>
      <c r="E12092">
        <v>1</v>
      </c>
      <c r="F12092" t="s">
        <v>720</v>
      </c>
      <c r="G12092" t="s">
        <v>727</v>
      </c>
      <c r="H12092" t="s">
        <v>723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260</v>
      </c>
      <c r="D12093" t="s">
        <v>332</v>
      </c>
      <c r="E12093">
        <v>1</v>
      </c>
      <c r="F12093" t="s">
        <v>677</v>
      </c>
      <c r="G12093" t="s">
        <v>2303</v>
      </c>
      <c r="H12093" t="s">
        <v>576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260</v>
      </c>
      <c r="D12094" t="s">
        <v>332</v>
      </c>
      <c r="E12094">
        <v>1</v>
      </c>
      <c r="F12094" t="s">
        <v>225</v>
      </c>
      <c r="G12094" t="s">
        <v>284</v>
      </c>
      <c r="H12094" t="s">
        <v>1524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260</v>
      </c>
      <c r="D12095" t="s">
        <v>332</v>
      </c>
      <c r="E12095">
        <v>1</v>
      </c>
      <c r="F12095" t="s">
        <v>224</v>
      </c>
      <c r="G12095" t="s">
        <v>263</v>
      </c>
      <c r="H12095" t="s">
        <v>496</v>
      </c>
      <c r="J12095" t="s">
        <v>651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260</v>
      </c>
      <c r="D12096" t="s">
        <v>332</v>
      </c>
      <c r="E12096">
        <v>1</v>
      </c>
      <c r="F12096" t="s">
        <v>225</v>
      </c>
      <c r="G12096" t="s">
        <v>263</v>
      </c>
      <c r="H12096" t="s">
        <v>496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260</v>
      </c>
      <c r="D12097" t="s">
        <v>332</v>
      </c>
      <c r="E12097">
        <v>1</v>
      </c>
      <c r="F12097" t="s">
        <v>116</v>
      </c>
      <c r="G12097" t="s">
        <v>347</v>
      </c>
      <c r="H12097" t="s">
        <v>518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260</v>
      </c>
      <c r="D12098" t="s">
        <v>332</v>
      </c>
      <c r="E12098">
        <v>1</v>
      </c>
      <c r="F12098" t="s">
        <v>26</v>
      </c>
      <c r="G12098" t="s">
        <v>264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260</v>
      </c>
      <c r="D12099" t="s">
        <v>332</v>
      </c>
      <c r="E12099">
        <v>1</v>
      </c>
      <c r="F12099" t="s">
        <v>677</v>
      </c>
      <c r="G12099" t="s">
        <v>262</v>
      </c>
      <c r="H12099" t="s">
        <v>1517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260</v>
      </c>
      <c r="D12100" t="s">
        <v>332</v>
      </c>
      <c r="E12100">
        <v>1</v>
      </c>
      <c r="F12100" t="s">
        <v>224</v>
      </c>
      <c r="G12100" t="s">
        <v>273</v>
      </c>
      <c r="H12100" t="s">
        <v>470</v>
      </c>
      <c r="J12100" t="s">
        <v>1078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260</v>
      </c>
      <c r="D12101" t="s">
        <v>332</v>
      </c>
      <c r="E12101">
        <v>1</v>
      </c>
      <c r="F12101" t="s">
        <v>116</v>
      </c>
      <c r="G12101" t="s">
        <v>347</v>
      </c>
      <c r="H12101" t="s">
        <v>518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260</v>
      </c>
      <c r="D12102" t="s">
        <v>332</v>
      </c>
      <c r="E12102">
        <v>1</v>
      </c>
      <c r="F12102" t="s">
        <v>458</v>
      </c>
      <c r="G12102" t="s">
        <v>272</v>
      </c>
      <c r="H12102" t="s">
        <v>2746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260</v>
      </c>
      <c r="D12103" t="s">
        <v>332</v>
      </c>
      <c r="E12103">
        <v>1</v>
      </c>
      <c r="F12103" t="s">
        <v>116</v>
      </c>
      <c r="G12103" t="s">
        <v>347</v>
      </c>
      <c r="H12103" t="s">
        <v>518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260</v>
      </c>
      <c r="D12104" t="s">
        <v>332</v>
      </c>
      <c r="E12104">
        <v>1</v>
      </c>
      <c r="F12104" t="s">
        <v>116</v>
      </c>
      <c r="G12104" t="s">
        <v>382</v>
      </c>
      <c r="H12104" t="s">
        <v>514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260</v>
      </c>
      <c r="D12105" t="s">
        <v>332</v>
      </c>
      <c r="E12105">
        <v>1</v>
      </c>
      <c r="F12105" t="s">
        <v>116</v>
      </c>
      <c r="G12105" t="s">
        <v>647</v>
      </c>
      <c r="H12105" t="s">
        <v>668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260</v>
      </c>
      <c r="D12106" t="s">
        <v>332</v>
      </c>
      <c r="E12106">
        <v>1</v>
      </c>
      <c r="F12106" t="s">
        <v>116</v>
      </c>
      <c r="G12106" t="s">
        <v>600</v>
      </c>
      <c r="H12106" t="s">
        <v>565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260</v>
      </c>
      <c r="D12107" t="s">
        <v>332</v>
      </c>
      <c r="E12107">
        <v>1</v>
      </c>
      <c r="F12107" t="s">
        <v>586</v>
      </c>
      <c r="G12107" t="s">
        <v>263</v>
      </c>
      <c r="H12107" t="s">
        <v>672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260</v>
      </c>
      <c r="D12108" t="s">
        <v>332</v>
      </c>
      <c r="E12108">
        <v>1</v>
      </c>
      <c r="F12108" t="s">
        <v>458</v>
      </c>
      <c r="G12108" t="s">
        <v>284</v>
      </c>
      <c r="H12108" t="s">
        <v>3716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260</v>
      </c>
      <c r="D12109" t="s">
        <v>332</v>
      </c>
      <c r="E12109">
        <v>1</v>
      </c>
      <c r="F12109" t="s">
        <v>677</v>
      </c>
      <c r="G12109" t="s">
        <v>263</v>
      </c>
      <c r="H12109" t="s">
        <v>599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260</v>
      </c>
      <c r="D12110" t="s">
        <v>332</v>
      </c>
      <c r="E12110">
        <v>1</v>
      </c>
      <c r="F12110" t="s">
        <v>116</v>
      </c>
      <c r="G12110" t="s">
        <v>382</v>
      </c>
      <c r="H12110" t="s">
        <v>514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260</v>
      </c>
      <c r="D12111" t="s">
        <v>332</v>
      </c>
      <c r="E12111">
        <v>1</v>
      </c>
      <c r="F12111" t="s">
        <v>586</v>
      </c>
      <c r="G12111" t="s">
        <v>284</v>
      </c>
      <c r="H12111" t="s">
        <v>1076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260</v>
      </c>
      <c r="D12112" t="s">
        <v>332</v>
      </c>
      <c r="E12112">
        <v>1</v>
      </c>
      <c r="F12112" t="s">
        <v>3599</v>
      </c>
      <c r="G12112" t="s">
        <v>266</v>
      </c>
      <c r="H12112" t="s">
        <v>3615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260</v>
      </c>
      <c r="D12113" t="s">
        <v>332</v>
      </c>
      <c r="E12113">
        <v>1</v>
      </c>
      <c r="F12113" t="s">
        <v>677</v>
      </c>
      <c r="G12113" t="s">
        <v>284</v>
      </c>
      <c r="H12113" t="s">
        <v>3661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260</v>
      </c>
      <c r="D12114" t="s">
        <v>332</v>
      </c>
      <c r="E12114">
        <v>1</v>
      </c>
      <c r="F12114" t="s">
        <v>3615</v>
      </c>
      <c r="G12114" t="s">
        <v>284</v>
      </c>
      <c r="H12114" t="s">
        <v>3563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260</v>
      </c>
      <c r="D12115" t="s">
        <v>332</v>
      </c>
      <c r="E12115">
        <v>1</v>
      </c>
      <c r="F12115" t="s">
        <v>586</v>
      </c>
      <c r="G12115" t="s">
        <v>284</v>
      </c>
      <c r="H12115" t="s">
        <v>3563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260</v>
      </c>
      <c r="D12116" t="s">
        <v>332</v>
      </c>
      <c r="E12116">
        <v>1</v>
      </c>
      <c r="F12116" t="s">
        <v>225</v>
      </c>
      <c r="G12116" t="s">
        <v>284</v>
      </c>
      <c r="H12116" t="s">
        <v>3563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260</v>
      </c>
      <c r="D12117" t="s">
        <v>556</v>
      </c>
      <c r="E12117">
        <v>1</v>
      </c>
      <c r="F12117" t="s">
        <v>3599</v>
      </c>
      <c r="G12117" t="s">
        <v>266</v>
      </c>
      <c r="H12117" t="s">
        <v>3717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260</v>
      </c>
      <c r="D12118" t="s">
        <v>332</v>
      </c>
      <c r="E12118">
        <v>1</v>
      </c>
      <c r="F12118" t="s">
        <v>15</v>
      </c>
      <c r="G12118" t="s">
        <v>266</v>
      </c>
      <c r="H12118" t="s">
        <v>2818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260</v>
      </c>
      <c r="D12119" t="s">
        <v>332</v>
      </c>
      <c r="E12119">
        <v>1</v>
      </c>
      <c r="F12119" t="s">
        <v>26</v>
      </c>
      <c r="G12119" t="s">
        <v>603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260</v>
      </c>
      <c r="D12120" t="s">
        <v>332</v>
      </c>
      <c r="E12120">
        <v>1</v>
      </c>
      <c r="F12120" t="s">
        <v>26</v>
      </c>
      <c r="G12120" t="s">
        <v>1412</v>
      </c>
      <c r="H12120" t="s">
        <v>2903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260</v>
      </c>
      <c r="D12121" t="s">
        <v>332</v>
      </c>
      <c r="E12121">
        <v>1</v>
      </c>
      <c r="F12121" t="s">
        <v>21</v>
      </c>
      <c r="G12121" t="s">
        <v>272</v>
      </c>
      <c r="H12121" t="s">
        <v>1522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260</v>
      </c>
      <c r="D12122" t="s">
        <v>332</v>
      </c>
      <c r="E12122">
        <v>1</v>
      </c>
      <c r="F12122" t="s">
        <v>21</v>
      </c>
      <c r="G12122" t="s">
        <v>272</v>
      </c>
      <c r="H12122" t="s">
        <v>1522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260</v>
      </c>
      <c r="D12123" t="s">
        <v>332</v>
      </c>
      <c r="E12123">
        <v>1</v>
      </c>
      <c r="F12123" t="s">
        <v>455</v>
      </c>
      <c r="G12123" t="s">
        <v>347</v>
      </c>
      <c r="H12123" t="s">
        <v>456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260</v>
      </c>
      <c r="D12124" t="s">
        <v>332</v>
      </c>
      <c r="E12124">
        <v>1</v>
      </c>
      <c r="F12124" t="s">
        <v>455</v>
      </c>
      <c r="G12124" t="s">
        <v>382</v>
      </c>
      <c r="H12124" t="s">
        <v>514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260</v>
      </c>
      <c r="D12125" t="s">
        <v>332</v>
      </c>
      <c r="E12125">
        <v>1</v>
      </c>
      <c r="F12125" t="s">
        <v>127</v>
      </c>
      <c r="G12125" t="s">
        <v>266</v>
      </c>
      <c r="H12125" t="s">
        <v>3430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260</v>
      </c>
      <c r="D12126" t="s">
        <v>332</v>
      </c>
      <c r="E12126">
        <v>1</v>
      </c>
      <c r="F12126" t="s">
        <v>386</v>
      </c>
      <c r="G12126" t="s">
        <v>284</v>
      </c>
      <c r="H12126" t="s">
        <v>1394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260</v>
      </c>
      <c r="D12127" t="s">
        <v>332</v>
      </c>
      <c r="E12127">
        <v>1</v>
      </c>
      <c r="F12127" t="s">
        <v>225</v>
      </c>
      <c r="G12127" t="s">
        <v>262</v>
      </c>
      <c r="H12127" t="s">
        <v>2152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260</v>
      </c>
      <c r="D12128" t="s">
        <v>332</v>
      </c>
      <c r="E12128">
        <v>1</v>
      </c>
      <c r="F12128" t="s">
        <v>225</v>
      </c>
      <c r="G12128" t="s">
        <v>272</v>
      </c>
      <c r="H12128" t="s">
        <v>255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260</v>
      </c>
      <c r="D12129" t="s">
        <v>332</v>
      </c>
      <c r="E12129">
        <v>1</v>
      </c>
      <c r="F12129" t="s">
        <v>21</v>
      </c>
      <c r="G12129" t="s">
        <v>272</v>
      </c>
      <c r="H12129" t="s">
        <v>1522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260</v>
      </c>
      <c r="D12130" t="s">
        <v>332</v>
      </c>
      <c r="E12130">
        <v>1</v>
      </c>
      <c r="F12130" t="s">
        <v>677</v>
      </c>
      <c r="G12130" t="s">
        <v>272</v>
      </c>
      <c r="H12130" t="s">
        <v>3718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260</v>
      </c>
      <c r="D12131" t="s">
        <v>332</v>
      </c>
      <c r="E12131">
        <v>1</v>
      </c>
      <c r="F12131" t="s">
        <v>116</v>
      </c>
      <c r="G12131" t="s">
        <v>347</v>
      </c>
      <c r="H12131" t="s">
        <v>519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260</v>
      </c>
      <c r="D12132" t="s">
        <v>332</v>
      </c>
      <c r="E12132">
        <v>1</v>
      </c>
      <c r="F12132" t="s">
        <v>891</v>
      </c>
      <c r="G12132" t="s">
        <v>284</v>
      </c>
      <c r="H12132" t="s">
        <v>3095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260</v>
      </c>
      <c r="D12133" t="s">
        <v>332</v>
      </c>
      <c r="E12133">
        <v>1</v>
      </c>
      <c r="F12133" t="s">
        <v>1102</v>
      </c>
      <c r="G12133" t="s">
        <v>3510</v>
      </c>
      <c r="H12133" t="s">
        <v>3150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260</v>
      </c>
      <c r="D12134" t="s">
        <v>332</v>
      </c>
      <c r="E12134">
        <v>1</v>
      </c>
      <c r="F12134" t="s">
        <v>44</v>
      </c>
      <c r="G12134" t="s">
        <v>1996</v>
      </c>
      <c r="H12134" t="s">
        <v>1997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260</v>
      </c>
      <c r="D12135" t="s">
        <v>332</v>
      </c>
      <c r="E12135">
        <v>1</v>
      </c>
      <c r="F12135" t="s">
        <v>26</v>
      </c>
      <c r="G12135" t="s">
        <v>333</v>
      </c>
      <c r="H12135" t="s">
        <v>3228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260</v>
      </c>
      <c r="D12136" t="s">
        <v>332</v>
      </c>
      <c r="E12136">
        <v>1</v>
      </c>
      <c r="F12136" t="s">
        <v>48</v>
      </c>
      <c r="G12136" t="s">
        <v>1301</v>
      </c>
      <c r="H12136" t="s">
        <v>3148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260</v>
      </c>
      <c r="D12137" t="s">
        <v>332</v>
      </c>
      <c r="E12137">
        <v>1</v>
      </c>
      <c r="F12137" t="s">
        <v>734</v>
      </c>
      <c r="G12137" t="s">
        <v>735</v>
      </c>
      <c r="H12137" t="s">
        <v>858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260</v>
      </c>
      <c r="D12138" t="s">
        <v>332</v>
      </c>
      <c r="E12138">
        <v>1</v>
      </c>
      <c r="F12138" t="s">
        <v>3120</v>
      </c>
      <c r="G12138" t="s">
        <v>721</v>
      </c>
      <c r="H12138" t="s">
        <v>3719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260</v>
      </c>
      <c r="D12139" t="s">
        <v>332</v>
      </c>
      <c r="E12139">
        <v>1</v>
      </c>
      <c r="F12139" t="s">
        <v>3120</v>
      </c>
      <c r="G12139" t="s">
        <v>721</v>
      </c>
      <c r="H12139" t="s">
        <v>3720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260</v>
      </c>
      <c r="D12140" t="s">
        <v>332</v>
      </c>
      <c r="E12140">
        <v>1</v>
      </c>
      <c r="F12140" t="s">
        <v>116</v>
      </c>
      <c r="G12140" t="s">
        <v>347</v>
      </c>
      <c r="H12140" t="s">
        <v>518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260</v>
      </c>
      <c r="D12141" t="s">
        <v>332</v>
      </c>
      <c r="E12141">
        <v>1</v>
      </c>
      <c r="F12141" t="s">
        <v>116</v>
      </c>
      <c r="G12141" t="s">
        <v>347</v>
      </c>
      <c r="H12141" t="s">
        <v>518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260</v>
      </c>
      <c r="D12142" t="s">
        <v>332</v>
      </c>
      <c r="E12142">
        <v>1</v>
      </c>
      <c r="F12142" t="s">
        <v>44</v>
      </c>
      <c r="G12142" t="s">
        <v>702</v>
      </c>
      <c r="H12142" t="s">
        <v>2673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260</v>
      </c>
      <c r="D12143" t="s">
        <v>332</v>
      </c>
      <c r="E12143">
        <v>1</v>
      </c>
      <c r="F12143" t="s">
        <v>26</v>
      </c>
      <c r="G12143" t="s">
        <v>264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260</v>
      </c>
      <c r="D12144" t="s">
        <v>332</v>
      </c>
      <c r="E12144">
        <v>1</v>
      </c>
      <c r="F12144" t="s">
        <v>48</v>
      </c>
      <c r="G12144" t="s">
        <v>1765</v>
      </c>
      <c r="H12144" t="s">
        <v>2670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260</v>
      </c>
      <c r="D12145" t="s">
        <v>332</v>
      </c>
      <c r="E12145">
        <v>1</v>
      </c>
      <c r="F12145" t="s">
        <v>848</v>
      </c>
      <c r="G12145" t="s">
        <v>727</v>
      </c>
      <c r="H12145" t="s">
        <v>853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260</v>
      </c>
      <c r="D12146" t="s">
        <v>332</v>
      </c>
      <c r="E12146">
        <v>1</v>
      </c>
      <c r="F12146" t="s">
        <v>26</v>
      </c>
      <c r="G12146" t="s">
        <v>264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260</v>
      </c>
      <c r="D12147" t="s">
        <v>332</v>
      </c>
      <c r="E12147">
        <v>1</v>
      </c>
      <c r="F12147" t="s">
        <v>2669</v>
      </c>
      <c r="G12147" t="s">
        <v>2662</v>
      </c>
      <c r="H12147" t="s">
        <v>3572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260</v>
      </c>
      <c r="D12148" t="s">
        <v>332</v>
      </c>
      <c r="E12148">
        <v>1</v>
      </c>
      <c r="F12148" t="s">
        <v>586</v>
      </c>
      <c r="G12148" t="s">
        <v>263</v>
      </c>
      <c r="H12148" t="s">
        <v>672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260</v>
      </c>
      <c r="D12149" t="s">
        <v>332</v>
      </c>
      <c r="E12149">
        <v>1</v>
      </c>
      <c r="F12149" t="s">
        <v>2134</v>
      </c>
      <c r="G12149" t="s">
        <v>266</v>
      </c>
      <c r="H12149" t="s">
        <v>3721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260</v>
      </c>
      <c r="D12150" t="s">
        <v>332</v>
      </c>
      <c r="E12150">
        <v>1</v>
      </c>
      <c r="F12150" t="s">
        <v>891</v>
      </c>
      <c r="G12150" t="s">
        <v>272</v>
      </c>
      <c r="H12150" t="s">
        <v>255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260</v>
      </c>
      <c r="D12151" t="s">
        <v>332</v>
      </c>
      <c r="E12151">
        <v>1</v>
      </c>
      <c r="F12151" t="s">
        <v>386</v>
      </c>
      <c r="G12151" t="s">
        <v>263</v>
      </c>
      <c r="H12151" t="s">
        <v>3722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260</v>
      </c>
      <c r="D12152" t="s">
        <v>332</v>
      </c>
      <c r="E12152">
        <v>1</v>
      </c>
      <c r="F12152" t="s">
        <v>455</v>
      </c>
      <c r="G12152" t="s">
        <v>347</v>
      </c>
      <c r="H12152" t="s">
        <v>456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260</v>
      </c>
      <c r="D12153" t="s">
        <v>332</v>
      </c>
      <c r="E12153">
        <v>1</v>
      </c>
      <c r="F12153" t="s">
        <v>225</v>
      </c>
      <c r="G12153" t="s">
        <v>263</v>
      </c>
      <c r="H12153" t="s">
        <v>473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260</v>
      </c>
      <c r="D12154" t="s">
        <v>332</v>
      </c>
      <c r="E12154">
        <v>1</v>
      </c>
      <c r="F12154" t="s">
        <v>21</v>
      </c>
      <c r="G12154" t="s">
        <v>272</v>
      </c>
      <c r="H12154" t="s">
        <v>1522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260</v>
      </c>
      <c r="D12155" t="s">
        <v>332</v>
      </c>
      <c r="E12155">
        <v>1</v>
      </c>
      <c r="F12155" t="s">
        <v>455</v>
      </c>
      <c r="G12155" t="s">
        <v>349</v>
      </c>
      <c r="H12155" t="s">
        <v>457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260</v>
      </c>
      <c r="D12156" t="s">
        <v>332</v>
      </c>
      <c r="E12156">
        <v>1</v>
      </c>
      <c r="F12156" t="s">
        <v>455</v>
      </c>
      <c r="G12156" t="s">
        <v>349</v>
      </c>
      <c r="H12156" t="s">
        <v>457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260</v>
      </c>
      <c r="D12157" t="s">
        <v>332</v>
      </c>
      <c r="E12157">
        <v>1</v>
      </c>
      <c r="F12157" t="s">
        <v>225</v>
      </c>
      <c r="G12157" t="s">
        <v>263</v>
      </c>
      <c r="H12157" t="s">
        <v>478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260</v>
      </c>
      <c r="D12158" t="s">
        <v>332</v>
      </c>
      <c r="E12158">
        <v>1</v>
      </c>
      <c r="F12158" t="s">
        <v>116</v>
      </c>
      <c r="G12158" t="s">
        <v>347</v>
      </c>
      <c r="H12158" t="s">
        <v>518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260</v>
      </c>
      <c r="D12159" t="s">
        <v>332</v>
      </c>
      <c r="E12159">
        <v>1</v>
      </c>
      <c r="F12159" t="s">
        <v>116</v>
      </c>
      <c r="G12159" t="s">
        <v>347</v>
      </c>
      <c r="H12159" t="s">
        <v>518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260</v>
      </c>
      <c r="D12160" t="s">
        <v>332</v>
      </c>
      <c r="E12160">
        <v>1</v>
      </c>
      <c r="F12160" t="s">
        <v>116</v>
      </c>
      <c r="G12160" t="s">
        <v>347</v>
      </c>
      <c r="H12160" t="s">
        <v>518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260</v>
      </c>
      <c r="D12161" t="s">
        <v>332</v>
      </c>
      <c r="E12161">
        <v>1</v>
      </c>
      <c r="F12161" t="s">
        <v>116</v>
      </c>
      <c r="G12161" t="s">
        <v>347</v>
      </c>
      <c r="H12161" t="s">
        <v>518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260</v>
      </c>
      <c r="D12162" t="s">
        <v>332</v>
      </c>
      <c r="E12162">
        <v>1</v>
      </c>
      <c r="F12162" t="s">
        <v>225</v>
      </c>
      <c r="G12162" t="s">
        <v>860</v>
      </c>
      <c r="H12162" t="s">
        <v>3723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260</v>
      </c>
      <c r="D12163" t="s">
        <v>332</v>
      </c>
      <c r="E12163">
        <v>1</v>
      </c>
      <c r="F12163" t="s">
        <v>225</v>
      </c>
      <c r="G12163" t="s">
        <v>263</v>
      </c>
      <c r="H12163" t="s">
        <v>1018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260</v>
      </c>
      <c r="D12164" t="s">
        <v>332</v>
      </c>
      <c r="E12164">
        <v>1</v>
      </c>
      <c r="F12164" t="s">
        <v>342</v>
      </c>
      <c r="G12164" t="s">
        <v>273</v>
      </c>
      <c r="H12164" t="s">
        <v>963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260</v>
      </c>
      <c r="D12165" t="s">
        <v>332</v>
      </c>
      <c r="E12165">
        <v>1</v>
      </c>
      <c r="F12165" t="s">
        <v>526</v>
      </c>
      <c r="G12165" t="s">
        <v>266</v>
      </c>
      <c r="H12165" t="s">
        <v>3522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260</v>
      </c>
      <c r="D12166" t="s">
        <v>332</v>
      </c>
      <c r="E12166">
        <v>1</v>
      </c>
      <c r="F12166" t="s">
        <v>1867</v>
      </c>
      <c r="G12166" t="s">
        <v>273</v>
      </c>
      <c r="H12166" t="s">
        <v>3724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260</v>
      </c>
      <c r="D12167" t="s">
        <v>332</v>
      </c>
      <c r="E12167">
        <v>1</v>
      </c>
      <c r="F12167" t="s">
        <v>116</v>
      </c>
      <c r="G12167" t="s">
        <v>347</v>
      </c>
      <c r="H12167" t="s">
        <v>518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260</v>
      </c>
      <c r="D12168" t="s">
        <v>332</v>
      </c>
      <c r="E12168">
        <v>1</v>
      </c>
      <c r="F12168" t="s">
        <v>891</v>
      </c>
      <c r="G12168" t="s">
        <v>272</v>
      </c>
      <c r="H12168" t="s">
        <v>252</v>
      </c>
      <c r="J12168" t="s">
        <v>3725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260</v>
      </c>
      <c r="D12169" t="s">
        <v>332</v>
      </c>
      <c r="E12169">
        <v>1</v>
      </c>
      <c r="F12169" t="s">
        <v>116</v>
      </c>
      <c r="G12169" t="s">
        <v>347</v>
      </c>
      <c r="H12169" t="s">
        <v>518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260</v>
      </c>
      <c r="D12170" t="s">
        <v>332</v>
      </c>
      <c r="E12170">
        <v>1</v>
      </c>
      <c r="F12170" t="s">
        <v>225</v>
      </c>
      <c r="G12170" t="s">
        <v>263</v>
      </c>
      <c r="H12170" t="s">
        <v>3726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260</v>
      </c>
      <c r="D12171" t="s">
        <v>332</v>
      </c>
      <c r="E12171">
        <v>1</v>
      </c>
      <c r="F12171" t="s">
        <v>458</v>
      </c>
      <c r="G12171" t="s">
        <v>262</v>
      </c>
      <c r="H12171" t="s">
        <v>3727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260</v>
      </c>
      <c r="D12172" t="s">
        <v>332</v>
      </c>
      <c r="E12172">
        <v>1</v>
      </c>
      <c r="F12172" t="s">
        <v>224</v>
      </c>
      <c r="G12172" t="s">
        <v>263</v>
      </c>
      <c r="H12172" t="s">
        <v>473</v>
      </c>
      <c r="J12172" t="s">
        <v>1078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260</v>
      </c>
      <c r="D12173" t="s">
        <v>332</v>
      </c>
      <c r="E12173">
        <v>1</v>
      </c>
      <c r="F12173" t="s">
        <v>891</v>
      </c>
      <c r="G12173" t="s">
        <v>272</v>
      </c>
      <c r="H12173" t="s">
        <v>355</v>
      </c>
      <c r="J12173" t="s">
        <v>3725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260</v>
      </c>
      <c r="D12174" t="s">
        <v>332</v>
      </c>
      <c r="E12174">
        <v>1</v>
      </c>
      <c r="F12174" t="s">
        <v>224</v>
      </c>
      <c r="G12174" t="s">
        <v>273</v>
      </c>
      <c r="H12174" t="s">
        <v>3728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260</v>
      </c>
      <c r="D12175" t="s">
        <v>332</v>
      </c>
      <c r="E12175">
        <v>1</v>
      </c>
      <c r="F12175" t="s">
        <v>891</v>
      </c>
      <c r="G12175" t="s">
        <v>263</v>
      </c>
      <c r="H12175" t="s">
        <v>1234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260</v>
      </c>
      <c r="D12176" t="s">
        <v>332</v>
      </c>
      <c r="E12176">
        <v>1</v>
      </c>
      <c r="F12176" t="s">
        <v>225</v>
      </c>
      <c r="G12176" t="s">
        <v>273</v>
      </c>
      <c r="H12176" t="s">
        <v>1279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260</v>
      </c>
      <c r="D12177" t="s">
        <v>332</v>
      </c>
      <c r="E12177">
        <v>1</v>
      </c>
      <c r="F12177" t="s">
        <v>458</v>
      </c>
      <c r="G12177" t="s">
        <v>263</v>
      </c>
      <c r="H12177" t="s">
        <v>3729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260</v>
      </c>
      <c r="D12178" t="s">
        <v>332</v>
      </c>
      <c r="E12178">
        <v>1</v>
      </c>
      <c r="F12178" t="s">
        <v>386</v>
      </c>
      <c r="G12178" t="s">
        <v>272</v>
      </c>
      <c r="H12178" t="s">
        <v>252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260</v>
      </c>
      <c r="D12179" t="s">
        <v>332</v>
      </c>
      <c r="E12179">
        <v>1</v>
      </c>
      <c r="F12179" t="s">
        <v>224</v>
      </c>
      <c r="G12179" t="s">
        <v>272</v>
      </c>
      <c r="H12179" t="s">
        <v>252</v>
      </c>
      <c r="J12179" t="s">
        <v>17</v>
      </c>
      <c r="L12179" t="s">
        <v>2368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260</v>
      </c>
      <c r="D12180" t="s">
        <v>332</v>
      </c>
      <c r="E12180">
        <v>1</v>
      </c>
      <c r="F12180" t="s">
        <v>225</v>
      </c>
      <c r="G12180" t="s">
        <v>272</v>
      </c>
      <c r="H12180" t="s">
        <v>252</v>
      </c>
      <c r="L12180" t="s">
        <v>2368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260</v>
      </c>
      <c r="D12181" t="s">
        <v>332</v>
      </c>
      <c r="E12181">
        <v>1</v>
      </c>
      <c r="F12181" t="s">
        <v>116</v>
      </c>
      <c r="G12181" t="s">
        <v>939</v>
      </c>
      <c r="H12181" t="s">
        <v>3482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260</v>
      </c>
      <c r="D12182" t="s">
        <v>332</v>
      </c>
      <c r="E12182">
        <v>1</v>
      </c>
      <c r="F12182" t="s">
        <v>225</v>
      </c>
      <c r="G12182" t="s">
        <v>273</v>
      </c>
      <c r="H12182" t="s">
        <v>3728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260</v>
      </c>
      <c r="D12183" t="s">
        <v>332</v>
      </c>
      <c r="E12183">
        <v>1</v>
      </c>
      <c r="F12183" t="s">
        <v>26</v>
      </c>
      <c r="G12183" t="s">
        <v>266</v>
      </c>
      <c r="H12183" t="s">
        <v>3305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260</v>
      </c>
      <c r="D12184" t="s">
        <v>332</v>
      </c>
      <c r="E12184">
        <v>1</v>
      </c>
      <c r="F12184" t="s">
        <v>116</v>
      </c>
      <c r="G12184" t="s">
        <v>347</v>
      </c>
      <c r="H12184" t="s">
        <v>518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260</v>
      </c>
      <c r="D12185" t="s">
        <v>332</v>
      </c>
      <c r="E12185">
        <v>1</v>
      </c>
      <c r="F12185" t="s">
        <v>116</v>
      </c>
      <c r="G12185" t="s">
        <v>347</v>
      </c>
      <c r="H12185" t="s">
        <v>518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260</v>
      </c>
      <c r="D12186" t="s">
        <v>332</v>
      </c>
      <c r="E12186">
        <v>1</v>
      </c>
      <c r="F12186" t="s">
        <v>2134</v>
      </c>
      <c r="G12186" t="s">
        <v>266</v>
      </c>
      <c r="H12186" t="s">
        <v>3730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260</v>
      </c>
      <c r="D12187" t="s">
        <v>332</v>
      </c>
      <c r="E12187">
        <v>1</v>
      </c>
      <c r="F12187" t="s">
        <v>526</v>
      </c>
      <c r="G12187" t="s">
        <v>266</v>
      </c>
      <c r="H12187" t="s">
        <v>3522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260</v>
      </c>
      <c r="D12188" t="s">
        <v>332</v>
      </c>
      <c r="E12188">
        <v>1</v>
      </c>
      <c r="F12188" t="s">
        <v>2134</v>
      </c>
      <c r="G12188" t="s">
        <v>266</v>
      </c>
      <c r="H12188" t="s">
        <v>3719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260</v>
      </c>
      <c r="D12189" t="s">
        <v>332</v>
      </c>
      <c r="E12189">
        <v>1</v>
      </c>
      <c r="F12189" t="s">
        <v>225</v>
      </c>
      <c r="G12189" t="s">
        <v>284</v>
      </c>
      <c r="H12189" t="s">
        <v>250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260</v>
      </c>
      <c r="D12190" t="s">
        <v>332</v>
      </c>
      <c r="E12190">
        <v>1</v>
      </c>
      <c r="F12190" t="s">
        <v>21</v>
      </c>
      <c r="G12190" t="s">
        <v>998</v>
      </c>
      <c r="H12190" t="s">
        <v>3311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260</v>
      </c>
      <c r="D12191" t="s">
        <v>332</v>
      </c>
      <c r="E12191">
        <v>1</v>
      </c>
      <c r="F12191" t="s">
        <v>21</v>
      </c>
      <c r="G12191" t="s">
        <v>272</v>
      </c>
      <c r="H12191" t="s">
        <v>1522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260</v>
      </c>
      <c r="D12192" t="s">
        <v>332</v>
      </c>
      <c r="E12192">
        <v>1</v>
      </c>
      <c r="F12192" t="s">
        <v>201</v>
      </c>
      <c r="G12192" t="s">
        <v>623</v>
      </c>
      <c r="H12192" t="s">
        <v>202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260</v>
      </c>
      <c r="D12193" t="s">
        <v>332</v>
      </c>
      <c r="E12193">
        <v>1</v>
      </c>
      <c r="F12193" t="s">
        <v>116</v>
      </c>
      <c r="G12193" t="s">
        <v>347</v>
      </c>
      <c r="H12193" t="s">
        <v>518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260</v>
      </c>
      <c r="D12194" t="s">
        <v>332</v>
      </c>
      <c r="E12194">
        <v>1</v>
      </c>
      <c r="F12194" t="s">
        <v>458</v>
      </c>
      <c r="G12194" t="s">
        <v>263</v>
      </c>
      <c r="H12194" t="s">
        <v>3732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260</v>
      </c>
      <c r="D12195" t="s">
        <v>332</v>
      </c>
      <c r="E12195">
        <v>1</v>
      </c>
      <c r="F12195" t="s">
        <v>455</v>
      </c>
      <c r="G12195" t="s">
        <v>347</v>
      </c>
      <c r="H12195" t="s">
        <v>456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260</v>
      </c>
      <c r="D12196" t="s">
        <v>332</v>
      </c>
      <c r="E12196">
        <v>1</v>
      </c>
      <c r="F12196" t="s">
        <v>127</v>
      </c>
      <c r="G12196" t="s">
        <v>266</v>
      </c>
      <c r="H12196" t="s">
        <v>3430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260</v>
      </c>
      <c r="D12197" t="s">
        <v>332</v>
      </c>
      <c r="E12197">
        <v>1</v>
      </c>
      <c r="F12197" t="s">
        <v>458</v>
      </c>
      <c r="G12197" t="s">
        <v>262</v>
      </c>
      <c r="H12197" t="s">
        <v>989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260</v>
      </c>
      <c r="D12198" t="s">
        <v>332</v>
      </c>
      <c r="E12198">
        <v>1</v>
      </c>
      <c r="F12198" t="s">
        <v>458</v>
      </c>
      <c r="G12198" t="s">
        <v>262</v>
      </c>
      <c r="H12198" t="s">
        <v>3733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260</v>
      </c>
      <c r="D12199" t="s">
        <v>332</v>
      </c>
      <c r="E12199">
        <v>1</v>
      </c>
      <c r="F12199" t="s">
        <v>3120</v>
      </c>
      <c r="G12199" t="s">
        <v>721</v>
      </c>
      <c r="H12199" t="s">
        <v>3734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260</v>
      </c>
      <c r="D12200" t="s">
        <v>332</v>
      </c>
      <c r="E12200">
        <v>1</v>
      </c>
      <c r="F12200" t="s">
        <v>365</v>
      </c>
      <c r="G12200" t="s">
        <v>366</v>
      </c>
      <c r="H12200" t="s">
        <v>371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260</v>
      </c>
      <c r="D12201" t="s">
        <v>332</v>
      </c>
      <c r="E12201">
        <v>1</v>
      </c>
      <c r="F12201" t="s">
        <v>26</v>
      </c>
      <c r="G12201" t="s">
        <v>264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260</v>
      </c>
      <c r="D12202" t="s">
        <v>332</v>
      </c>
      <c r="E12202">
        <v>1</v>
      </c>
      <c r="F12202" t="s">
        <v>1174</v>
      </c>
      <c r="G12202" t="s">
        <v>263</v>
      </c>
      <c r="H12202" t="s">
        <v>3726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261</v>
      </c>
      <c r="D12203" t="s">
        <v>3731</v>
      </c>
      <c r="E12203">
        <v>1</v>
      </c>
      <c r="F12203" t="s">
        <v>2651</v>
      </c>
      <c r="G12203" t="s">
        <v>266</v>
      </c>
      <c r="H12203" t="s">
        <v>3735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261</v>
      </c>
      <c r="D12204" t="s">
        <v>3731</v>
      </c>
      <c r="E12204">
        <v>1</v>
      </c>
      <c r="F12204" t="s">
        <v>214</v>
      </c>
      <c r="G12204" t="s">
        <v>721</v>
      </c>
      <c r="H12204" t="s">
        <v>216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260</v>
      </c>
      <c r="D12205" t="s">
        <v>332</v>
      </c>
      <c r="E12205">
        <v>1</v>
      </c>
      <c r="F12205" t="s">
        <v>21</v>
      </c>
      <c r="G12205" t="s">
        <v>272</v>
      </c>
      <c r="H12205" t="s">
        <v>1522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260</v>
      </c>
      <c r="D12206" t="s">
        <v>332</v>
      </c>
      <c r="E12206">
        <v>1</v>
      </c>
      <c r="F12206" t="s">
        <v>15</v>
      </c>
      <c r="G12206" t="s">
        <v>266</v>
      </c>
      <c r="H12206" t="s">
        <v>3737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260</v>
      </c>
      <c r="D12207" t="s">
        <v>332</v>
      </c>
      <c r="E12207">
        <v>1</v>
      </c>
      <c r="F12207" t="s">
        <v>458</v>
      </c>
      <c r="G12207" t="s">
        <v>266</v>
      </c>
      <c r="H12207" t="s">
        <v>3736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260</v>
      </c>
      <c r="D12208" t="s">
        <v>332</v>
      </c>
      <c r="E12208">
        <v>1</v>
      </c>
      <c r="F12208" t="s">
        <v>225</v>
      </c>
      <c r="G12208" t="s">
        <v>263</v>
      </c>
      <c r="H12208" t="s">
        <v>282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260</v>
      </c>
      <c r="D12209" t="s">
        <v>332</v>
      </c>
      <c r="E12209">
        <v>1</v>
      </c>
      <c r="F12209" t="s">
        <v>458</v>
      </c>
      <c r="G12209" t="s">
        <v>777</v>
      </c>
      <c r="H12209" t="s">
        <v>3738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260</v>
      </c>
      <c r="D12210" t="s">
        <v>332</v>
      </c>
      <c r="E12210">
        <v>1</v>
      </c>
      <c r="F12210" t="s">
        <v>458</v>
      </c>
      <c r="G12210" t="s">
        <v>272</v>
      </c>
      <c r="H12210" t="s">
        <v>1916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260</v>
      </c>
      <c r="D12211" t="s">
        <v>332</v>
      </c>
      <c r="E12211">
        <v>1</v>
      </c>
      <c r="F12211" t="s">
        <v>458</v>
      </c>
      <c r="G12211" t="s">
        <v>272</v>
      </c>
      <c r="H12211" t="s">
        <v>3739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260</v>
      </c>
      <c r="D12212" t="s">
        <v>332</v>
      </c>
      <c r="E12212">
        <v>1</v>
      </c>
      <c r="F12212" t="s">
        <v>116</v>
      </c>
      <c r="G12212" t="s">
        <v>347</v>
      </c>
      <c r="H12212" t="s">
        <v>518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260</v>
      </c>
      <c r="D12213" t="s">
        <v>332</v>
      </c>
      <c r="E12213">
        <v>1</v>
      </c>
      <c r="F12213" t="s">
        <v>116</v>
      </c>
      <c r="G12213" t="s">
        <v>382</v>
      </c>
      <c r="H12213" t="s">
        <v>514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260</v>
      </c>
      <c r="D12214" t="s">
        <v>332</v>
      </c>
      <c r="E12214">
        <v>1</v>
      </c>
      <c r="F12214" t="s">
        <v>1545</v>
      </c>
      <c r="G12214" t="s">
        <v>266</v>
      </c>
      <c r="H12214" t="s">
        <v>3741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260</v>
      </c>
      <c r="D12215" t="s">
        <v>332</v>
      </c>
      <c r="E12215">
        <v>1</v>
      </c>
      <c r="F12215" t="s">
        <v>458</v>
      </c>
      <c r="G12215" t="s">
        <v>266</v>
      </c>
      <c r="H12215" t="s">
        <v>3740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260</v>
      </c>
      <c r="D12216" t="s">
        <v>332</v>
      </c>
      <c r="E12216">
        <v>1</v>
      </c>
      <c r="F12216" t="s">
        <v>15</v>
      </c>
      <c r="G12216" t="s">
        <v>266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260</v>
      </c>
      <c r="D12217" t="s">
        <v>332</v>
      </c>
      <c r="E12217">
        <v>1</v>
      </c>
      <c r="F12217" t="s">
        <v>116</v>
      </c>
      <c r="G12217" t="s">
        <v>349</v>
      </c>
      <c r="H12217" t="s">
        <v>515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260</v>
      </c>
      <c r="D12218" t="s">
        <v>809</v>
      </c>
      <c r="E12218">
        <v>1</v>
      </c>
      <c r="F12218" t="s">
        <v>458</v>
      </c>
      <c r="G12218" t="s">
        <v>349</v>
      </c>
      <c r="H12218" t="s">
        <v>515</v>
      </c>
      <c r="L12218" t="s">
        <v>992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260</v>
      </c>
      <c r="D12219" t="s">
        <v>332</v>
      </c>
      <c r="E12219">
        <v>1</v>
      </c>
      <c r="F12219" t="s">
        <v>116</v>
      </c>
      <c r="G12219" t="s">
        <v>347</v>
      </c>
      <c r="H12219" t="s">
        <v>518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260</v>
      </c>
      <c r="D12220" t="s">
        <v>332</v>
      </c>
      <c r="E12220">
        <v>1</v>
      </c>
      <c r="F12220" t="s">
        <v>116</v>
      </c>
      <c r="G12220" t="s">
        <v>347</v>
      </c>
      <c r="H12220" t="s">
        <v>518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260</v>
      </c>
      <c r="D12221" t="s">
        <v>332</v>
      </c>
      <c r="E12221">
        <v>1</v>
      </c>
      <c r="F12221" t="s">
        <v>891</v>
      </c>
      <c r="G12221" t="s">
        <v>263</v>
      </c>
      <c r="H12221" t="s">
        <v>672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260</v>
      </c>
      <c r="D12222" t="s">
        <v>332</v>
      </c>
      <c r="E12222">
        <v>1</v>
      </c>
      <c r="F12222" t="s">
        <v>225</v>
      </c>
      <c r="G12222" t="s">
        <v>263</v>
      </c>
      <c r="H12222" t="s">
        <v>672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260</v>
      </c>
      <c r="D12223" t="s">
        <v>332</v>
      </c>
      <c r="E12223">
        <v>1</v>
      </c>
      <c r="F12223" t="s">
        <v>458</v>
      </c>
      <c r="G12223" t="s">
        <v>777</v>
      </c>
      <c r="H12223" t="s">
        <v>3743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260</v>
      </c>
      <c r="D12224" t="s">
        <v>332</v>
      </c>
      <c r="E12224">
        <v>1</v>
      </c>
      <c r="F12224" t="s">
        <v>891</v>
      </c>
      <c r="G12224" t="s">
        <v>263</v>
      </c>
      <c r="H12224" t="s">
        <v>672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260</v>
      </c>
      <c r="D12225" t="s">
        <v>332</v>
      </c>
      <c r="E12225">
        <v>1</v>
      </c>
      <c r="F12225" t="s">
        <v>225</v>
      </c>
      <c r="G12225" t="s">
        <v>263</v>
      </c>
      <c r="H12225" t="s">
        <v>672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260</v>
      </c>
      <c r="D12226" t="s">
        <v>332</v>
      </c>
      <c r="E12226">
        <v>1</v>
      </c>
      <c r="F12226" t="s">
        <v>15</v>
      </c>
      <c r="G12226" t="s">
        <v>273</v>
      </c>
      <c r="H12226" t="s">
        <v>561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260</v>
      </c>
      <c r="D12227" t="s">
        <v>332</v>
      </c>
      <c r="E12227">
        <v>1</v>
      </c>
      <c r="F12227" t="s">
        <v>201</v>
      </c>
      <c r="G12227" t="s">
        <v>623</v>
      </c>
      <c r="H12227" t="s">
        <v>203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260</v>
      </c>
      <c r="D12228" t="s">
        <v>332</v>
      </c>
      <c r="E12228">
        <v>1</v>
      </c>
      <c r="F12228" t="s">
        <v>342</v>
      </c>
      <c r="G12228" t="s">
        <v>272</v>
      </c>
      <c r="H12228" t="s">
        <v>253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260</v>
      </c>
      <c r="D12229" t="s">
        <v>332</v>
      </c>
      <c r="E12229">
        <v>1</v>
      </c>
      <c r="F12229" t="s">
        <v>342</v>
      </c>
      <c r="G12229" t="s">
        <v>272</v>
      </c>
      <c r="H12229" t="s">
        <v>252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260</v>
      </c>
      <c r="D12230" t="s">
        <v>332</v>
      </c>
      <c r="E12230">
        <v>1</v>
      </c>
      <c r="F12230" t="s">
        <v>224</v>
      </c>
      <c r="G12230" t="s">
        <v>272</v>
      </c>
      <c r="H12230" t="s">
        <v>3718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260</v>
      </c>
      <c r="D12231" t="s">
        <v>332</v>
      </c>
      <c r="E12231">
        <v>1</v>
      </c>
      <c r="F12231" t="s">
        <v>677</v>
      </c>
      <c r="G12231" t="s">
        <v>272</v>
      </c>
      <c r="H12231" t="s">
        <v>3718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260</v>
      </c>
      <c r="D12232" t="s">
        <v>332</v>
      </c>
      <c r="E12232">
        <v>1</v>
      </c>
      <c r="F12232" t="s">
        <v>1496</v>
      </c>
      <c r="G12232" t="s">
        <v>266</v>
      </c>
      <c r="H12232" t="s">
        <v>2330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260</v>
      </c>
      <c r="D12233" t="s">
        <v>332</v>
      </c>
      <c r="E12233">
        <v>1</v>
      </c>
      <c r="F12233" t="s">
        <v>116</v>
      </c>
      <c r="G12233" t="s">
        <v>347</v>
      </c>
      <c r="H12233" t="s">
        <v>518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260</v>
      </c>
      <c r="D12234" t="s">
        <v>332</v>
      </c>
      <c r="E12234">
        <v>1</v>
      </c>
      <c r="F12234" t="s">
        <v>116</v>
      </c>
      <c r="G12234" t="s">
        <v>347</v>
      </c>
      <c r="H12234" t="s">
        <v>518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260</v>
      </c>
      <c r="D12235" t="s">
        <v>332</v>
      </c>
      <c r="E12235">
        <v>1</v>
      </c>
      <c r="F12235" t="s">
        <v>201</v>
      </c>
      <c r="G12235" t="s">
        <v>623</v>
      </c>
      <c r="H12235" t="s">
        <v>202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260</v>
      </c>
      <c r="D12236" t="s">
        <v>332</v>
      </c>
      <c r="E12236">
        <v>1</v>
      </c>
      <c r="F12236" t="s">
        <v>15</v>
      </c>
      <c r="G12236" t="s">
        <v>333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260</v>
      </c>
      <c r="D12237" t="s">
        <v>332</v>
      </c>
      <c r="E12237">
        <v>1</v>
      </c>
      <c r="F12237" t="s">
        <v>26</v>
      </c>
      <c r="G12237" t="s">
        <v>333</v>
      </c>
      <c r="H12237" t="s">
        <v>2681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260</v>
      </c>
      <c r="D12238" t="s">
        <v>332</v>
      </c>
      <c r="E12238">
        <v>1</v>
      </c>
      <c r="F12238" t="s">
        <v>26</v>
      </c>
      <c r="G12238" t="s">
        <v>272</v>
      </c>
      <c r="H12238" t="s">
        <v>3182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260</v>
      </c>
      <c r="D12239" t="s">
        <v>332</v>
      </c>
      <c r="E12239">
        <v>1</v>
      </c>
      <c r="F12239" t="s">
        <v>891</v>
      </c>
      <c r="G12239" t="s">
        <v>262</v>
      </c>
      <c r="H12239" t="s">
        <v>575</v>
      </c>
      <c r="J12239" t="s">
        <v>3725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260</v>
      </c>
      <c r="D12240" t="s">
        <v>332</v>
      </c>
      <c r="E12240">
        <v>1</v>
      </c>
      <c r="F12240" t="s">
        <v>116</v>
      </c>
      <c r="G12240" t="s">
        <v>347</v>
      </c>
      <c r="H12240" t="s">
        <v>518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260</v>
      </c>
      <c r="D12241" t="s">
        <v>332</v>
      </c>
      <c r="E12241">
        <v>1</v>
      </c>
      <c r="F12241" t="s">
        <v>3336</v>
      </c>
      <c r="G12241" t="s">
        <v>272</v>
      </c>
      <c r="H12241" t="s">
        <v>3718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260</v>
      </c>
      <c r="D12242" t="s">
        <v>332</v>
      </c>
      <c r="E12242">
        <v>1</v>
      </c>
      <c r="F12242" t="s">
        <v>48</v>
      </c>
      <c r="G12242" t="s">
        <v>1765</v>
      </c>
      <c r="H12242" t="s">
        <v>2744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260</v>
      </c>
      <c r="D12243" t="s">
        <v>332</v>
      </c>
      <c r="E12243">
        <v>1</v>
      </c>
      <c r="F12243" t="s">
        <v>677</v>
      </c>
      <c r="G12243" t="s">
        <v>860</v>
      </c>
      <c r="H12243" t="s">
        <v>3744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260</v>
      </c>
      <c r="D12244" t="s">
        <v>332</v>
      </c>
      <c r="E12244">
        <v>1</v>
      </c>
      <c r="F12244" t="s">
        <v>458</v>
      </c>
      <c r="G12244" t="s">
        <v>266</v>
      </c>
      <c r="H12244" t="s">
        <v>2935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260</v>
      </c>
      <c r="D12245" t="s">
        <v>332</v>
      </c>
      <c r="E12245">
        <v>1</v>
      </c>
      <c r="F12245" t="s">
        <v>116</v>
      </c>
      <c r="G12245" t="s">
        <v>382</v>
      </c>
      <c r="H12245" t="s">
        <v>514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260</v>
      </c>
      <c r="D12246" t="s">
        <v>332</v>
      </c>
      <c r="E12246">
        <v>1</v>
      </c>
      <c r="F12246" t="s">
        <v>15</v>
      </c>
      <c r="G12246" t="s">
        <v>333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260</v>
      </c>
      <c r="D12247" t="s">
        <v>332</v>
      </c>
      <c r="E12247">
        <v>1</v>
      </c>
      <c r="F12247" t="s">
        <v>48</v>
      </c>
      <c r="G12247" t="s">
        <v>1870</v>
      </c>
      <c r="H12247" t="s">
        <v>3328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260</v>
      </c>
      <c r="D12248" t="s">
        <v>332</v>
      </c>
      <c r="E12248">
        <v>1</v>
      </c>
      <c r="F12248" t="s">
        <v>225</v>
      </c>
      <c r="G12248" t="s">
        <v>284</v>
      </c>
      <c r="H12248" t="s">
        <v>907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260</v>
      </c>
      <c r="D12249" t="s">
        <v>332</v>
      </c>
      <c r="E12249">
        <v>1</v>
      </c>
      <c r="F12249" t="s">
        <v>586</v>
      </c>
      <c r="G12249" t="s">
        <v>272</v>
      </c>
      <c r="H12249" t="s">
        <v>309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260</v>
      </c>
      <c r="D12250" t="s">
        <v>332</v>
      </c>
      <c r="E12250">
        <v>1</v>
      </c>
      <c r="F12250" t="s">
        <v>761</v>
      </c>
      <c r="G12250" t="s">
        <v>761</v>
      </c>
      <c r="H12250" t="s">
        <v>761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260</v>
      </c>
      <c r="D12251" t="s">
        <v>332</v>
      </c>
      <c r="E12251">
        <v>1</v>
      </c>
      <c r="F12251" t="s">
        <v>116</v>
      </c>
      <c r="G12251" t="s">
        <v>382</v>
      </c>
      <c r="H12251" t="s">
        <v>514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260</v>
      </c>
      <c r="D12252" t="s">
        <v>332</v>
      </c>
      <c r="E12252">
        <v>1</v>
      </c>
      <c r="F12252" t="s">
        <v>116</v>
      </c>
      <c r="G12252" t="s">
        <v>382</v>
      </c>
      <c r="H12252" t="s">
        <v>514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260</v>
      </c>
      <c r="D12253" t="s">
        <v>332</v>
      </c>
      <c r="E12253">
        <v>1</v>
      </c>
      <c r="F12253" t="s">
        <v>225</v>
      </c>
      <c r="G12253" t="s">
        <v>284</v>
      </c>
      <c r="H12253" t="s">
        <v>3095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260</v>
      </c>
      <c r="D12254" t="s">
        <v>332</v>
      </c>
      <c r="E12254">
        <v>1</v>
      </c>
      <c r="F12254" t="s">
        <v>677</v>
      </c>
      <c r="G12254" t="s">
        <v>273</v>
      </c>
      <c r="H12254" t="s">
        <v>3728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260</v>
      </c>
      <c r="D12255" t="s">
        <v>332</v>
      </c>
      <c r="E12255">
        <v>1</v>
      </c>
      <c r="F12255" t="s">
        <v>116</v>
      </c>
      <c r="G12255" t="s">
        <v>382</v>
      </c>
      <c r="H12255" t="s">
        <v>514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260</v>
      </c>
      <c r="D12256" t="s">
        <v>623</v>
      </c>
      <c r="E12256">
        <v>1</v>
      </c>
      <c r="F12256" t="s">
        <v>48</v>
      </c>
      <c r="G12256" t="s">
        <v>266</v>
      </c>
      <c r="H12256" t="s">
        <v>1444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260</v>
      </c>
      <c r="D12257" t="s">
        <v>332</v>
      </c>
      <c r="E12257">
        <v>1</v>
      </c>
      <c r="F12257" t="s">
        <v>891</v>
      </c>
      <c r="G12257" t="s">
        <v>263</v>
      </c>
      <c r="H12257" t="s">
        <v>1234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260</v>
      </c>
      <c r="D12258" t="s">
        <v>332</v>
      </c>
      <c r="E12258">
        <v>1</v>
      </c>
      <c r="F12258" t="s">
        <v>342</v>
      </c>
      <c r="G12258" t="s">
        <v>272</v>
      </c>
      <c r="H12258" t="s">
        <v>807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260</v>
      </c>
      <c r="D12259" t="s">
        <v>332</v>
      </c>
      <c r="E12259">
        <v>1</v>
      </c>
      <c r="F12259" t="s">
        <v>26</v>
      </c>
      <c r="G12259" t="s">
        <v>264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260</v>
      </c>
      <c r="D12260" t="s">
        <v>332</v>
      </c>
      <c r="E12260">
        <v>1</v>
      </c>
      <c r="F12260" t="s">
        <v>116</v>
      </c>
      <c r="G12260" t="s">
        <v>347</v>
      </c>
      <c r="H12260" t="s">
        <v>518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260</v>
      </c>
      <c r="D12261" t="s">
        <v>332</v>
      </c>
      <c r="E12261">
        <v>1</v>
      </c>
      <c r="F12261" t="s">
        <v>116</v>
      </c>
      <c r="G12261" t="s">
        <v>347</v>
      </c>
      <c r="H12261" t="s">
        <v>518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260</v>
      </c>
      <c r="D12262" t="s">
        <v>332</v>
      </c>
      <c r="E12262">
        <v>1</v>
      </c>
      <c r="F12262" t="s">
        <v>214</v>
      </c>
      <c r="G12262" t="s">
        <v>794</v>
      </c>
      <c r="H12262" t="s">
        <v>1260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260</v>
      </c>
      <c r="D12263" t="s">
        <v>332</v>
      </c>
      <c r="E12263">
        <v>1</v>
      </c>
      <c r="F12263" t="s">
        <v>116</v>
      </c>
      <c r="G12263" t="s">
        <v>347</v>
      </c>
      <c r="H12263" t="s">
        <v>518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260</v>
      </c>
      <c r="D12264" t="s">
        <v>332</v>
      </c>
      <c r="E12264">
        <v>1</v>
      </c>
      <c r="F12264" t="s">
        <v>26</v>
      </c>
      <c r="G12264" t="s">
        <v>333</v>
      </c>
      <c r="H12264" t="s">
        <v>3034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260</v>
      </c>
      <c r="D12265" t="s">
        <v>332</v>
      </c>
      <c r="E12265">
        <v>1</v>
      </c>
      <c r="F12265" t="s">
        <v>116</v>
      </c>
      <c r="G12265" t="s">
        <v>347</v>
      </c>
      <c r="H12265" t="s">
        <v>518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260</v>
      </c>
      <c r="D12266" t="s">
        <v>332</v>
      </c>
      <c r="E12266">
        <v>1</v>
      </c>
      <c r="F12266" t="s">
        <v>30</v>
      </c>
      <c r="G12266" t="s">
        <v>272</v>
      </c>
      <c r="H12266" t="s">
        <v>541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260</v>
      </c>
      <c r="D12267" t="s">
        <v>332</v>
      </c>
      <c r="E12267">
        <v>1</v>
      </c>
      <c r="F12267" t="s">
        <v>26</v>
      </c>
      <c r="G12267" t="s">
        <v>264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261</v>
      </c>
      <c r="D12268" t="s">
        <v>1767</v>
      </c>
      <c r="E12268">
        <v>2</v>
      </c>
      <c r="F12268" t="s">
        <v>3189</v>
      </c>
      <c r="G12268" t="s">
        <v>266</v>
      </c>
      <c r="H12268" t="s">
        <v>3190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261</v>
      </c>
      <c r="D12269" t="s">
        <v>1767</v>
      </c>
      <c r="E12269">
        <v>1</v>
      </c>
      <c r="F12269" t="s">
        <v>3192</v>
      </c>
      <c r="G12269" t="s">
        <v>2662</v>
      </c>
      <c r="H12269" t="s">
        <v>3745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261</v>
      </c>
      <c r="D12270" t="s">
        <v>1767</v>
      </c>
      <c r="E12270">
        <v>2</v>
      </c>
      <c r="F12270" t="s">
        <v>3746</v>
      </c>
      <c r="G12270" t="s">
        <v>266</v>
      </c>
      <c r="H12270" t="s">
        <v>3747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261</v>
      </c>
      <c r="D12271" t="s">
        <v>623</v>
      </c>
      <c r="E12271">
        <v>2</v>
      </c>
      <c r="F12271" t="s">
        <v>26</v>
      </c>
      <c r="G12271" t="s">
        <v>727</v>
      </c>
      <c r="H12271" t="s">
        <v>3748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261</v>
      </c>
      <c r="D12272" t="s">
        <v>892</v>
      </c>
      <c r="E12272">
        <v>1</v>
      </c>
      <c r="F12272" t="s">
        <v>386</v>
      </c>
      <c r="G12272" t="s">
        <v>284</v>
      </c>
      <c r="H12272" t="s">
        <v>3698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261</v>
      </c>
      <c r="D12273" t="s">
        <v>892</v>
      </c>
      <c r="E12273">
        <v>1</v>
      </c>
      <c r="F12273" t="s">
        <v>386</v>
      </c>
      <c r="G12273" t="s">
        <v>284</v>
      </c>
      <c r="H12273" t="s">
        <v>3749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261</v>
      </c>
      <c r="D12274" t="s">
        <v>892</v>
      </c>
      <c r="E12274">
        <v>1</v>
      </c>
      <c r="F12274" t="s">
        <v>1545</v>
      </c>
      <c r="G12274" t="s">
        <v>262</v>
      </c>
      <c r="H12274" t="s">
        <v>2691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261</v>
      </c>
      <c r="D12275" t="s">
        <v>1030</v>
      </c>
      <c r="E12275">
        <v>2</v>
      </c>
      <c r="F12275" t="s">
        <v>26</v>
      </c>
      <c r="G12275" t="s">
        <v>1032</v>
      </c>
      <c r="H12275" t="s">
        <v>3750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261</v>
      </c>
      <c r="D12276" t="s">
        <v>2338</v>
      </c>
      <c r="E12276">
        <v>1</v>
      </c>
      <c r="F12276" t="s">
        <v>1867</v>
      </c>
      <c r="G12276" t="s">
        <v>273</v>
      </c>
      <c r="H12276" t="s">
        <v>3751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261</v>
      </c>
      <c r="D12277" t="s">
        <v>2338</v>
      </c>
      <c r="E12277">
        <v>1</v>
      </c>
      <c r="F12277" t="s">
        <v>1441</v>
      </c>
      <c r="G12277" t="s">
        <v>272</v>
      </c>
      <c r="H12277" t="s">
        <v>806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261</v>
      </c>
      <c r="D12278" t="s">
        <v>2338</v>
      </c>
      <c r="E12278">
        <v>5</v>
      </c>
      <c r="F12278" t="s">
        <v>2862</v>
      </c>
      <c r="G12278" t="s">
        <v>272</v>
      </c>
      <c r="H12278" t="s">
        <v>806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261</v>
      </c>
      <c r="D12279" t="s">
        <v>2338</v>
      </c>
      <c r="E12279">
        <v>5</v>
      </c>
      <c r="F12279" t="s">
        <v>2862</v>
      </c>
      <c r="G12279" t="s">
        <v>262</v>
      </c>
      <c r="H12279" t="s">
        <v>299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261</v>
      </c>
      <c r="D12280" t="s">
        <v>1767</v>
      </c>
      <c r="E12280">
        <v>1</v>
      </c>
      <c r="F12280" t="s">
        <v>2669</v>
      </c>
      <c r="G12280" t="s">
        <v>2662</v>
      </c>
      <c r="H12280" t="s">
        <v>3752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261</v>
      </c>
      <c r="D12281" t="s">
        <v>1767</v>
      </c>
      <c r="E12281">
        <v>1</v>
      </c>
      <c r="F12281" t="s">
        <v>1102</v>
      </c>
      <c r="G12281" t="s">
        <v>3510</v>
      </c>
      <c r="H12281" t="s">
        <v>3150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261</v>
      </c>
      <c r="D12282" t="s">
        <v>659</v>
      </c>
      <c r="E12282">
        <v>10</v>
      </c>
      <c r="F12282" t="s">
        <v>26</v>
      </c>
      <c r="G12282" t="s">
        <v>264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261</v>
      </c>
      <c r="D12283" t="s">
        <v>659</v>
      </c>
      <c r="E12283">
        <v>10</v>
      </c>
      <c r="F12283" t="s">
        <v>26</v>
      </c>
      <c r="G12283" t="s">
        <v>264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261</v>
      </c>
      <c r="D12284" t="s">
        <v>659</v>
      </c>
      <c r="E12284">
        <v>5</v>
      </c>
      <c r="F12284" t="s">
        <v>26</v>
      </c>
      <c r="G12284" t="s">
        <v>264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261</v>
      </c>
      <c r="D12285" t="s">
        <v>659</v>
      </c>
      <c r="E12285">
        <v>20</v>
      </c>
      <c r="F12285" t="s">
        <v>21</v>
      </c>
      <c r="G12285" t="s">
        <v>272</v>
      </c>
      <c r="H12285" t="s">
        <v>1522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261</v>
      </c>
      <c r="D12286" t="s">
        <v>659</v>
      </c>
      <c r="E12286">
        <v>2</v>
      </c>
      <c r="F12286" t="s">
        <v>2688</v>
      </c>
      <c r="G12286" t="s">
        <v>266</v>
      </c>
      <c r="H12286" t="s">
        <v>3602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260</v>
      </c>
      <c r="D12287" t="s">
        <v>3753</v>
      </c>
      <c r="E12287">
        <v>1</v>
      </c>
      <c r="F12287" t="s">
        <v>1193</v>
      </c>
      <c r="G12287" t="s">
        <v>263</v>
      </c>
      <c r="H12287" t="s">
        <v>281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260</v>
      </c>
      <c r="D12288" t="s">
        <v>3753</v>
      </c>
      <c r="E12288">
        <v>1</v>
      </c>
      <c r="F12288" t="s">
        <v>1192</v>
      </c>
      <c r="G12288" t="s">
        <v>263</v>
      </c>
      <c r="H12288" t="s">
        <v>281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260</v>
      </c>
      <c r="D12289" t="s">
        <v>332</v>
      </c>
      <c r="E12289">
        <v>1</v>
      </c>
      <c r="F12289" t="s">
        <v>225</v>
      </c>
      <c r="G12289" t="s">
        <v>284</v>
      </c>
      <c r="H12289" t="s">
        <v>3563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260</v>
      </c>
      <c r="D12290" t="s">
        <v>332</v>
      </c>
      <c r="E12290">
        <v>1</v>
      </c>
      <c r="F12290" t="s">
        <v>48</v>
      </c>
      <c r="G12290" t="s">
        <v>1301</v>
      </c>
      <c r="H12290" t="s">
        <v>3326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260</v>
      </c>
      <c r="D12291" t="s">
        <v>332</v>
      </c>
      <c r="E12291">
        <v>1</v>
      </c>
      <c r="F12291" t="s">
        <v>225</v>
      </c>
      <c r="G12291" t="s">
        <v>272</v>
      </c>
      <c r="H12291" t="s">
        <v>1544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260</v>
      </c>
      <c r="D12292" t="s">
        <v>332</v>
      </c>
      <c r="E12292">
        <v>1</v>
      </c>
      <c r="F12292" t="s">
        <v>224</v>
      </c>
      <c r="G12292" t="s">
        <v>272</v>
      </c>
      <c r="H12292" t="s">
        <v>1544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260</v>
      </c>
      <c r="D12293" t="s">
        <v>332</v>
      </c>
      <c r="E12293">
        <v>1</v>
      </c>
      <c r="F12293" t="s">
        <v>116</v>
      </c>
      <c r="G12293" t="s">
        <v>347</v>
      </c>
      <c r="H12293" t="s">
        <v>518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260</v>
      </c>
      <c r="D12294" t="s">
        <v>332</v>
      </c>
      <c r="E12294">
        <v>1</v>
      </c>
      <c r="F12294" t="s">
        <v>26</v>
      </c>
      <c r="G12294" t="s">
        <v>264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260</v>
      </c>
      <c r="D12295" t="s">
        <v>332</v>
      </c>
      <c r="E12295">
        <v>1</v>
      </c>
      <c r="F12295" t="s">
        <v>21</v>
      </c>
      <c r="G12295" t="s">
        <v>272</v>
      </c>
      <c r="H12295" t="s">
        <v>1522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260</v>
      </c>
      <c r="D12296" t="s">
        <v>332</v>
      </c>
      <c r="E12296">
        <v>1</v>
      </c>
      <c r="F12296" t="s">
        <v>455</v>
      </c>
      <c r="G12296" t="s">
        <v>347</v>
      </c>
      <c r="H12296" t="s">
        <v>456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260</v>
      </c>
      <c r="D12297" t="s">
        <v>332</v>
      </c>
      <c r="E12297">
        <v>1</v>
      </c>
      <c r="F12297" t="s">
        <v>116</v>
      </c>
      <c r="G12297" t="s">
        <v>600</v>
      </c>
      <c r="H12297" t="s">
        <v>565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260</v>
      </c>
      <c r="D12298" t="s">
        <v>332</v>
      </c>
      <c r="E12298">
        <v>1</v>
      </c>
      <c r="F12298" t="s">
        <v>455</v>
      </c>
      <c r="G12298" t="s">
        <v>349</v>
      </c>
      <c r="H12298" t="s">
        <v>457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260</v>
      </c>
      <c r="D12299" t="s">
        <v>332</v>
      </c>
      <c r="E12299">
        <v>1</v>
      </c>
      <c r="F12299" t="s">
        <v>116</v>
      </c>
      <c r="G12299" t="s">
        <v>347</v>
      </c>
      <c r="H12299" t="s">
        <v>518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260</v>
      </c>
      <c r="D12300" t="s">
        <v>332</v>
      </c>
      <c r="E12300">
        <v>1</v>
      </c>
      <c r="F12300" t="s">
        <v>526</v>
      </c>
      <c r="G12300" t="s">
        <v>266</v>
      </c>
      <c r="H12300" t="s">
        <v>3522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260</v>
      </c>
      <c r="D12301" t="s">
        <v>332</v>
      </c>
      <c r="E12301">
        <v>1</v>
      </c>
      <c r="F12301" t="s">
        <v>586</v>
      </c>
      <c r="G12301" t="s">
        <v>273</v>
      </c>
      <c r="H12301" t="s">
        <v>2951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260</v>
      </c>
      <c r="D12302" t="s">
        <v>332</v>
      </c>
      <c r="E12302">
        <v>1</v>
      </c>
      <c r="F12302" t="s">
        <v>225</v>
      </c>
      <c r="G12302" t="s">
        <v>263</v>
      </c>
      <c r="H12302" t="s">
        <v>547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260</v>
      </c>
      <c r="D12303" t="s">
        <v>332</v>
      </c>
      <c r="E12303">
        <v>1</v>
      </c>
      <c r="F12303" t="s">
        <v>1174</v>
      </c>
      <c r="G12303" t="s">
        <v>263</v>
      </c>
      <c r="H12303" t="s">
        <v>547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260</v>
      </c>
      <c r="D12304" t="s">
        <v>332</v>
      </c>
      <c r="E12304">
        <v>1</v>
      </c>
      <c r="F12304" t="s">
        <v>128</v>
      </c>
      <c r="G12304" t="s">
        <v>266</v>
      </c>
      <c r="H12304" t="s">
        <v>2085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260</v>
      </c>
      <c r="D12305" t="s">
        <v>332</v>
      </c>
      <c r="E12305">
        <v>1</v>
      </c>
      <c r="F12305" t="s">
        <v>532</v>
      </c>
      <c r="G12305" t="s">
        <v>263</v>
      </c>
      <c r="H12305" t="s">
        <v>557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260</v>
      </c>
      <c r="D12306" t="s">
        <v>332</v>
      </c>
      <c r="E12306">
        <v>1</v>
      </c>
      <c r="F12306" t="s">
        <v>201</v>
      </c>
      <c r="G12306" t="s">
        <v>623</v>
      </c>
      <c r="H12306" t="s">
        <v>202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260</v>
      </c>
      <c r="D12307" t="s">
        <v>332</v>
      </c>
      <c r="E12307">
        <v>1</v>
      </c>
      <c r="F12307" t="s">
        <v>225</v>
      </c>
      <c r="G12307" t="s">
        <v>262</v>
      </c>
      <c r="H12307" t="s">
        <v>301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260</v>
      </c>
      <c r="D12308" t="s">
        <v>332</v>
      </c>
      <c r="E12308">
        <v>1</v>
      </c>
      <c r="F12308" t="s">
        <v>891</v>
      </c>
      <c r="G12308" t="s">
        <v>262</v>
      </c>
      <c r="H12308" t="s">
        <v>301</v>
      </c>
      <c r="J12308" t="s">
        <v>2873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260</v>
      </c>
      <c r="D12309" t="s">
        <v>332</v>
      </c>
      <c r="E12309">
        <v>1</v>
      </c>
      <c r="F12309" t="s">
        <v>26</v>
      </c>
      <c r="G12309" t="s">
        <v>999</v>
      </c>
      <c r="H12309" t="s">
        <v>2644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260</v>
      </c>
      <c r="D12310" t="s">
        <v>332</v>
      </c>
      <c r="E12310">
        <v>1</v>
      </c>
      <c r="F12310" t="s">
        <v>116</v>
      </c>
      <c r="G12310" t="s">
        <v>347</v>
      </c>
      <c r="H12310" t="s">
        <v>518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260</v>
      </c>
      <c r="D12311" t="s">
        <v>332</v>
      </c>
      <c r="E12311">
        <v>1</v>
      </c>
      <c r="F12311" t="s">
        <v>116</v>
      </c>
      <c r="G12311" t="s">
        <v>347</v>
      </c>
      <c r="H12311" t="s">
        <v>518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260</v>
      </c>
      <c r="D12312" t="s">
        <v>332</v>
      </c>
      <c r="E12312">
        <v>1</v>
      </c>
      <c r="F12312" t="s">
        <v>116</v>
      </c>
      <c r="G12312" t="s">
        <v>347</v>
      </c>
      <c r="H12312" t="s">
        <v>518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260</v>
      </c>
      <c r="D12313" t="s">
        <v>332</v>
      </c>
      <c r="E12313">
        <v>1</v>
      </c>
      <c r="F12313" t="s">
        <v>458</v>
      </c>
      <c r="G12313" t="s">
        <v>263</v>
      </c>
      <c r="H12313" t="s">
        <v>3154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260</v>
      </c>
      <c r="D12314" t="s">
        <v>332</v>
      </c>
      <c r="E12314">
        <v>1</v>
      </c>
      <c r="F12314" t="s">
        <v>26</v>
      </c>
      <c r="G12314" t="s">
        <v>264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261</v>
      </c>
      <c r="D12315" t="s">
        <v>659</v>
      </c>
      <c r="E12315">
        <v>3</v>
      </c>
      <c r="F12315" t="s">
        <v>365</v>
      </c>
      <c r="G12315" t="s">
        <v>366</v>
      </c>
      <c r="H12315" t="s">
        <v>367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261</v>
      </c>
      <c r="D12316" t="s">
        <v>659</v>
      </c>
      <c r="E12316">
        <v>2</v>
      </c>
      <c r="F12316" t="s">
        <v>365</v>
      </c>
      <c r="G12316" t="s">
        <v>366</v>
      </c>
      <c r="H12316" t="s">
        <v>3754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261</v>
      </c>
      <c r="D12317" t="s">
        <v>659</v>
      </c>
      <c r="E12317">
        <v>2</v>
      </c>
      <c r="F12317" t="s">
        <v>365</v>
      </c>
      <c r="G12317" t="s">
        <v>366</v>
      </c>
      <c r="H12317" t="s">
        <v>370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261</v>
      </c>
      <c r="D12318" t="s">
        <v>659</v>
      </c>
      <c r="E12318">
        <v>2</v>
      </c>
      <c r="F12318" t="s">
        <v>365</v>
      </c>
      <c r="G12318" t="s">
        <v>366</v>
      </c>
      <c r="H12318" t="s">
        <v>371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261</v>
      </c>
      <c r="D12319" t="s">
        <v>659</v>
      </c>
      <c r="E12319">
        <v>2</v>
      </c>
      <c r="F12319" t="s">
        <v>365</v>
      </c>
      <c r="G12319" t="s">
        <v>366</v>
      </c>
      <c r="H12319" t="s">
        <v>372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261</v>
      </c>
      <c r="D12320" t="s">
        <v>2314</v>
      </c>
      <c r="E12320">
        <v>1</v>
      </c>
      <c r="F12320" t="s">
        <v>26</v>
      </c>
      <c r="G12320" t="s">
        <v>1412</v>
      </c>
      <c r="H12320" t="s">
        <v>3755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261</v>
      </c>
      <c r="D12321" t="s">
        <v>2314</v>
      </c>
      <c r="E12321">
        <v>3</v>
      </c>
      <c r="F12321" t="s">
        <v>127</v>
      </c>
      <c r="G12321" t="s">
        <v>266</v>
      </c>
      <c r="H12321" t="s">
        <v>3430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261</v>
      </c>
      <c r="D12322" t="s">
        <v>2314</v>
      </c>
      <c r="E12322">
        <v>2</v>
      </c>
      <c r="F12322" t="s">
        <v>15</v>
      </c>
      <c r="G12322" t="s">
        <v>266</v>
      </c>
      <c r="H12322" t="s">
        <v>3756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261</v>
      </c>
      <c r="D12323" t="s">
        <v>1507</v>
      </c>
      <c r="E12323">
        <v>6</v>
      </c>
      <c r="F12323" t="s">
        <v>3757</v>
      </c>
      <c r="G12323" t="s">
        <v>266</v>
      </c>
      <c r="H12323" t="s">
        <v>3758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261</v>
      </c>
      <c r="D12324" t="s">
        <v>3497</v>
      </c>
      <c r="E12324">
        <v>1</v>
      </c>
      <c r="F12324" t="s">
        <v>44</v>
      </c>
      <c r="G12324" t="s">
        <v>702</v>
      </c>
      <c r="H12324" t="s">
        <v>3759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261</v>
      </c>
      <c r="D12325" t="s">
        <v>3497</v>
      </c>
      <c r="E12325">
        <v>1</v>
      </c>
      <c r="F12325" t="s">
        <v>44</v>
      </c>
      <c r="G12325" t="s">
        <v>702</v>
      </c>
      <c r="H12325" t="s">
        <v>3760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261</v>
      </c>
      <c r="D12326" t="s">
        <v>3497</v>
      </c>
      <c r="E12326">
        <v>1</v>
      </c>
      <c r="F12326" t="s">
        <v>48</v>
      </c>
      <c r="G12326" t="s">
        <v>623</v>
      </c>
      <c r="H12326" t="s">
        <v>3761</v>
      </c>
      <c r="J12326" t="s">
        <v>3762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261</v>
      </c>
      <c r="D12327" t="s">
        <v>1569</v>
      </c>
      <c r="E12327">
        <v>14</v>
      </c>
      <c r="F12327" t="s">
        <v>586</v>
      </c>
      <c r="G12327" t="s">
        <v>589</v>
      </c>
      <c r="H12327" t="s">
        <v>1173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261</v>
      </c>
      <c r="D12328" t="s">
        <v>1569</v>
      </c>
      <c r="E12328">
        <v>5</v>
      </c>
      <c r="F12328" t="s">
        <v>224</v>
      </c>
      <c r="G12328" t="s">
        <v>589</v>
      </c>
      <c r="H12328" t="s">
        <v>1173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261</v>
      </c>
      <c r="D12329" t="s">
        <v>1569</v>
      </c>
      <c r="E12329">
        <v>6</v>
      </c>
      <c r="F12329" t="s">
        <v>224</v>
      </c>
      <c r="G12329" t="s">
        <v>263</v>
      </c>
      <c r="H12329" t="s">
        <v>3213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261</v>
      </c>
      <c r="D12330" t="s">
        <v>1569</v>
      </c>
      <c r="E12330">
        <v>2</v>
      </c>
      <c r="F12330" t="s">
        <v>224</v>
      </c>
      <c r="G12330" t="s">
        <v>273</v>
      </c>
      <c r="H12330" t="s">
        <v>1173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261</v>
      </c>
      <c r="D12331" t="s">
        <v>1569</v>
      </c>
      <c r="E12331">
        <v>2</v>
      </c>
      <c r="F12331" t="s">
        <v>224</v>
      </c>
      <c r="G12331" t="s">
        <v>272</v>
      </c>
      <c r="H12331" t="s">
        <v>3343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261</v>
      </c>
      <c r="D12332" t="s">
        <v>1569</v>
      </c>
      <c r="E12332">
        <v>15</v>
      </c>
      <c r="F12332" t="s">
        <v>225</v>
      </c>
      <c r="G12332" t="s">
        <v>589</v>
      </c>
      <c r="H12332" t="s">
        <v>1173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261</v>
      </c>
      <c r="D12333" t="s">
        <v>1569</v>
      </c>
      <c r="E12333">
        <v>5</v>
      </c>
      <c r="F12333" t="s">
        <v>588</v>
      </c>
      <c r="G12333" t="s">
        <v>589</v>
      </c>
      <c r="H12333" t="s">
        <v>1173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261</v>
      </c>
      <c r="D12334" t="s">
        <v>892</v>
      </c>
      <c r="E12334">
        <v>1</v>
      </c>
      <c r="F12334" t="s">
        <v>386</v>
      </c>
      <c r="G12334" t="s">
        <v>272</v>
      </c>
      <c r="H12334" t="s">
        <v>252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261</v>
      </c>
      <c r="D12335" t="s">
        <v>892</v>
      </c>
      <c r="E12335">
        <v>1</v>
      </c>
      <c r="F12335" t="s">
        <v>386</v>
      </c>
      <c r="G12335" t="s">
        <v>272</v>
      </c>
      <c r="H12335" t="s">
        <v>252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261</v>
      </c>
      <c r="D12336" t="s">
        <v>892</v>
      </c>
      <c r="E12336">
        <v>1</v>
      </c>
      <c r="F12336" t="s">
        <v>1193</v>
      </c>
      <c r="G12336" t="s">
        <v>263</v>
      </c>
      <c r="H12336" t="s">
        <v>282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261</v>
      </c>
      <c r="D12337" t="s">
        <v>892</v>
      </c>
      <c r="E12337">
        <v>1</v>
      </c>
      <c r="F12337" t="s">
        <v>1193</v>
      </c>
      <c r="G12337" t="s">
        <v>263</v>
      </c>
      <c r="H12337" t="s">
        <v>281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261</v>
      </c>
      <c r="D12338" t="s">
        <v>892</v>
      </c>
      <c r="E12338">
        <v>1</v>
      </c>
      <c r="F12338" t="s">
        <v>1192</v>
      </c>
      <c r="G12338" t="s">
        <v>263</v>
      </c>
      <c r="H12338" t="s">
        <v>281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261</v>
      </c>
      <c r="D12339" t="s">
        <v>892</v>
      </c>
      <c r="E12339">
        <v>1</v>
      </c>
      <c r="F12339" t="s">
        <v>1545</v>
      </c>
      <c r="G12339" t="s">
        <v>273</v>
      </c>
      <c r="H12339" t="s">
        <v>470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261</v>
      </c>
      <c r="D12340" t="s">
        <v>892</v>
      </c>
      <c r="E12340">
        <v>1</v>
      </c>
      <c r="F12340" t="s">
        <v>1192</v>
      </c>
      <c r="G12340" t="s">
        <v>273</v>
      </c>
      <c r="H12340" t="s">
        <v>470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261</v>
      </c>
      <c r="D12341" t="s">
        <v>1569</v>
      </c>
      <c r="E12341">
        <v>3</v>
      </c>
      <c r="F12341" t="s">
        <v>891</v>
      </c>
      <c r="G12341" t="s">
        <v>589</v>
      </c>
      <c r="H12341" t="s">
        <v>1173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261</v>
      </c>
      <c r="D12342" t="s">
        <v>1569</v>
      </c>
      <c r="E12342">
        <v>1</v>
      </c>
      <c r="F12342" t="s">
        <v>224</v>
      </c>
      <c r="G12342" t="s">
        <v>263</v>
      </c>
      <c r="H12342" t="s">
        <v>473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261</v>
      </c>
      <c r="D12343" t="s">
        <v>1569</v>
      </c>
      <c r="E12343">
        <v>1</v>
      </c>
      <c r="F12343" t="s">
        <v>224</v>
      </c>
      <c r="G12343" t="s">
        <v>272</v>
      </c>
      <c r="H12343" t="s">
        <v>3763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261</v>
      </c>
      <c r="D12344" t="s">
        <v>1569</v>
      </c>
      <c r="E12344">
        <v>5</v>
      </c>
      <c r="F12344" t="s">
        <v>15</v>
      </c>
      <c r="G12344" t="s">
        <v>266</v>
      </c>
      <c r="H12344" t="s">
        <v>2818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261</v>
      </c>
      <c r="D12345" t="s">
        <v>1569</v>
      </c>
      <c r="E12345">
        <v>5</v>
      </c>
      <c r="F12345" t="s">
        <v>15</v>
      </c>
      <c r="G12345" t="s">
        <v>272</v>
      </c>
      <c r="H12345" t="s">
        <v>1292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261</v>
      </c>
      <c r="D12346" t="s">
        <v>1569</v>
      </c>
      <c r="E12346">
        <v>1</v>
      </c>
      <c r="F12346" t="s">
        <v>586</v>
      </c>
      <c r="G12346" t="s">
        <v>273</v>
      </c>
      <c r="H12346" t="s">
        <v>3714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261</v>
      </c>
      <c r="D12347" t="s">
        <v>1569</v>
      </c>
      <c r="E12347">
        <v>24</v>
      </c>
      <c r="F12347" t="s">
        <v>225</v>
      </c>
      <c r="G12347" t="s">
        <v>589</v>
      </c>
      <c r="H12347" t="s">
        <v>1173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261</v>
      </c>
      <c r="D12348" t="s">
        <v>1569</v>
      </c>
      <c r="E12348">
        <v>6</v>
      </c>
      <c r="F12348" t="s">
        <v>3336</v>
      </c>
      <c r="G12348" t="s">
        <v>272</v>
      </c>
      <c r="H12348" t="s">
        <v>3763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261</v>
      </c>
      <c r="D12349" t="s">
        <v>1569</v>
      </c>
      <c r="E12349">
        <v>5</v>
      </c>
      <c r="F12349" t="s">
        <v>3336</v>
      </c>
      <c r="G12349" t="s">
        <v>263</v>
      </c>
      <c r="H12349" t="s">
        <v>3764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261</v>
      </c>
      <c r="D12350" t="s">
        <v>1569</v>
      </c>
      <c r="E12350">
        <v>1</v>
      </c>
      <c r="F12350" t="s">
        <v>44</v>
      </c>
      <c r="G12350" t="s">
        <v>741</v>
      </c>
      <c r="H12350" t="s">
        <v>1733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261</v>
      </c>
      <c r="D12351" t="s">
        <v>1569</v>
      </c>
      <c r="E12351">
        <v>4</v>
      </c>
      <c r="F12351" t="s">
        <v>21</v>
      </c>
      <c r="G12351" t="s">
        <v>3765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261</v>
      </c>
      <c r="D12352" t="s">
        <v>1569</v>
      </c>
      <c r="E12352">
        <v>10</v>
      </c>
      <c r="F12352" t="s">
        <v>455</v>
      </c>
      <c r="G12352" t="s">
        <v>600</v>
      </c>
      <c r="H12352" t="s">
        <v>1402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261</v>
      </c>
      <c r="D12353" t="s">
        <v>1569</v>
      </c>
      <c r="E12353">
        <v>4</v>
      </c>
      <c r="F12353" t="s">
        <v>475</v>
      </c>
      <c r="G12353" t="s">
        <v>273</v>
      </c>
      <c r="H12353" t="s">
        <v>3767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261</v>
      </c>
      <c r="D12354" t="s">
        <v>1569</v>
      </c>
      <c r="E12354">
        <v>5</v>
      </c>
      <c r="F12354" t="s">
        <v>475</v>
      </c>
      <c r="G12354" t="s">
        <v>272</v>
      </c>
      <c r="H12354" t="s">
        <v>3766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261</v>
      </c>
      <c r="D12355" t="s">
        <v>1569</v>
      </c>
      <c r="E12355">
        <v>20</v>
      </c>
      <c r="F12355" t="s">
        <v>342</v>
      </c>
      <c r="G12355" t="s">
        <v>589</v>
      </c>
      <c r="H12355" t="s">
        <v>1173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261</v>
      </c>
      <c r="D12356" t="s">
        <v>1569</v>
      </c>
      <c r="E12356">
        <v>5</v>
      </c>
      <c r="F12356" t="s">
        <v>224</v>
      </c>
      <c r="G12356" t="s">
        <v>272</v>
      </c>
      <c r="H12356" t="s">
        <v>3768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261</v>
      </c>
      <c r="D12357" t="s">
        <v>1569</v>
      </c>
      <c r="E12357">
        <v>5</v>
      </c>
      <c r="F12357" t="s">
        <v>224</v>
      </c>
      <c r="G12357" t="s">
        <v>272</v>
      </c>
      <c r="H12357" t="s">
        <v>3769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261</v>
      </c>
      <c r="D12358" t="s">
        <v>1569</v>
      </c>
      <c r="E12358">
        <v>5</v>
      </c>
      <c r="F12358" t="s">
        <v>342</v>
      </c>
      <c r="G12358" t="s">
        <v>589</v>
      </c>
      <c r="H12358" t="s">
        <v>1173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261</v>
      </c>
      <c r="D12359" t="s">
        <v>817</v>
      </c>
      <c r="E12359">
        <v>1</v>
      </c>
      <c r="F12359" t="s">
        <v>48</v>
      </c>
      <c r="G12359" t="s">
        <v>266</v>
      </c>
      <c r="H12359" t="s">
        <v>1952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261</v>
      </c>
      <c r="D12360" t="s">
        <v>817</v>
      </c>
      <c r="E12360">
        <v>2</v>
      </c>
      <c r="F12360" t="s">
        <v>48</v>
      </c>
      <c r="G12360" t="s">
        <v>1301</v>
      </c>
      <c r="H12360" t="s">
        <v>1302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261</v>
      </c>
      <c r="D12361" t="s">
        <v>1767</v>
      </c>
      <c r="E12361">
        <v>1</v>
      </c>
      <c r="F12361" t="s">
        <v>48</v>
      </c>
      <c r="G12361" t="s">
        <v>1765</v>
      </c>
      <c r="H12361" t="s">
        <v>2744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261</v>
      </c>
      <c r="D12362" t="s">
        <v>3497</v>
      </c>
      <c r="E12362">
        <v>2</v>
      </c>
      <c r="F12362" t="s">
        <v>201</v>
      </c>
      <c r="G12362" t="s">
        <v>197</v>
      </c>
      <c r="H12362" t="s">
        <v>202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261</v>
      </c>
      <c r="D12363" t="s">
        <v>3497</v>
      </c>
      <c r="E12363">
        <v>2</v>
      </c>
      <c r="F12363" t="s">
        <v>201</v>
      </c>
      <c r="G12363" t="s">
        <v>197</v>
      </c>
      <c r="H12363" t="s">
        <v>203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261</v>
      </c>
      <c r="D12364" t="s">
        <v>2314</v>
      </c>
      <c r="E12364">
        <v>3</v>
      </c>
      <c r="F12364" t="s">
        <v>1496</v>
      </c>
      <c r="G12364" t="s">
        <v>266</v>
      </c>
      <c r="H12364" t="s">
        <v>1497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260</v>
      </c>
      <c r="D12365" t="s">
        <v>332</v>
      </c>
      <c r="E12365">
        <v>1</v>
      </c>
      <c r="F12365" t="s">
        <v>15</v>
      </c>
      <c r="G12365" t="s">
        <v>266</v>
      </c>
      <c r="H12365" t="s">
        <v>3204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260</v>
      </c>
      <c r="D12366" t="s">
        <v>332</v>
      </c>
      <c r="E12366">
        <v>1</v>
      </c>
      <c r="F12366" t="s">
        <v>224</v>
      </c>
      <c r="G12366" t="s">
        <v>499</v>
      </c>
      <c r="H12366" t="s">
        <v>3770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260</v>
      </c>
      <c r="D12367" t="s">
        <v>332</v>
      </c>
      <c r="E12367">
        <v>1</v>
      </c>
      <c r="F12367" t="s">
        <v>1703</v>
      </c>
      <c r="G12367" t="s">
        <v>266</v>
      </c>
      <c r="H12367" t="s">
        <v>3771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260</v>
      </c>
      <c r="D12368" t="s">
        <v>332</v>
      </c>
      <c r="E12368">
        <v>1</v>
      </c>
      <c r="F12368" t="s">
        <v>225</v>
      </c>
      <c r="G12368" t="s">
        <v>284</v>
      </c>
      <c r="H12368" t="s">
        <v>2171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260</v>
      </c>
      <c r="D12369" t="s">
        <v>332</v>
      </c>
      <c r="E12369">
        <v>1</v>
      </c>
      <c r="F12369" t="s">
        <v>386</v>
      </c>
      <c r="G12369" t="s">
        <v>272</v>
      </c>
      <c r="H12369" t="s">
        <v>252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260</v>
      </c>
      <c r="D12370" t="s">
        <v>332</v>
      </c>
      <c r="E12370">
        <v>1</v>
      </c>
      <c r="F12370" t="s">
        <v>116</v>
      </c>
      <c r="G12370" t="s">
        <v>347</v>
      </c>
      <c r="H12370" t="s">
        <v>518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260</v>
      </c>
      <c r="D12371" t="s">
        <v>332</v>
      </c>
      <c r="E12371">
        <v>1</v>
      </c>
      <c r="F12371" t="s">
        <v>1295</v>
      </c>
      <c r="G12371" t="s">
        <v>266</v>
      </c>
      <c r="H12371" t="s">
        <v>3772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260</v>
      </c>
      <c r="D12372" t="s">
        <v>332</v>
      </c>
      <c r="E12372">
        <v>1</v>
      </c>
      <c r="F12372" t="s">
        <v>891</v>
      </c>
      <c r="G12372" t="s">
        <v>284</v>
      </c>
      <c r="H12372" t="s">
        <v>387</v>
      </c>
      <c r="J12372" t="s">
        <v>2873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260</v>
      </c>
      <c r="D12373" t="s">
        <v>332</v>
      </c>
      <c r="E12373">
        <v>1</v>
      </c>
      <c r="F12373" t="s">
        <v>26</v>
      </c>
      <c r="G12373" t="s">
        <v>266</v>
      </c>
      <c r="H12373" t="s">
        <v>1682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260</v>
      </c>
      <c r="D12374" t="s">
        <v>332</v>
      </c>
      <c r="E12374">
        <v>1</v>
      </c>
      <c r="F12374" t="s">
        <v>224</v>
      </c>
      <c r="G12374" t="s">
        <v>272</v>
      </c>
      <c r="H12374" t="s">
        <v>3773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260</v>
      </c>
      <c r="D12375" t="s">
        <v>332</v>
      </c>
      <c r="E12375">
        <v>1</v>
      </c>
      <c r="F12375" t="s">
        <v>26</v>
      </c>
      <c r="G12375" t="s">
        <v>262</v>
      </c>
      <c r="H12375" t="s">
        <v>591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260</v>
      </c>
      <c r="D12376" t="s">
        <v>332</v>
      </c>
      <c r="E12376">
        <v>1</v>
      </c>
      <c r="F12376" t="s">
        <v>891</v>
      </c>
      <c r="G12376" t="s">
        <v>284</v>
      </c>
      <c r="H12376" t="s">
        <v>1394</v>
      </c>
      <c r="J12376" t="s">
        <v>3725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261</v>
      </c>
      <c r="D12377" t="s">
        <v>1029</v>
      </c>
      <c r="E12377">
        <v>6</v>
      </c>
      <c r="F12377" t="s">
        <v>365</v>
      </c>
      <c r="G12377" t="s">
        <v>943</v>
      </c>
      <c r="H12377" t="s">
        <v>589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261</v>
      </c>
      <c r="D12378" t="s">
        <v>3497</v>
      </c>
      <c r="E12378">
        <v>2</v>
      </c>
      <c r="F12378" t="s">
        <v>201</v>
      </c>
      <c r="G12378" t="s">
        <v>623</v>
      </c>
      <c r="H12378" t="s">
        <v>202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261</v>
      </c>
      <c r="D12379" t="s">
        <v>3497</v>
      </c>
      <c r="E12379">
        <v>1</v>
      </c>
      <c r="F12379" t="s">
        <v>214</v>
      </c>
      <c r="G12379" t="s">
        <v>794</v>
      </c>
      <c r="H12379" t="s">
        <v>1260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261</v>
      </c>
      <c r="D12380" t="s">
        <v>3497</v>
      </c>
      <c r="E12380">
        <v>1</v>
      </c>
      <c r="F12380" t="s">
        <v>214</v>
      </c>
      <c r="G12380" t="s">
        <v>266</v>
      </c>
      <c r="H12380" t="s">
        <v>770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261</v>
      </c>
      <c r="D12381" t="s">
        <v>1767</v>
      </c>
      <c r="E12381">
        <v>1</v>
      </c>
      <c r="F12381" t="s">
        <v>48</v>
      </c>
      <c r="G12381" t="s">
        <v>1765</v>
      </c>
      <c r="H12381" t="s">
        <v>2744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261</v>
      </c>
      <c r="D12382" t="s">
        <v>1767</v>
      </c>
      <c r="E12382">
        <v>3</v>
      </c>
      <c r="F12382" t="s">
        <v>526</v>
      </c>
      <c r="G12382" t="s">
        <v>266</v>
      </c>
      <c r="H12382" t="s">
        <v>3522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261</v>
      </c>
      <c r="D12383" t="s">
        <v>1569</v>
      </c>
      <c r="E12383">
        <v>1</v>
      </c>
      <c r="F12383" t="s">
        <v>48</v>
      </c>
      <c r="G12383" t="s">
        <v>1301</v>
      </c>
      <c r="H12383" t="s">
        <v>3774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261</v>
      </c>
      <c r="D12384" t="s">
        <v>3417</v>
      </c>
      <c r="E12384">
        <v>3</v>
      </c>
      <c r="F12384" t="s">
        <v>26</v>
      </c>
      <c r="G12384" t="s">
        <v>266</v>
      </c>
      <c r="H12384" t="s">
        <v>3305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261</v>
      </c>
      <c r="D12385" t="s">
        <v>3417</v>
      </c>
      <c r="E12385">
        <v>2</v>
      </c>
      <c r="F12385" t="s">
        <v>224</v>
      </c>
      <c r="G12385" t="s">
        <v>697</v>
      </c>
      <c r="H12385" t="s">
        <v>3775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261</v>
      </c>
      <c r="D12386" t="s">
        <v>3417</v>
      </c>
      <c r="E12386">
        <v>13</v>
      </c>
      <c r="F12386" t="s">
        <v>224</v>
      </c>
      <c r="G12386" t="s">
        <v>589</v>
      </c>
      <c r="H12386" t="s">
        <v>1173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260</v>
      </c>
      <c r="D12387" t="s">
        <v>332</v>
      </c>
      <c r="E12387">
        <v>1</v>
      </c>
      <c r="F12387" t="s">
        <v>225</v>
      </c>
      <c r="G12387" t="s">
        <v>860</v>
      </c>
      <c r="H12387" t="s">
        <v>313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260</v>
      </c>
      <c r="D12388" t="s">
        <v>332</v>
      </c>
      <c r="E12388">
        <v>1</v>
      </c>
      <c r="F12388" t="s">
        <v>21</v>
      </c>
      <c r="G12388" t="s">
        <v>3765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261</v>
      </c>
      <c r="D12389" t="s">
        <v>659</v>
      </c>
      <c r="E12389">
        <v>4</v>
      </c>
      <c r="F12389" t="s">
        <v>21</v>
      </c>
      <c r="G12389" t="s">
        <v>272</v>
      </c>
      <c r="H12389" t="s">
        <v>1522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261</v>
      </c>
      <c r="D12390" t="s">
        <v>659</v>
      </c>
      <c r="E12390">
        <v>10</v>
      </c>
      <c r="F12390" t="s">
        <v>225</v>
      </c>
      <c r="G12390" t="s">
        <v>589</v>
      </c>
      <c r="H12390" t="s">
        <v>1173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261</v>
      </c>
      <c r="D12391" t="s">
        <v>659</v>
      </c>
      <c r="E12391">
        <v>8</v>
      </c>
      <c r="F12391" t="s">
        <v>224</v>
      </c>
      <c r="G12391" t="s">
        <v>589</v>
      </c>
      <c r="H12391" t="s">
        <v>1173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261</v>
      </c>
      <c r="D12392" t="s">
        <v>659</v>
      </c>
      <c r="E12392">
        <v>1</v>
      </c>
      <c r="F12392" t="s">
        <v>224</v>
      </c>
      <c r="G12392" t="s">
        <v>697</v>
      </c>
      <c r="H12392" t="s">
        <v>3776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261</v>
      </c>
      <c r="D12393" t="s">
        <v>659</v>
      </c>
      <c r="E12393">
        <v>1</v>
      </c>
      <c r="F12393" t="s">
        <v>224</v>
      </c>
      <c r="G12393" t="s">
        <v>272</v>
      </c>
      <c r="H12393" t="s">
        <v>3343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261</v>
      </c>
      <c r="D12394" t="s">
        <v>659</v>
      </c>
      <c r="E12394">
        <v>33</v>
      </c>
      <c r="F12394" t="s">
        <v>891</v>
      </c>
      <c r="G12394" t="s">
        <v>589</v>
      </c>
      <c r="H12394" t="s">
        <v>1173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260</v>
      </c>
      <c r="D12395" t="s">
        <v>332</v>
      </c>
      <c r="E12395">
        <v>1</v>
      </c>
      <c r="F12395" t="s">
        <v>458</v>
      </c>
      <c r="G12395" t="s">
        <v>266</v>
      </c>
      <c r="H12395" t="s">
        <v>3777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260</v>
      </c>
      <c r="D12396" t="s">
        <v>332</v>
      </c>
      <c r="E12396">
        <v>1</v>
      </c>
      <c r="F12396" t="s">
        <v>475</v>
      </c>
      <c r="G12396" t="s">
        <v>273</v>
      </c>
      <c r="H12396" t="s">
        <v>1279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260</v>
      </c>
      <c r="D12397" t="s">
        <v>332</v>
      </c>
      <c r="E12397">
        <v>1</v>
      </c>
      <c r="F12397" t="s">
        <v>458</v>
      </c>
      <c r="G12397" t="s">
        <v>284</v>
      </c>
      <c r="H12397" t="s">
        <v>387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260</v>
      </c>
      <c r="D12398" t="s">
        <v>332</v>
      </c>
      <c r="E12398">
        <v>1</v>
      </c>
      <c r="F12398" t="s">
        <v>532</v>
      </c>
      <c r="G12398" t="s">
        <v>273</v>
      </c>
      <c r="H12398" t="s">
        <v>552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260</v>
      </c>
      <c r="D12399" t="s">
        <v>332</v>
      </c>
      <c r="E12399">
        <v>1</v>
      </c>
      <c r="F12399" t="s">
        <v>116</v>
      </c>
      <c r="G12399" t="s">
        <v>347</v>
      </c>
      <c r="H12399" t="s">
        <v>518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260</v>
      </c>
      <c r="D12400" t="s">
        <v>332</v>
      </c>
      <c r="E12400">
        <v>1</v>
      </c>
      <c r="F12400" t="s">
        <v>116</v>
      </c>
      <c r="G12400" t="s">
        <v>347</v>
      </c>
      <c r="H12400" t="s">
        <v>518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260</v>
      </c>
      <c r="D12401" t="s">
        <v>332</v>
      </c>
      <c r="E12401">
        <v>1</v>
      </c>
      <c r="F12401" t="s">
        <v>26</v>
      </c>
      <c r="G12401" t="s">
        <v>333</v>
      </c>
      <c r="H12401" t="s">
        <v>2523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260</v>
      </c>
      <c r="D12402" t="s">
        <v>332</v>
      </c>
      <c r="E12402">
        <v>1</v>
      </c>
      <c r="F12402" t="s">
        <v>225</v>
      </c>
      <c r="G12402" t="s">
        <v>273</v>
      </c>
      <c r="H12402" t="s">
        <v>963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260</v>
      </c>
      <c r="D12403" t="s">
        <v>332</v>
      </c>
      <c r="E12403">
        <v>1</v>
      </c>
      <c r="F12403" t="s">
        <v>15</v>
      </c>
      <c r="G12403" t="s">
        <v>266</v>
      </c>
      <c r="H12403" t="s">
        <v>3778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260</v>
      </c>
      <c r="D12404" t="s">
        <v>332</v>
      </c>
      <c r="E12404">
        <v>1</v>
      </c>
      <c r="F12404" t="s">
        <v>48</v>
      </c>
      <c r="G12404" t="s">
        <v>623</v>
      </c>
      <c r="H12404" t="s">
        <v>3761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261</v>
      </c>
      <c r="D12405" t="s">
        <v>892</v>
      </c>
      <c r="E12405">
        <v>1</v>
      </c>
      <c r="F12405" t="s">
        <v>386</v>
      </c>
      <c r="G12405" t="s">
        <v>284</v>
      </c>
      <c r="H12405" t="s">
        <v>2083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261</v>
      </c>
      <c r="D12406" t="s">
        <v>892</v>
      </c>
      <c r="E12406">
        <v>1</v>
      </c>
      <c r="F12406" t="s">
        <v>1192</v>
      </c>
      <c r="G12406" t="s">
        <v>263</v>
      </c>
      <c r="H12406" t="s">
        <v>547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261</v>
      </c>
      <c r="D12407" t="s">
        <v>892</v>
      </c>
      <c r="E12407">
        <v>1</v>
      </c>
      <c r="F12407" t="s">
        <v>386</v>
      </c>
      <c r="G12407" t="s">
        <v>284</v>
      </c>
      <c r="H12407" t="s">
        <v>1540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260</v>
      </c>
      <c r="D12408" t="s">
        <v>332</v>
      </c>
      <c r="E12408">
        <v>1</v>
      </c>
      <c r="F12408" t="s">
        <v>116</v>
      </c>
      <c r="G12408" t="s">
        <v>382</v>
      </c>
      <c r="H12408" t="s">
        <v>514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260</v>
      </c>
      <c r="D12409" t="s">
        <v>332</v>
      </c>
      <c r="E12409">
        <v>1</v>
      </c>
      <c r="F12409" t="s">
        <v>26</v>
      </c>
      <c r="G12409" t="s">
        <v>266</v>
      </c>
      <c r="H12409" t="s">
        <v>2860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260</v>
      </c>
      <c r="D12410" t="s">
        <v>332</v>
      </c>
      <c r="E12410">
        <v>1</v>
      </c>
      <c r="F12410" t="s">
        <v>21</v>
      </c>
      <c r="G12410" t="s">
        <v>272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260</v>
      </c>
      <c r="D12411" t="s">
        <v>332</v>
      </c>
      <c r="E12411">
        <v>1</v>
      </c>
      <c r="F12411" t="s">
        <v>224</v>
      </c>
      <c r="G12411" t="s">
        <v>272</v>
      </c>
      <c r="H12411" t="s">
        <v>309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260</v>
      </c>
      <c r="D12412" t="s">
        <v>332</v>
      </c>
      <c r="E12412">
        <v>1</v>
      </c>
      <c r="F12412" t="s">
        <v>455</v>
      </c>
      <c r="G12412" t="s">
        <v>347</v>
      </c>
      <c r="H12412" t="s">
        <v>456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260</v>
      </c>
      <c r="D12413" t="s">
        <v>332</v>
      </c>
      <c r="E12413">
        <v>1</v>
      </c>
      <c r="F12413" t="s">
        <v>1192</v>
      </c>
      <c r="G12413" t="s">
        <v>263</v>
      </c>
      <c r="H12413" t="s">
        <v>547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260</v>
      </c>
      <c r="D12414" t="s">
        <v>332</v>
      </c>
      <c r="E12414">
        <v>1</v>
      </c>
      <c r="F12414" t="s">
        <v>458</v>
      </c>
      <c r="G12414" t="s">
        <v>263</v>
      </c>
      <c r="H12414" t="s">
        <v>3779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260</v>
      </c>
      <c r="D12415" t="s">
        <v>332</v>
      </c>
      <c r="E12415">
        <v>1</v>
      </c>
      <c r="F12415" t="s">
        <v>225</v>
      </c>
      <c r="G12415" t="s">
        <v>263</v>
      </c>
      <c r="H12415" t="s">
        <v>391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260</v>
      </c>
      <c r="D12416" t="s">
        <v>332</v>
      </c>
      <c r="E12416">
        <v>1</v>
      </c>
      <c r="F12416" t="s">
        <v>342</v>
      </c>
      <c r="G12416" t="s">
        <v>272</v>
      </c>
      <c r="H12416" t="s">
        <v>3763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260</v>
      </c>
      <c r="D12417" t="s">
        <v>332</v>
      </c>
      <c r="E12417">
        <v>1</v>
      </c>
      <c r="F12417" t="s">
        <v>116</v>
      </c>
      <c r="G12417" t="s">
        <v>349</v>
      </c>
      <c r="H12417" t="s">
        <v>515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260</v>
      </c>
      <c r="D12418" t="s">
        <v>332</v>
      </c>
      <c r="E12418">
        <v>1</v>
      </c>
      <c r="F12418" t="s">
        <v>342</v>
      </c>
      <c r="G12418" t="s">
        <v>263</v>
      </c>
      <c r="H12418" t="s">
        <v>3213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260</v>
      </c>
      <c r="D12419" t="s">
        <v>332</v>
      </c>
      <c r="E12419">
        <v>1</v>
      </c>
      <c r="F12419" t="s">
        <v>225</v>
      </c>
      <c r="G12419" t="s">
        <v>284</v>
      </c>
      <c r="H12419" t="s">
        <v>2083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260</v>
      </c>
      <c r="D12420" t="s">
        <v>332</v>
      </c>
      <c r="E12420">
        <v>1</v>
      </c>
      <c r="F12420" t="s">
        <v>891</v>
      </c>
      <c r="G12420" t="s">
        <v>284</v>
      </c>
      <c r="H12420" t="s">
        <v>2083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260</v>
      </c>
      <c r="D12421" t="s">
        <v>332</v>
      </c>
      <c r="E12421">
        <v>1</v>
      </c>
      <c r="F12421" t="s">
        <v>116</v>
      </c>
      <c r="G12421" t="s">
        <v>382</v>
      </c>
      <c r="H12421" t="s">
        <v>514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260</v>
      </c>
      <c r="D12422" t="s">
        <v>332</v>
      </c>
      <c r="E12422">
        <v>1</v>
      </c>
      <c r="F12422" t="s">
        <v>891</v>
      </c>
      <c r="G12422" t="s">
        <v>263</v>
      </c>
      <c r="H12422" t="s">
        <v>547</v>
      </c>
      <c r="J12422" t="s">
        <v>2873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260</v>
      </c>
      <c r="D12423" t="s">
        <v>332</v>
      </c>
      <c r="E12423">
        <v>1</v>
      </c>
      <c r="F12423" t="s">
        <v>891</v>
      </c>
      <c r="G12423" t="s">
        <v>272</v>
      </c>
      <c r="H12423" t="s">
        <v>309</v>
      </c>
      <c r="J12423" t="s">
        <v>2873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260</v>
      </c>
      <c r="D12424" t="s">
        <v>332</v>
      </c>
      <c r="E12424">
        <v>1</v>
      </c>
      <c r="F12424" t="s">
        <v>15</v>
      </c>
      <c r="G12424" t="s">
        <v>266</v>
      </c>
      <c r="H12424" t="s">
        <v>2519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260</v>
      </c>
      <c r="D12425" t="s">
        <v>332</v>
      </c>
      <c r="E12425">
        <v>1</v>
      </c>
      <c r="F12425" t="s">
        <v>116</v>
      </c>
      <c r="G12425" t="s">
        <v>382</v>
      </c>
      <c r="H12425" t="s">
        <v>514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260</v>
      </c>
      <c r="D12426" t="s">
        <v>332</v>
      </c>
      <c r="E12426">
        <v>1</v>
      </c>
      <c r="F12426" t="s">
        <v>891</v>
      </c>
      <c r="G12426" t="s">
        <v>272</v>
      </c>
      <c r="H12426" t="s">
        <v>309</v>
      </c>
      <c r="J12426" t="s">
        <v>2873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260</v>
      </c>
      <c r="D12427" t="s">
        <v>332</v>
      </c>
      <c r="E12427">
        <v>1</v>
      </c>
      <c r="F12427" t="s">
        <v>225</v>
      </c>
      <c r="G12427" t="s">
        <v>860</v>
      </c>
      <c r="H12427" t="s">
        <v>2239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260</v>
      </c>
      <c r="D12428" t="s">
        <v>332</v>
      </c>
      <c r="E12428">
        <v>1</v>
      </c>
      <c r="F12428" t="s">
        <v>116</v>
      </c>
      <c r="G12428" t="s">
        <v>349</v>
      </c>
      <c r="H12428" t="s">
        <v>515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260</v>
      </c>
      <c r="D12429" t="s">
        <v>332</v>
      </c>
      <c r="E12429">
        <v>1</v>
      </c>
      <c r="F12429" t="s">
        <v>15</v>
      </c>
      <c r="G12429" t="s">
        <v>266</v>
      </c>
      <c r="H12429" t="s">
        <v>2637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260</v>
      </c>
      <c r="D12430" t="s">
        <v>332</v>
      </c>
      <c r="E12430">
        <v>1</v>
      </c>
      <c r="F12430" t="s">
        <v>891</v>
      </c>
      <c r="G12430" t="s">
        <v>604</v>
      </c>
      <c r="H12430" t="s">
        <v>1740</v>
      </c>
      <c r="J12430" t="s">
        <v>2954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260</v>
      </c>
      <c r="D12431" t="s">
        <v>332</v>
      </c>
      <c r="E12431">
        <v>1</v>
      </c>
      <c r="F12431" t="s">
        <v>224</v>
      </c>
      <c r="G12431" t="s">
        <v>284</v>
      </c>
      <c r="H12431" t="s">
        <v>907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260</v>
      </c>
      <c r="D12432" t="s">
        <v>332</v>
      </c>
      <c r="E12432">
        <v>1</v>
      </c>
      <c r="F12432" t="s">
        <v>891</v>
      </c>
      <c r="G12432" t="s">
        <v>604</v>
      </c>
      <c r="H12432" t="s">
        <v>1740</v>
      </c>
      <c r="J12432" t="s">
        <v>2873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260</v>
      </c>
      <c r="D12433" t="s">
        <v>332</v>
      </c>
      <c r="E12433">
        <v>1</v>
      </c>
      <c r="F12433" t="s">
        <v>677</v>
      </c>
      <c r="G12433" t="s">
        <v>604</v>
      </c>
      <c r="H12433" t="s">
        <v>2038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260</v>
      </c>
      <c r="D12434" t="s">
        <v>332</v>
      </c>
      <c r="E12434">
        <v>1</v>
      </c>
      <c r="F12434" t="s">
        <v>116</v>
      </c>
      <c r="G12434" t="s">
        <v>347</v>
      </c>
      <c r="H12434" t="s">
        <v>518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260</v>
      </c>
      <c r="D12435" t="s">
        <v>332</v>
      </c>
      <c r="E12435">
        <v>1</v>
      </c>
      <c r="F12435" t="s">
        <v>116</v>
      </c>
      <c r="G12435" t="s">
        <v>349</v>
      </c>
      <c r="H12435" t="s">
        <v>515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260</v>
      </c>
      <c r="D12436" t="s">
        <v>332</v>
      </c>
      <c r="E12436">
        <v>1</v>
      </c>
      <c r="F12436" t="s">
        <v>15</v>
      </c>
      <c r="G12436" t="s">
        <v>266</v>
      </c>
      <c r="H12436" t="s">
        <v>3781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260</v>
      </c>
      <c r="D12437" t="s">
        <v>332</v>
      </c>
      <c r="E12437">
        <v>1</v>
      </c>
      <c r="F12437" t="s">
        <v>42</v>
      </c>
      <c r="G12437" t="s">
        <v>789</v>
      </c>
      <c r="H12437" t="s">
        <v>3625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260</v>
      </c>
      <c r="D12438" t="s">
        <v>332</v>
      </c>
      <c r="E12438">
        <v>1</v>
      </c>
      <c r="F12438" t="s">
        <v>1028</v>
      </c>
      <c r="G12438" t="s">
        <v>1028</v>
      </c>
      <c r="H12438" t="s">
        <v>3782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260</v>
      </c>
      <c r="D12439" t="s">
        <v>332</v>
      </c>
      <c r="E12439">
        <v>1</v>
      </c>
      <c r="F12439" t="s">
        <v>3120</v>
      </c>
      <c r="G12439" t="s">
        <v>721</v>
      </c>
      <c r="H12439" t="s">
        <v>3783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260</v>
      </c>
      <c r="D12440" t="s">
        <v>332</v>
      </c>
      <c r="E12440">
        <v>1</v>
      </c>
      <c r="F12440" t="s">
        <v>3120</v>
      </c>
      <c r="G12440" t="s">
        <v>721</v>
      </c>
      <c r="H12440" t="s">
        <v>3784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260</v>
      </c>
      <c r="D12441" t="s">
        <v>332</v>
      </c>
      <c r="E12441">
        <v>1</v>
      </c>
      <c r="F12441" t="s">
        <v>3599</v>
      </c>
      <c r="G12441" t="s">
        <v>266</v>
      </c>
      <c r="H12441" t="s">
        <v>3785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260</v>
      </c>
      <c r="D12442" t="s">
        <v>332</v>
      </c>
      <c r="E12442">
        <v>1</v>
      </c>
      <c r="F12442" t="s">
        <v>458</v>
      </c>
      <c r="G12442" t="s">
        <v>349</v>
      </c>
      <c r="H12442" t="s">
        <v>515</v>
      </c>
      <c r="L12442" t="s">
        <v>992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260</v>
      </c>
      <c r="D12443" t="s">
        <v>332</v>
      </c>
      <c r="E12443">
        <v>1</v>
      </c>
      <c r="F12443" t="s">
        <v>2078</v>
      </c>
      <c r="G12443" t="s">
        <v>263</v>
      </c>
      <c r="H12443" t="s">
        <v>477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260</v>
      </c>
      <c r="D12444" t="s">
        <v>332</v>
      </c>
      <c r="E12444">
        <v>1</v>
      </c>
      <c r="F12444" t="s">
        <v>116</v>
      </c>
      <c r="G12444" t="s">
        <v>382</v>
      </c>
      <c r="H12444" t="s">
        <v>514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260</v>
      </c>
      <c r="D12445" t="s">
        <v>332</v>
      </c>
      <c r="E12445">
        <v>1</v>
      </c>
      <c r="F12445" t="s">
        <v>116</v>
      </c>
      <c r="G12445" t="s">
        <v>347</v>
      </c>
      <c r="H12445" t="s">
        <v>518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260</v>
      </c>
      <c r="D12446" t="s">
        <v>332</v>
      </c>
      <c r="E12446">
        <v>1</v>
      </c>
      <c r="F12446" t="s">
        <v>116</v>
      </c>
      <c r="G12446" t="s">
        <v>347</v>
      </c>
      <c r="H12446" t="s">
        <v>518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260</v>
      </c>
      <c r="D12447" t="s">
        <v>332</v>
      </c>
      <c r="E12447">
        <v>1</v>
      </c>
      <c r="F12447" t="s">
        <v>116</v>
      </c>
      <c r="G12447" t="s">
        <v>347</v>
      </c>
      <c r="H12447" t="s">
        <v>518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260</v>
      </c>
      <c r="D12448" t="s">
        <v>332</v>
      </c>
      <c r="E12448">
        <v>1</v>
      </c>
      <c r="F12448" t="s">
        <v>116</v>
      </c>
      <c r="G12448" t="s">
        <v>382</v>
      </c>
      <c r="H12448" t="s">
        <v>514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260</v>
      </c>
      <c r="D12449" t="s">
        <v>332</v>
      </c>
      <c r="E12449">
        <v>1</v>
      </c>
      <c r="F12449" t="s">
        <v>15</v>
      </c>
      <c r="G12449" t="s">
        <v>266</v>
      </c>
      <c r="H12449" t="s">
        <v>3787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260</v>
      </c>
      <c r="D12450" t="s">
        <v>332</v>
      </c>
      <c r="E12450">
        <v>1</v>
      </c>
      <c r="F12450" t="s">
        <v>225</v>
      </c>
      <c r="G12450" t="s">
        <v>262</v>
      </c>
      <c r="H12450" t="s">
        <v>538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260</v>
      </c>
      <c r="D12451" t="s">
        <v>332</v>
      </c>
      <c r="E12451">
        <v>1</v>
      </c>
      <c r="F12451" t="s">
        <v>224</v>
      </c>
      <c r="G12451" t="s">
        <v>262</v>
      </c>
      <c r="H12451" t="s">
        <v>538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260</v>
      </c>
      <c r="D12452" t="s">
        <v>3788</v>
      </c>
      <c r="E12452">
        <v>1</v>
      </c>
      <c r="F12452" t="s">
        <v>586</v>
      </c>
      <c r="G12452" t="s">
        <v>263</v>
      </c>
      <c r="H12452" t="s">
        <v>242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260</v>
      </c>
      <c r="D12453" t="s">
        <v>3788</v>
      </c>
      <c r="E12453">
        <v>1</v>
      </c>
      <c r="F12453" t="s">
        <v>2445</v>
      </c>
      <c r="G12453" t="s">
        <v>263</v>
      </c>
      <c r="H12453" t="s">
        <v>242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260</v>
      </c>
      <c r="D12454" t="s">
        <v>332</v>
      </c>
      <c r="E12454">
        <v>1</v>
      </c>
      <c r="F12454" t="s">
        <v>3120</v>
      </c>
      <c r="G12454" t="s">
        <v>721</v>
      </c>
      <c r="H12454" t="s">
        <v>3789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260</v>
      </c>
      <c r="D12455" t="s">
        <v>332</v>
      </c>
      <c r="E12455">
        <v>1</v>
      </c>
      <c r="F12455" t="s">
        <v>891</v>
      </c>
      <c r="G12455" t="s">
        <v>272</v>
      </c>
      <c r="H12455" t="s">
        <v>252</v>
      </c>
      <c r="J12455" t="s">
        <v>2954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260</v>
      </c>
      <c r="D12456" t="s">
        <v>332</v>
      </c>
      <c r="E12456">
        <v>1</v>
      </c>
      <c r="F12456" t="s">
        <v>21</v>
      </c>
      <c r="G12456" t="s">
        <v>3765</v>
      </c>
      <c r="H12456" t="s">
        <v>134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260</v>
      </c>
      <c r="D12457" t="s">
        <v>332</v>
      </c>
      <c r="E12457">
        <v>1</v>
      </c>
      <c r="F12457" t="s">
        <v>116</v>
      </c>
      <c r="G12457" t="s">
        <v>347</v>
      </c>
      <c r="H12457" t="s">
        <v>519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260</v>
      </c>
      <c r="D12458" t="s">
        <v>332</v>
      </c>
      <c r="E12458">
        <v>1</v>
      </c>
      <c r="F12458" t="s">
        <v>116</v>
      </c>
      <c r="G12458" t="s">
        <v>382</v>
      </c>
      <c r="H12458" t="s">
        <v>514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260</v>
      </c>
      <c r="D12459" t="s">
        <v>332</v>
      </c>
      <c r="E12459">
        <v>1</v>
      </c>
      <c r="F12459" t="s">
        <v>455</v>
      </c>
      <c r="G12459" t="s">
        <v>382</v>
      </c>
      <c r="H12459" t="s">
        <v>509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260</v>
      </c>
      <c r="D12460" t="s">
        <v>332</v>
      </c>
      <c r="E12460">
        <v>1</v>
      </c>
      <c r="F12460" t="s">
        <v>15</v>
      </c>
      <c r="G12460" t="s">
        <v>266</v>
      </c>
      <c r="H12460" t="s">
        <v>3359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260</v>
      </c>
      <c r="D12461" t="s">
        <v>332</v>
      </c>
      <c r="E12461">
        <v>1</v>
      </c>
      <c r="F12461" t="s">
        <v>116</v>
      </c>
      <c r="G12461" t="s">
        <v>347</v>
      </c>
      <c r="H12461" t="s">
        <v>518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260</v>
      </c>
      <c r="D12462" t="s">
        <v>332</v>
      </c>
      <c r="E12462">
        <v>1</v>
      </c>
      <c r="F12462" t="s">
        <v>26</v>
      </c>
      <c r="G12462" t="s">
        <v>272</v>
      </c>
      <c r="H12462" t="s">
        <v>3182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260</v>
      </c>
      <c r="D12463" t="s">
        <v>332</v>
      </c>
      <c r="E12463">
        <v>1</v>
      </c>
      <c r="F12463" t="s">
        <v>891</v>
      </c>
      <c r="G12463" t="s">
        <v>263</v>
      </c>
      <c r="H12463" t="s">
        <v>3652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260</v>
      </c>
      <c r="D12464" t="s">
        <v>332</v>
      </c>
      <c r="E12464">
        <v>1</v>
      </c>
      <c r="F12464" t="s">
        <v>891</v>
      </c>
      <c r="G12464" t="s">
        <v>272</v>
      </c>
      <c r="H12464" t="s">
        <v>1544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260</v>
      </c>
      <c r="D12465" t="s">
        <v>332</v>
      </c>
      <c r="E12465">
        <v>1</v>
      </c>
      <c r="F12465" t="s">
        <v>891</v>
      </c>
      <c r="G12465" t="s">
        <v>272</v>
      </c>
      <c r="H12465" t="s">
        <v>255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260</v>
      </c>
      <c r="D12466" t="s">
        <v>332</v>
      </c>
      <c r="E12466">
        <v>1</v>
      </c>
      <c r="F12466" t="s">
        <v>225</v>
      </c>
      <c r="G12466" t="s">
        <v>272</v>
      </c>
      <c r="H12466" t="s">
        <v>255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260</v>
      </c>
      <c r="D12467" t="s">
        <v>332</v>
      </c>
      <c r="E12467">
        <v>1</v>
      </c>
      <c r="F12467" t="s">
        <v>116</v>
      </c>
      <c r="G12467" t="s">
        <v>382</v>
      </c>
      <c r="H12467" t="s">
        <v>514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260</v>
      </c>
      <c r="D12468" t="s">
        <v>332</v>
      </c>
      <c r="E12468">
        <v>1</v>
      </c>
      <c r="F12468" t="s">
        <v>891</v>
      </c>
      <c r="G12468" t="s">
        <v>272</v>
      </c>
      <c r="H12468" t="s">
        <v>3790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260</v>
      </c>
      <c r="D12469" t="s">
        <v>332</v>
      </c>
      <c r="E12469">
        <v>1</v>
      </c>
      <c r="F12469" t="s">
        <v>455</v>
      </c>
      <c r="G12469" t="s">
        <v>382</v>
      </c>
      <c r="H12469" t="s">
        <v>509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260</v>
      </c>
      <c r="D12470" t="s">
        <v>332</v>
      </c>
      <c r="E12470">
        <v>1</v>
      </c>
      <c r="F12470" t="s">
        <v>116</v>
      </c>
      <c r="G12470" t="s">
        <v>382</v>
      </c>
      <c r="H12470" t="s">
        <v>514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260</v>
      </c>
      <c r="D12471" t="s">
        <v>332</v>
      </c>
      <c r="E12471">
        <v>1</v>
      </c>
      <c r="F12471" t="s">
        <v>21</v>
      </c>
      <c r="G12471" t="s">
        <v>272</v>
      </c>
      <c r="H12471" t="s">
        <v>1522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260</v>
      </c>
      <c r="D12472" t="s">
        <v>332</v>
      </c>
      <c r="E12472">
        <v>1</v>
      </c>
      <c r="F12472" t="s">
        <v>48</v>
      </c>
      <c r="G12472" t="s">
        <v>790</v>
      </c>
      <c r="H12472" t="s">
        <v>182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260</v>
      </c>
      <c r="D12473" t="s">
        <v>332</v>
      </c>
      <c r="E12473">
        <v>1</v>
      </c>
      <c r="F12473" t="s">
        <v>15</v>
      </c>
      <c r="G12473" t="s">
        <v>266</v>
      </c>
      <c r="H12473" t="s">
        <v>2269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260</v>
      </c>
      <c r="D12474" t="s">
        <v>332</v>
      </c>
      <c r="E12474">
        <v>1</v>
      </c>
      <c r="F12474" t="s">
        <v>3599</v>
      </c>
      <c r="G12474" t="s">
        <v>266</v>
      </c>
      <c r="H12474" t="s">
        <v>3785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260</v>
      </c>
      <c r="D12475" t="s">
        <v>332</v>
      </c>
      <c r="E12475">
        <v>1</v>
      </c>
      <c r="F12475" t="s">
        <v>225</v>
      </c>
      <c r="G12475" t="s">
        <v>263</v>
      </c>
      <c r="H12475" t="s">
        <v>282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260</v>
      </c>
      <c r="D12476" t="s">
        <v>332</v>
      </c>
      <c r="E12476">
        <v>1</v>
      </c>
      <c r="F12476" t="s">
        <v>2445</v>
      </c>
      <c r="G12476" t="s">
        <v>262</v>
      </c>
      <c r="H12476" t="s">
        <v>301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260</v>
      </c>
      <c r="D12477" t="s">
        <v>332</v>
      </c>
      <c r="E12477">
        <v>1</v>
      </c>
      <c r="F12477" t="s">
        <v>455</v>
      </c>
      <c r="G12477" t="s">
        <v>600</v>
      </c>
      <c r="H12477" t="s">
        <v>1402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260</v>
      </c>
      <c r="D12478" t="s">
        <v>332</v>
      </c>
      <c r="E12478">
        <v>1</v>
      </c>
      <c r="F12478" t="s">
        <v>15</v>
      </c>
      <c r="G12478" t="s">
        <v>266</v>
      </c>
      <c r="H12478" t="s">
        <v>3011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260</v>
      </c>
      <c r="D12479" t="s">
        <v>332</v>
      </c>
      <c r="E12479">
        <v>1</v>
      </c>
      <c r="F12479" t="s">
        <v>458</v>
      </c>
      <c r="G12479" t="s">
        <v>272</v>
      </c>
      <c r="H12479" t="s">
        <v>3793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260</v>
      </c>
      <c r="D12480" t="s">
        <v>332</v>
      </c>
      <c r="E12480">
        <v>1</v>
      </c>
      <c r="F12480" t="s">
        <v>342</v>
      </c>
      <c r="G12480" t="s">
        <v>272</v>
      </c>
      <c r="H12480" t="s">
        <v>316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260</v>
      </c>
      <c r="D12481" t="s">
        <v>332</v>
      </c>
      <c r="E12481">
        <v>1</v>
      </c>
      <c r="F12481" t="s">
        <v>21</v>
      </c>
      <c r="G12481" t="s">
        <v>272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260</v>
      </c>
      <c r="D12482" t="s">
        <v>332</v>
      </c>
      <c r="E12482">
        <v>1</v>
      </c>
      <c r="F12482" t="s">
        <v>224</v>
      </c>
      <c r="G12482" t="s">
        <v>272</v>
      </c>
      <c r="H12482" t="s">
        <v>3763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260</v>
      </c>
      <c r="D12483" t="s">
        <v>332</v>
      </c>
      <c r="E12483">
        <v>1</v>
      </c>
      <c r="F12483" t="s">
        <v>677</v>
      </c>
      <c r="G12483" t="s">
        <v>272</v>
      </c>
      <c r="H12483" t="s">
        <v>3763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260</v>
      </c>
      <c r="D12484" t="s">
        <v>332</v>
      </c>
      <c r="E12484">
        <v>1</v>
      </c>
      <c r="F12484" t="s">
        <v>26</v>
      </c>
      <c r="G12484" t="s">
        <v>385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260</v>
      </c>
      <c r="D12485" t="s">
        <v>332</v>
      </c>
      <c r="E12485">
        <v>1</v>
      </c>
      <c r="F12485" t="s">
        <v>116</v>
      </c>
      <c r="G12485" t="s">
        <v>347</v>
      </c>
      <c r="H12485" t="s">
        <v>518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260</v>
      </c>
      <c r="D12486" t="s">
        <v>332</v>
      </c>
      <c r="E12486">
        <v>1</v>
      </c>
      <c r="F12486" t="s">
        <v>116</v>
      </c>
      <c r="G12486" t="s">
        <v>600</v>
      </c>
      <c r="H12486" t="s">
        <v>565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260</v>
      </c>
      <c r="D12487" t="s">
        <v>332</v>
      </c>
      <c r="E12487">
        <v>1</v>
      </c>
      <c r="F12487" t="s">
        <v>116</v>
      </c>
      <c r="G12487" t="s">
        <v>748</v>
      </c>
      <c r="H12487" t="s">
        <v>3254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260</v>
      </c>
      <c r="D12488" t="s">
        <v>332</v>
      </c>
      <c r="E12488">
        <v>1</v>
      </c>
      <c r="F12488" t="s">
        <v>26</v>
      </c>
      <c r="G12488" t="s">
        <v>273</v>
      </c>
      <c r="H12488" t="s">
        <v>2523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260</v>
      </c>
      <c r="D12489" t="s">
        <v>332</v>
      </c>
      <c r="E12489">
        <v>1</v>
      </c>
      <c r="F12489" t="s">
        <v>116</v>
      </c>
      <c r="G12489" t="s">
        <v>382</v>
      </c>
      <c r="H12489" t="s">
        <v>514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260</v>
      </c>
      <c r="D12490" t="s">
        <v>332</v>
      </c>
      <c r="E12490">
        <v>1</v>
      </c>
      <c r="F12490" t="s">
        <v>3599</v>
      </c>
      <c r="G12490" t="s">
        <v>266</v>
      </c>
      <c r="H12490" t="s">
        <v>3785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25" workbookViewId="0">
      <selection activeCell="B74" sqref="B7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3205</v>
      </c>
      <c r="C49">
        <f>Tabla5[[#This Row],[ID]]</f>
        <v>48</v>
      </c>
      <c r="D49" t="s">
        <v>3206</v>
      </c>
    </row>
    <row r="50" spans="1:10" x14ac:dyDescent="0.2">
      <c r="A50">
        <v>49</v>
      </c>
      <c r="B50" t="s">
        <v>3417</v>
      </c>
      <c r="C50">
        <f>Tabla5[[#This Row],[ID]]</f>
        <v>49</v>
      </c>
      <c r="D50" t="s">
        <v>3418</v>
      </c>
    </row>
    <row r="51" spans="1:10" x14ac:dyDescent="0.2">
      <c r="A51">
        <v>50</v>
      </c>
      <c r="B51" t="s">
        <v>3497</v>
      </c>
      <c r="C51">
        <f>Tabla5[[#This Row],[ID]]</f>
        <v>50</v>
      </c>
      <c r="D51" t="s">
        <v>3498</v>
      </c>
    </row>
    <row r="52" spans="1:10" x14ac:dyDescent="0.2">
      <c r="A52">
        <v>51</v>
      </c>
      <c r="B52" t="s">
        <v>3731</v>
      </c>
      <c r="C52">
        <f>Tabla5[[#This Row],[ID]]</f>
        <v>51</v>
      </c>
      <c r="D52" t="s">
        <v>1761</v>
      </c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816</v>
      </c>
      <c r="B17" s="16">
        <v>2023</v>
      </c>
    </row>
    <row r="18" spans="1:4" x14ac:dyDescent="0.2">
      <c r="A18" s="4" t="s">
        <v>815</v>
      </c>
      <c r="B18" t="s">
        <v>3117</v>
      </c>
    </row>
    <row r="20" spans="1:4" x14ac:dyDescent="0.2">
      <c r="A20" s="4" t="s">
        <v>244</v>
      </c>
      <c r="B20" t="s">
        <v>3795</v>
      </c>
      <c r="C20" t="s">
        <v>1674</v>
      </c>
      <c r="D20" t="s">
        <v>2878</v>
      </c>
    </row>
    <row r="21" spans="1:4" x14ac:dyDescent="0.2">
      <c r="A21" s="5" t="s">
        <v>749</v>
      </c>
      <c r="B21" s="7">
        <v>8400</v>
      </c>
      <c r="C21" s="7">
        <v>8188</v>
      </c>
      <c r="D21" s="7">
        <v>212</v>
      </c>
    </row>
    <row r="22" spans="1:4" x14ac:dyDescent="0.2">
      <c r="A22" s="5" t="s">
        <v>518</v>
      </c>
      <c r="B22" s="7">
        <v>5322700</v>
      </c>
      <c r="C22" s="7">
        <v>4973745</v>
      </c>
      <c r="D22" s="7">
        <v>348955</v>
      </c>
    </row>
    <row r="23" spans="1:4" x14ac:dyDescent="0.2">
      <c r="A23" s="5" t="s">
        <v>515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514</v>
      </c>
      <c r="B24" s="7">
        <v>1845500</v>
      </c>
      <c r="C24" s="7">
        <v>1720297</v>
      </c>
      <c r="D24" s="7">
        <v>125203</v>
      </c>
    </row>
    <row r="25" spans="1:4" x14ac:dyDescent="0.2">
      <c r="A25" s="5" t="s">
        <v>668</v>
      </c>
      <c r="B25" s="7">
        <v>35000</v>
      </c>
      <c r="C25" s="7">
        <v>32706</v>
      </c>
      <c r="D25" s="7">
        <v>2294</v>
      </c>
    </row>
    <row r="26" spans="1:4" x14ac:dyDescent="0.2">
      <c r="A26" s="5" t="s">
        <v>565</v>
      </c>
      <c r="B26" s="7">
        <v>187500</v>
      </c>
      <c r="C26" s="7">
        <v>175198</v>
      </c>
      <c r="D26" s="7">
        <v>12302</v>
      </c>
    </row>
    <row r="27" spans="1:4" x14ac:dyDescent="0.2">
      <c r="A27" s="5" t="s">
        <v>3482</v>
      </c>
      <c r="B27" s="7">
        <v>40000</v>
      </c>
      <c r="C27" s="7">
        <v>39000</v>
      </c>
      <c r="D27" s="7">
        <v>1000</v>
      </c>
    </row>
    <row r="28" spans="1:4" x14ac:dyDescent="0.2">
      <c r="A28" s="5" t="s">
        <v>519</v>
      </c>
      <c r="B28" s="7">
        <v>186500</v>
      </c>
      <c r="C28" s="7">
        <v>173788</v>
      </c>
      <c r="D28" s="7">
        <v>12712</v>
      </c>
    </row>
    <row r="29" spans="1:4" x14ac:dyDescent="0.2">
      <c r="A29" s="5" t="s">
        <v>1915</v>
      </c>
      <c r="B29" s="7">
        <v>50000</v>
      </c>
      <c r="C29" s="7">
        <v>48145</v>
      </c>
      <c r="D29" s="7">
        <v>1855</v>
      </c>
    </row>
    <row r="30" spans="1:4" x14ac:dyDescent="0.2">
      <c r="A30" s="5" t="s">
        <v>2444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568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566</v>
      </c>
      <c r="B32" s="7">
        <v>24000</v>
      </c>
      <c r="C32" s="7">
        <v>22423</v>
      </c>
      <c r="D32" s="7">
        <v>1577</v>
      </c>
    </row>
    <row r="33" spans="1:4" x14ac:dyDescent="0.2">
      <c r="A33" s="5" t="s">
        <v>648</v>
      </c>
      <c r="B33" s="7">
        <v>2000</v>
      </c>
      <c r="C33" s="7">
        <v>1868</v>
      </c>
      <c r="D33" s="7">
        <v>132</v>
      </c>
    </row>
    <row r="34" spans="1:4" x14ac:dyDescent="0.2">
      <c r="A34" s="5" t="s">
        <v>811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2585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1173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245</v>
      </c>
      <c r="B37" s="7">
        <v>8456800</v>
      </c>
      <c r="C37" s="7">
        <v>7901032</v>
      </c>
      <c r="D37" s="7">
        <v>555768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3245</v>
      </c>
      <c r="C1" t="s">
        <v>3160</v>
      </c>
      <c r="D1" t="s">
        <v>3222</v>
      </c>
      <c r="F1" s="4" t="s">
        <v>3160</v>
      </c>
      <c r="G1" t="s">
        <v>3223</v>
      </c>
      <c r="L1" s="4" t="s">
        <v>1310</v>
      </c>
      <c r="M1" s="4" t="s">
        <v>3160</v>
      </c>
      <c r="N1" t="s">
        <v>3223</v>
      </c>
    </row>
    <row r="2" spans="1:14" x14ac:dyDescent="0.2">
      <c r="A2" s="1">
        <v>45046</v>
      </c>
      <c r="B2" s="1" t="s">
        <v>3246</v>
      </c>
      <c r="C2" t="s">
        <v>3224</v>
      </c>
      <c r="D2" s="36">
        <v>-45000</v>
      </c>
      <c r="F2" t="s">
        <v>3297</v>
      </c>
      <c r="G2" s="2">
        <v>0</v>
      </c>
      <c r="L2" s="1">
        <v>45046</v>
      </c>
      <c r="M2" t="s">
        <v>3224</v>
      </c>
      <c r="N2" s="2">
        <v>-45000</v>
      </c>
    </row>
    <row r="3" spans="1:14" x14ac:dyDescent="0.2">
      <c r="A3" s="1">
        <v>45046</v>
      </c>
      <c r="B3" s="1" t="s">
        <v>3246</v>
      </c>
      <c r="C3" t="s">
        <v>3158</v>
      </c>
      <c r="D3" s="36">
        <v>-60000</v>
      </c>
      <c r="F3" t="s">
        <v>1174</v>
      </c>
      <c r="G3" s="2">
        <v>0</v>
      </c>
      <c r="L3" s="1">
        <v>45046</v>
      </c>
      <c r="M3" t="s">
        <v>3161</v>
      </c>
      <c r="N3" s="2">
        <v>-15000</v>
      </c>
    </row>
    <row r="4" spans="1:14" x14ac:dyDescent="0.2">
      <c r="A4" s="1">
        <v>45046</v>
      </c>
      <c r="B4" s="1" t="s">
        <v>3246</v>
      </c>
      <c r="C4" t="s">
        <v>3161</v>
      </c>
      <c r="D4" s="36">
        <v>-15000</v>
      </c>
      <c r="F4" t="s">
        <v>3412</v>
      </c>
      <c r="G4" s="2">
        <v>0</v>
      </c>
      <c r="L4" s="1">
        <v>45046</v>
      </c>
      <c r="M4" t="s">
        <v>3159</v>
      </c>
      <c r="N4" s="2">
        <v>-3000</v>
      </c>
    </row>
    <row r="5" spans="1:14" x14ac:dyDescent="0.2">
      <c r="A5" s="1">
        <v>45046</v>
      </c>
      <c r="B5" s="1" t="s">
        <v>3246</v>
      </c>
      <c r="C5" t="s">
        <v>3159</v>
      </c>
      <c r="D5" s="36">
        <v>-3000</v>
      </c>
      <c r="F5" t="s">
        <v>3211</v>
      </c>
      <c r="G5" s="2">
        <v>0</v>
      </c>
      <c r="L5" s="1">
        <v>45046</v>
      </c>
      <c r="M5" t="s">
        <v>3158</v>
      </c>
      <c r="N5" s="2">
        <v>-60000</v>
      </c>
    </row>
    <row r="6" spans="1:14" x14ac:dyDescent="0.2">
      <c r="A6" s="1">
        <v>45049</v>
      </c>
      <c r="B6" s="1" t="s">
        <v>3247</v>
      </c>
      <c r="C6" t="s">
        <v>3161</v>
      </c>
      <c r="D6" s="36">
        <v>15000</v>
      </c>
      <c r="F6" t="s">
        <v>3317</v>
      </c>
      <c r="G6" s="2">
        <v>0</v>
      </c>
      <c r="L6" s="1">
        <v>45049</v>
      </c>
      <c r="M6" t="s">
        <v>3224</v>
      </c>
      <c r="N6" s="2">
        <v>45000</v>
      </c>
    </row>
    <row r="7" spans="1:14" x14ac:dyDescent="0.2">
      <c r="A7" s="1">
        <v>45049</v>
      </c>
      <c r="B7" s="1" t="s">
        <v>3247</v>
      </c>
      <c r="C7" t="s">
        <v>3224</v>
      </c>
      <c r="D7" s="36">
        <v>45000</v>
      </c>
      <c r="F7" t="s">
        <v>3161</v>
      </c>
      <c r="G7" s="2">
        <v>0</v>
      </c>
      <c r="L7" s="1">
        <v>45049</v>
      </c>
      <c r="M7" t="s">
        <v>3161</v>
      </c>
      <c r="N7" s="2">
        <v>15000</v>
      </c>
    </row>
    <row r="8" spans="1:14" x14ac:dyDescent="0.2">
      <c r="A8" s="1">
        <v>45049</v>
      </c>
      <c r="B8" s="1" t="s">
        <v>3246</v>
      </c>
      <c r="C8" t="s">
        <v>3158</v>
      </c>
      <c r="D8" s="36">
        <v>-60000</v>
      </c>
      <c r="F8" t="s">
        <v>3176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3246</v>
      </c>
      <c r="C9" t="s">
        <v>2659</v>
      </c>
      <c r="D9" s="36">
        <v>-90000</v>
      </c>
      <c r="F9" t="s">
        <v>3159</v>
      </c>
      <c r="G9" s="2">
        <v>0</v>
      </c>
      <c r="L9" s="1">
        <v>45049</v>
      </c>
      <c r="M9" t="s">
        <v>3158</v>
      </c>
      <c r="N9" s="2">
        <v>-60000</v>
      </c>
    </row>
    <row r="10" spans="1:14" x14ac:dyDescent="0.2">
      <c r="A10" s="1">
        <v>45049</v>
      </c>
      <c r="B10" s="1" t="s">
        <v>3246</v>
      </c>
      <c r="C10" t="s">
        <v>2660</v>
      </c>
      <c r="D10" s="36">
        <v>-90000</v>
      </c>
      <c r="F10" t="s">
        <v>3453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3246</v>
      </c>
      <c r="C11" t="s">
        <v>3211</v>
      </c>
      <c r="D11" s="36">
        <v>-90000</v>
      </c>
      <c r="F11" t="s">
        <v>2659</v>
      </c>
      <c r="G11" s="2">
        <v>0</v>
      </c>
      <c r="L11" s="1">
        <v>45052</v>
      </c>
      <c r="M11" t="s">
        <v>3211</v>
      </c>
      <c r="N11" s="2">
        <v>-90000</v>
      </c>
    </row>
    <row r="12" spans="1:14" x14ac:dyDescent="0.2">
      <c r="A12" s="1">
        <v>45053</v>
      </c>
      <c r="B12" s="1" t="s">
        <v>3247</v>
      </c>
      <c r="C12" t="s">
        <v>3211</v>
      </c>
      <c r="D12" s="36">
        <v>90000</v>
      </c>
      <c r="F12" t="s">
        <v>3535</v>
      </c>
      <c r="G12" s="2">
        <v>0</v>
      </c>
      <c r="L12" s="1">
        <v>45053</v>
      </c>
      <c r="M12" t="s">
        <v>3211</v>
      </c>
      <c r="N12" s="2">
        <v>90000</v>
      </c>
    </row>
    <row r="13" spans="1:14" x14ac:dyDescent="0.2">
      <c r="A13" s="1">
        <v>45053</v>
      </c>
      <c r="B13" s="1" t="s">
        <v>3247</v>
      </c>
      <c r="C13" t="s">
        <v>3158</v>
      </c>
      <c r="D13" s="36">
        <v>60000</v>
      </c>
      <c r="F13" t="s">
        <v>3158</v>
      </c>
      <c r="G13" s="2">
        <v>0</v>
      </c>
      <c r="L13" s="1">
        <v>45053</v>
      </c>
      <c r="M13" t="s">
        <v>3159</v>
      </c>
      <c r="N13" s="2">
        <v>3000</v>
      </c>
    </row>
    <row r="14" spans="1:14" x14ac:dyDescent="0.2">
      <c r="A14" s="1">
        <v>45053</v>
      </c>
      <c r="B14" s="1" t="s">
        <v>3247</v>
      </c>
      <c r="C14" t="s">
        <v>3159</v>
      </c>
      <c r="D14" s="36">
        <v>3000</v>
      </c>
      <c r="F14" t="s">
        <v>3282</v>
      </c>
      <c r="G14" s="2">
        <v>0</v>
      </c>
      <c r="L14" s="1">
        <v>45053</v>
      </c>
      <c r="M14" t="s">
        <v>3158</v>
      </c>
      <c r="N14" s="2">
        <v>60000</v>
      </c>
    </row>
    <row r="15" spans="1:14" x14ac:dyDescent="0.2">
      <c r="A15" s="1">
        <v>45055</v>
      </c>
      <c r="B15" s="1" t="s">
        <v>3246</v>
      </c>
      <c r="C15" t="s">
        <v>3243</v>
      </c>
      <c r="D15" s="36">
        <v>-95000</v>
      </c>
      <c r="F15" t="s">
        <v>2660</v>
      </c>
      <c r="G15" s="2">
        <v>0</v>
      </c>
      <c r="L15" s="1">
        <v>45054</v>
      </c>
      <c r="M15" t="s">
        <v>3244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3243</v>
      </c>
      <c r="D16" s="36">
        <v>95000</v>
      </c>
      <c r="F16" t="s">
        <v>3224</v>
      </c>
      <c r="G16" s="2">
        <v>0</v>
      </c>
      <c r="L16" s="1">
        <v>45055</v>
      </c>
      <c r="M16" t="s">
        <v>3243</v>
      </c>
      <c r="N16" s="2">
        <v>-95000</v>
      </c>
    </row>
    <row r="17" spans="1:14" x14ac:dyDescent="0.2">
      <c r="A17" s="1">
        <v>45054</v>
      </c>
      <c r="B17" s="1" t="s">
        <v>3247</v>
      </c>
      <c r="C17" t="s">
        <v>3244</v>
      </c>
      <c r="D17" s="36">
        <v>0</v>
      </c>
      <c r="F17" t="s">
        <v>3243</v>
      </c>
      <c r="G17" s="2">
        <v>0</v>
      </c>
      <c r="L17" s="1">
        <v>45056</v>
      </c>
      <c r="M17" t="s">
        <v>3243</v>
      </c>
      <c r="N17" s="2">
        <v>95000</v>
      </c>
    </row>
    <row r="18" spans="1:14" x14ac:dyDescent="0.2">
      <c r="A18" s="1">
        <v>45057</v>
      </c>
      <c r="B18" s="1" t="s">
        <v>3247</v>
      </c>
      <c r="C18" t="s">
        <v>3158</v>
      </c>
      <c r="D18" s="36">
        <v>60000</v>
      </c>
      <c r="F18" t="s">
        <v>3404</v>
      </c>
      <c r="G18" s="2">
        <v>0</v>
      </c>
      <c r="L18" s="1">
        <v>45057</v>
      </c>
      <c r="M18" t="s">
        <v>3158</v>
      </c>
      <c r="N18" s="2">
        <v>60000</v>
      </c>
    </row>
    <row r="19" spans="1:14" x14ac:dyDescent="0.2">
      <c r="A19" s="1">
        <v>45057</v>
      </c>
      <c r="B19" s="1" t="s">
        <v>3246</v>
      </c>
      <c r="C19" t="s">
        <v>2743</v>
      </c>
      <c r="D19" s="36">
        <v>-30000</v>
      </c>
      <c r="F19" t="s">
        <v>3244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3246</v>
      </c>
      <c r="C20" t="s">
        <v>3252</v>
      </c>
      <c r="D20" s="36">
        <v>-25000</v>
      </c>
      <c r="F20" t="s">
        <v>3319</v>
      </c>
      <c r="G20" s="2">
        <v>0</v>
      </c>
      <c r="L20" s="1">
        <v>45057</v>
      </c>
      <c r="M20" t="s">
        <v>3252</v>
      </c>
      <c r="N20" s="2">
        <v>-25000</v>
      </c>
    </row>
    <row r="21" spans="1:14" x14ac:dyDescent="0.2">
      <c r="A21" s="1">
        <v>45058</v>
      </c>
      <c r="B21" s="1" t="s">
        <v>3246</v>
      </c>
      <c r="C21" t="s">
        <v>3255</v>
      </c>
      <c r="D21" s="36">
        <v>-100000</v>
      </c>
      <c r="F21" t="s">
        <v>2743</v>
      </c>
      <c r="G21" s="2">
        <v>0</v>
      </c>
      <c r="L21" s="1">
        <v>45058</v>
      </c>
      <c r="M21" t="s">
        <v>3255</v>
      </c>
      <c r="N21" s="2">
        <v>-50000</v>
      </c>
    </row>
    <row r="22" spans="1:14" x14ac:dyDescent="0.2">
      <c r="A22" s="1">
        <v>45058</v>
      </c>
      <c r="B22" s="1" t="s">
        <v>3247</v>
      </c>
      <c r="C22" t="s">
        <v>3255</v>
      </c>
      <c r="D22" s="36">
        <v>50000</v>
      </c>
      <c r="F22" t="s">
        <v>3190</v>
      </c>
      <c r="G22" s="2">
        <v>0</v>
      </c>
      <c r="L22" s="1">
        <v>45058</v>
      </c>
      <c r="M22" t="s">
        <v>3282</v>
      </c>
      <c r="N22" s="2">
        <v>-6000</v>
      </c>
    </row>
    <row r="23" spans="1:14" x14ac:dyDescent="0.2">
      <c r="A23" s="1">
        <v>45059</v>
      </c>
      <c r="B23" s="1" t="s">
        <v>3247</v>
      </c>
      <c r="C23" t="s">
        <v>3255</v>
      </c>
      <c r="D23" s="36">
        <v>50000</v>
      </c>
      <c r="F23" t="s">
        <v>3252</v>
      </c>
      <c r="G23" s="2">
        <v>0</v>
      </c>
      <c r="L23" s="1">
        <v>45059</v>
      </c>
      <c r="M23" t="s">
        <v>3255</v>
      </c>
      <c r="N23" s="2">
        <v>50000</v>
      </c>
    </row>
    <row r="24" spans="1:14" x14ac:dyDescent="0.2">
      <c r="A24" s="1">
        <v>45059</v>
      </c>
      <c r="B24" s="1" t="s">
        <v>3246</v>
      </c>
      <c r="C24" t="s">
        <v>3259</v>
      </c>
      <c r="D24" s="36">
        <v>-10000</v>
      </c>
      <c r="F24" t="s">
        <v>3515</v>
      </c>
      <c r="G24" s="2">
        <v>0</v>
      </c>
      <c r="L24" s="1">
        <v>45059</v>
      </c>
      <c r="M24" t="s">
        <v>3259</v>
      </c>
      <c r="N24" s="2">
        <v>-40000</v>
      </c>
    </row>
    <row r="25" spans="1:14" x14ac:dyDescent="0.2">
      <c r="A25" s="1">
        <v>45059</v>
      </c>
      <c r="B25" s="1" t="s">
        <v>3246</v>
      </c>
      <c r="C25" t="s">
        <v>3259</v>
      </c>
      <c r="D25" s="36">
        <v>-10000</v>
      </c>
      <c r="F25" t="s">
        <v>3255</v>
      </c>
      <c r="G25" s="2">
        <v>0</v>
      </c>
      <c r="L25" s="1">
        <v>45059</v>
      </c>
      <c r="M25" t="s">
        <v>3260</v>
      </c>
      <c r="N25" s="2">
        <v>-70000</v>
      </c>
    </row>
    <row r="26" spans="1:14" x14ac:dyDescent="0.2">
      <c r="A26" s="1">
        <v>45059</v>
      </c>
      <c r="B26" s="1" t="s">
        <v>3246</v>
      </c>
      <c r="C26" t="s">
        <v>3259</v>
      </c>
      <c r="D26" s="36">
        <v>-10000</v>
      </c>
      <c r="F26" t="s">
        <v>3551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3246</v>
      </c>
      <c r="C27" t="s">
        <v>3259</v>
      </c>
      <c r="D27" s="36">
        <v>-10000</v>
      </c>
      <c r="F27" t="s">
        <v>3259</v>
      </c>
      <c r="G27" s="2">
        <v>0</v>
      </c>
      <c r="L27" s="1">
        <v>45061</v>
      </c>
      <c r="M27" t="s">
        <v>3260</v>
      </c>
      <c r="N27" s="2">
        <v>50000</v>
      </c>
    </row>
    <row r="28" spans="1:14" x14ac:dyDescent="0.2">
      <c r="A28" s="1">
        <v>45059</v>
      </c>
      <c r="B28" s="1" t="s">
        <v>3246</v>
      </c>
      <c r="C28" t="s">
        <v>3260</v>
      </c>
      <c r="D28" s="36">
        <v>-70000</v>
      </c>
      <c r="F28" t="s">
        <v>3642</v>
      </c>
      <c r="G28" s="2">
        <v>0</v>
      </c>
      <c r="K28" t="s">
        <v>3171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3246</v>
      </c>
      <c r="C29" t="s">
        <v>2659</v>
      </c>
      <c r="D29" s="36">
        <v>-90000</v>
      </c>
      <c r="F29" t="s">
        <v>3260</v>
      </c>
      <c r="G29" s="2">
        <v>0</v>
      </c>
      <c r="K29" t="s">
        <v>3172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3247</v>
      </c>
      <c r="C30" t="s">
        <v>2659</v>
      </c>
      <c r="D30" s="36">
        <v>90000</v>
      </c>
      <c r="F30" t="s">
        <v>3298</v>
      </c>
      <c r="G30" s="2">
        <v>0</v>
      </c>
      <c r="K30" t="s">
        <v>3173</v>
      </c>
      <c r="L30" s="1">
        <v>45062</v>
      </c>
      <c r="M30" t="s">
        <v>3252</v>
      </c>
      <c r="N30" s="2">
        <v>25000</v>
      </c>
    </row>
    <row r="31" spans="1:14" x14ac:dyDescent="0.2">
      <c r="A31" s="1">
        <v>45061</v>
      </c>
      <c r="B31" s="1" t="s">
        <v>3247</v>
      </c>
      <c r="C31" t="s">
        <v>2659</v>
      </c>
      <c r="D31" s="36">
        <v>90000</v>
      </c>
      <c r="F31" t="s">
        <v>3536</v>
      </c>
      <c r="G31" s="2">
        <v>-10000</v>
      </c>
      <c r="K31" t="s">
        <v>477</v>
      </c>
      <c r="L31" s="1">
        <v>45062</v>
      </c>
      <c r="M31" t="s">
        <v>3282</v>
      </c>
      <c r="N31" s="2">
        <v>3500</v>
      </c>
    </row>
    <row r="32" spans="1:14" x14ac:dyDescent="0.2">
      <c r="A32" s="1">
        <v>45061</v>
      </c>
      <c r="B32" s="1" t="s">
        <v>3275</v>
      </c>
      <c r="C32" t="s">
        <v>3260</v>
      </c>
      <c r="D32" s="36">
        <v>50000</v>
      </c>
      <c r="F32" t="s">
        <v>3411</v>
      </c>
      <c r="G32" s="2">
        <v>-22000</v>
      </c>
      <c r="K32" t="s">
        <v>281</v>
      </c>
      <c r="L32" s="1">
        <v>45064</v>
      </c>
      <c r="M32" t="s">
        <v>3297</v>
      </c>
      <c r="N32" s="2">
        <v>-34000</v>
      </c>
    </row>
    <row r="33" spans="1:14" x14ac:dyDescent="0.2">
      <c r="A33" s="1">
        <v>45062</v>
      </c>
      <c r="B33" s="1" t="s">
        <v>3246</v>
      </c>
      <c r="C33" t="s">
        <v>2659</v>
      </c>
      <c r="D33" s="36">
        <v>-90000</v>
      </c>
      <c r="F33" t="s">
        <v>3234</v>
      </c>
      <c r="G33" s="2">
        <v>-110000</v>
      </c>
      <c r="K33" t="s">
        <v>3174</v>
      </c>
      <c r="L33" s="1">
        <v>45064</v>
      </c>
      <c r="M33" t="s">
        <v>3298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3252</v>
      </c>
      <c r="D34" s="36">
        <v>25000</v>
      </c>
      <c r="F34" t="s">
        <v>3353</v>
      </c>
      <c r="G34" s="2">
        <v>-120000</v>
      </c>
      <c r="K34" t="s">
        <v>3175</v>
      </c>
      <c r="L34" s="1">
        <v>45065</v>
      </c>
      <c r="M34" t="s">
        <v>3297</v>
      </c>
      <c r="N34" s="2">
        <v>34000</v>
      </c>
    </row>
    <row r="35" spans="1:14" x14ac:dyDescent="0.2">
      <c r="A35" s="1">
        <v>45062</v>
      </c>
      <c r="B35" s="1" t="s">
        <v>3247</v>
      </c>
      <c r="C35" t="s">
        <v>2660</v>
      </c>
      <c r="D35" s="36">
        <v>90000</v>
      </c>
      <c r="F35" t="s">
        <v>245</v>
      </c>
      <c r="G35" s="2">
        <v>-262000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3246</v>
      </c>
      <c r="C36" t="s">
        <v>3282</v>
      </c>
      <c r="D36" s="36">
        <v>-6000</v>
      </c>
      <c r="K36" t="s">
        <v>3005</v>
      </c>
      <c r="L36" s="1">
        <v>45069</v>
      </c>
      <c r="M36" t="s">
        <v>3260</v>
      </c>
      <c r="N36" s="2">
        <v>20000</v>
      </c>
    </row>
    <row r="37" spans="1:14" x14ac:dyDescent="0.2">
      <c r="A37" s="1">
        <v>45062</v>
      </c>
      <c r="B37" s="1" t="s">
        <v>3247</v>
      </c>
      <c r="C37" t="s">
        <v>3282</v>
      </c>
      <c r="D37" s="36">
        <v>3500</v>
      </c>
      <c r="L37" s="1">
        <v>45070</v>
      </c>
      <c r="M37" t="s">
        <v>3176</v>
      </c>
      <c r="N37" s="2">
        <v>-18000</v>
      </c>
    </row>
    <row r="38" spans="1:14" x14ac:dyDescent="0.2">
      <c r="A38" s="1">
        <v>45064</v>
      </c>
      <c r="B38" s="1" t="s">
        <v>3246</v>
      </c>
      <c r="C38" t="s">
        <v>3297</v>
      </c>
      <c r="D38" s="36">
        <v>-34000</v>
      </c>
      <c r="L38" s="1">
        <v>45070</v>
      </c>
      <c r="M38" t="s">
        <v>3353</v>
      </c>
      <c r="N38" s="2">
        <v>-250000</v>
      </c>
    </row>
    <row r="39" spans="1:14" x14ac:dyDescent="0.2">
      <c r="A39" s="1">
        <v>45064</v>
      </c>
      <c r="B39" s="1" t="s">
        <v>3246</v>
      </c>
      <c r="C39" t="s">
        <v>3298</v>
      </c>
      <c r="D39" s="36">
        <v>-29000</v>
      </c>
      <c r="L39" s="1">
        <v>45077</v>
      </c>
      <c r="M39" t="s">
        <v>3259</v>
      </c>
      <c r="N39" s="2">
        <v>10000</v>
      </c>
    </row>
    <row r="40" spans="1:14" x14ac:dyDescent="0.2">
      <c r="A40" s="1">
        <v>45065</v>
      </c>
      <c r="B40" s="1" t="s">
        <v>3247</v>
      </c>
      <c r="C40" t="s">
        <v>3297</v>
      </c>
      <c r="D40" s="36">
        <v>34000</v>
      </c>
      <c r="L40" s="1">
        <v>45077</v>
      </c>
      <c r="M40" t="s">
        <v>3298</v>
      </c>
      <c r="N40" s="2">
        <v>29000</v>
      </c>
    </row>
    <row r="41" spans="1:14" x14ac:dyDescent="0.2">
      <c r="A41" s="1">
        <v>45069</v>
      </c>
      <c r="B41" s="1" t="s">
        <v>3247</v>
      </c>
      <c r="C41" t="s">
        <v>3260</v>
      </c>
      <c r="D41" s="36">
        <v>20000</v>
      </c>
      <c r="L41" s="1">
        <v>45077</v>
      </c>
      <c r="M41" t="s">
        <v>3404</v>
      </c>
      <c r="N41" s="2">
        <v>0</v>
      </c>
    </row>
    <row r="42" spans="1:14" x14ac:dyDescent="0.2">
      <c r="A42" s="1">
        <v>45069</v>
      </c>
      <c r="B42" s="1" t="s">
        <v>3247</v>
      </c>
      <c r="C42" t="s">
        <v>2659</v>
      </c>
      <c r="D42" s="36">
        <v>90000</v>
      </c>
      <c r="L42" s="1">
        <v>45077</v>
      </c>
      <c r="M42" t="s">
        <v>3412</v>
      </c>
      <c r="N42" s="2">
        <v>0</v>
      </c>
    </row>
    <row r="43" spans="1:14" x14ac:dyDescent="0.2">
      <c r="A43" s="1">
        <v>45070</v>
      </c>
      <c r="B43" s="1" t="s">
        <v>3246</v>
      </c>
      <c r="C43" t="s">
        <v>3176</v>
      </c>
      <c r="D43" s="36">
        <v>-18000</v>
      </c>
      <c r="L43" s="1">
        <v>45078</v>
      </c>
      <c r="M43" t="s">
        <v>3319</v>
      </c>
      <c r="N43" s="2">
        <v>-22000</v>
      </c>
    </row>
    <row r="44" spans="1:14" x14ac:dyDescent="0.2">
      <c r="A44" s="1">
        <v>45070</v>
      </c>
      <c r="B44" s="1" t="s">
        <v>3246</v>
      </c>
      <c r="C44" t="s">
        <v>3353</v>
      </c>
      <c r="D44" s="36">
        <v>-250000</v>
      </c>
      <c r="L44" s="1">
        <v>45078</v>
      </c>
      <c r="M44" t="s">
        <v>3411</v>
      </c>
      <c r="N44" s="2">
        <v>-22000</v>
      </c>
    </row>
    <row r="45" spans="1:14" x14ac:dyDescent="0.2">
      <c r="A45" s="1">
        <v>45077</v>
      </c>
      <c r="B45" s="1" t="s">
        <v>3246</v>
      </c>
      <c r="C45" t="s">
        <v>3404</v>
      </c>
      <c r="D45" s="36">
        <v>-50000</v>
      </c>
      <c r="L45" s="1">
        <v>45080</v>
      </c>
      <c r="M45" t="s">
        <v>3453</v>
      </c>
      <c r="N45" s="2">
        <v>0</v>
      </c>
    </row>
    <row r="46" spans="1:14" x14ac:dyDescent="0.2">
      <c r="A46" s="1">
        <v>45077</v>
      </c>
      <c r="B46" s="1" t="s">
        <v>3247</v>
      </c>
      <c r="C46" t="s">
        <v>3404</v>
      </c>
      <c r="D46" s="36">
        <v>50000</v>
      </c>
      <c r="L46" s="1">
        <v>45082</v>
      </c>
      <c r="M46" t="s">
        <v>3282</v>
      </c>
      <c r="N46" s="2">
        <v>2500</v>
      </c>
    </row>
    <row r="47" spans="1:14" x14ac:dyDescent="0.2">
      <c r="A47" s="1">
        <v>45077</v>
      </c>
      <c r="B47" s="1" t="s">
        <v>3247</v>
      </c>
      <c r="C47" t="s">
        <v>3259</v>
      </c>
      <c r="D47" s="36">
        <v>10000</v>
      </c>
      <c r="L47" s="1">
        <v>45082</v>
      </c>
      <c r="M47" t="s">
        <v>3190</v>
      </c>
      <c r="N47" s="2">
        <v>0</v>
      </c>
    </row>
    <row r="48" spans="1:14" x14ac:dyDescent="0.2">
      <c r="A48" s="1">
        <v>45077</v>
      </c>
      <c r="B48" s="1" t="s">
        <v>3247</v>
      </c>
      <c r="C48" t="s">
        <v>3298</v>
      </c>
      <c r="D48" s="36">
        <v>29000</v>
      </c>
      <c r="L48" s="1">
        <v>45084</v>
      </c>
      <c r="M48" t="s">
        <v>3260</v>
      </c>
      <c r="N48" s="2">
        <v>-30000</v>
      </c>
    </row>
    <row r="49" spans="1:14" x14ac:dyDescent="0.2">
      <c r="A49" s="1">
        <v>45077</v>
      </c>
      <c r="B49" s="1" t="s">
        <v>3246</v>
      </c>
      <c r="C49" t="s">
        <v>3412</v>
      </c>
      <c r="D49" s="36">
        <v>-20000</v>
      </c>
      <c r="L49" s="1">
        <v>45085</v>
      </c>
      <c r="M49" t="s">
        <v>3319</v>
      </c>
      <c r="N49" s="2">
        <v>22000</v>
      </c>
    </row>
    <row r="50" spans="1:14" x14ac:dyDescent="0.2">
      <c r="A50" s="1">
        <v>45077</v>
      </c>
      <c r="B50" s="1" t="s">
        <v>3247</v>
      </c>
      <c r="C50" t="s">
        <v>3412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3246</v>
      </c>
      <c r="C51" t="s">
        <v>3319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3246</v>
      </c>
      <c r="C52" t="s">
        <v>3411</v>
      </c>
      <c r="D52" s="36">
        <v>-22000</v>
      </c>
      <c r="L52" s="1">
        <v>45092</v>
      </c>
      <c r="M52" t="s">
        <v>3259</v>
      </c>
      <c r="N52" s="2">
        <v>10000</v>
      </c>
    </row>
    <row r="53" spans="1:14" x14ac:dyDescent="0.2">
      <c r="A53" s="1">
        <v>45080</v>
      </c>
      <c r="B53" s="1" t="s">
        <v>3246</v>
      </c>
      <c r="C53" t="s">
        <v>3453</v>
      </c>
      <c r="D53" s="36">
        <v>-50000</v>
      </c>
      <c r="L53" s="1">
        <v>45092</v>
      </c>
      <c r="M53" t="s">
        <v>3353</v>
      </c>
      <c r="N53" s="2">
        <v>80000</v>
      </c>
    </row>
    <row r="54" spans="1:14" x14ac:dyDescent="0.2">
      <c r="A54" s="1">
        <v>45080</v>
      </c>
      <c r="B54" s="1" t="s">
        <v>3247</v>
      </c>
      <c r="C54" t="s">
        <v>3453</v>
      </c>
      <c r="D54" s="36">
        <v>50000</v>
      </c>
      <c r="L54" s="1">
        <v>45094</v>
      </c>
      <c r="M54" t="s">
        <v>3515</v>
      </c>
      <c r="N54" s="2">
        <v>-16000</v>
      </c>
    </row>
    <row r="55" spans="1:14" x14ac:dyDescent="0.2">
      <c r="A55" s="1">
        <v>45082</v>
      </c>
      <c r="B55" s="1" t="s">
        <v>3246</v>
      </c>
      <c r="C55" t="s">
        <v>3190</v>
      </c>
      <c r="D55" s="36">
        <v>-60000</v>
      </c>
      <c r="L55" s="1">
        <v>45095</v>
      </c>
      <c r="M55" t="s">
        <v>3259</v>
      </c>
      <c r="N55" s="2">
        <v>10000</v>
      </c>
    </row>
    <row r="56" spans="1:14" x14ac:dyDescent="0.2">
      <c r="A56" s="1">
        <v>45082</v>
      </c>
      <c r="B56" s="1" t="s">
        <v>3247</v>
      </c>
      <c r="C56" t="s">
        <v>3190</v>
      </c>
      <c r="D56" s="36">
        <v>60000</v>
      </c>
      <c r="L56" s="1">
        <v>45095</v>
      </c>
      <c r="M56" t="s">
        <v>3234</v>
      </c>
      <c r="N56" s="2">
        <v>-110000</v>
      </c>
    </row>
    <row r="57" spans="1:14" x14ac:dyDescent="0.2">
      <c r="A57" s="1">
        <v>45082</v>
      </c>
      <c r="B57" s="1" t="s">
        <v>3247</v>
      </c>
      <c r="C57" t="s">
        <v>3282</v>
      </c>
      <c r="D57" s="36">
        <v>2500</v>
      </c>
      <c r="L57" s="1">
        <v>45095</v>
      </c>
      <c r="M57" t="s">
        <v>3535</v>
      </c>
      <c r="N57" s="2">
        <v>-20000</v>
      </c>
    </row>
    <row r="58" spans="1:14" x14ac:dyDescent="0.2">
      <c r="A58" s="1">
        <v>45084</v>
      </c>
      <c r="B58" s="1" t="s">
        <v>3246</v>
      </c>
      <c r="C58" t="s">
        <v>3260</v>
      </c>
      <c r="D58" s="36">
        <v>-70000</v>
      </c>
      <c r="L58" s="1">
        <v>45095</v>
      </c>
      <c r="M58" t="s">
        <v>3536</v>
      </c>
      <c r="N58" s="2">
        <v>-10000</v>
      </c>
    </row>
    <row r="59" spans="1:14" x14ac:dyDescent="0.2">
      <c r="A59" s="1">
        <v>45084</v>
      </c>
      <c r="B59" s="1" t="s">
        <v>3247</v>
      </c>
      <c r="C59" t="s">
        <v>3260</v>
      </c>
      <c r="D59" s="36">
        <v>40000</v>
      </c>
      <c r="L59" s="1">
        <v>45098</v>
      </c>
      <c r="M59" t="s">
        <v>3259</v>
      </c>
      <c r="N59" s="2">
        <v>10000</v>
      </c>
    </row>
    <row r="60" spans="1:14" x14ac:dyDescent="0.2">
      <c r="A60" s="1">
        <v>45085</v>
      </c>
      <c r="B60" s="1" t="s">
        <v>3247</v>
      </c>
      <c r="C60" t="s">
        <v>3319</v>
      </c>
      <c r="D60" s="36">
        <v>22000</v>
      </c>
      <c r="L60" s="1">
        <v>45098</v>
      </c>
      <c r="M60" t="s">
        <v>3260</v>
      </c>
      <c r="N60" s="2">
        <v>30000</v>
      </c>
    </row>
    <row r="61" spans="1:14" x14ac:dyDescent="0.2">
      <c r="A61" s="1">
        <v>45085</v>
      </c>
      <c r="B61" s="1" t="s">
        <v>3246</v>
      </c>
      <c r="C61" t="s">
        <v>1174</v>
      </c>
      <c r="D61" s="36">
        <v>-12000</v>
      </c>
      <c r="L61" s="1">
        <v>45098</v>
      </c>
      <c r="M61" t="s">
        <v>3515</v>
      </c>
      <c r="N61" s="2">
        <v>16000</v>
      </c>
    </row>
    <row r="62" spans="1:14" x14ac:dyDescent="0.2">
      <c r="A62" s="1">
        <v>45086</v>
      </c>
      <c r="B62" s="1" t="s">
        <v>3247</v>
      </c>
      <c r="C62" t="s">
        <v>1174</v>
      </c>
      <c r="D62" s="36">
        <v>12000</v>
      </c>
      <c r="L62" s="1">
        <v>45098</v>
      </c>
      <c r="M62" t="s">
        <v>3551</v>
      </c>
      <c r="N62" s="2">
        <v>-55000</v>
      </c>
    </row>
    <row r="63" spans="1:14" x14ac:dyDescent="0.2">
      <c r="A63" s="1">
        <v>45092</v>
      </c>
      <c r="B63" s="1" t="s">
        <v>3247</v>
      </c>
      <c r="C63" t="s">
        <v>3259</v>
      </c>
      <c r="D63" s="36">
        <v>10000</v>
      </c>
      <c r="L63" s="1">
        <v>45099</v>
      </c>
      <c r="M63" t="s">
        <v>3176</v>
      </c>
      <c r="N63" s="2">
        <v>18000</v>
      </c>
    </row>
    <row r="64" spans="1:14" x14ac:dyDescent="0.2">
      <c r="A64" s="1">
        <v>45092</v>
      </c>
      <c r="B64" s="1" t="s">
        <v>3275</v>
      </c>
      <c r="C64" t="s">
        <v>3353</v>
      </c>
      <c r="D64" s="36">
        <v>80000</v>
      </c>
      <c r="L64" s="1">
        <v>45106</v>
      </c>
      <c r="M64" t="s">
        <v>3158</v>
      </c>
      <c r="N64" s="2">
        <v>0</v>
      </c>
    </row>
    <row r="65" spans="1:14" x14ac:dyDescent="0.2">
      <c r="A65" s="1">
        <v>45094</v>
      </c>
      <c r="B65" s="1" t="s">
        <v>3246</v>
      </c>
      <c r="C65" t="s">
        <v>3515</v>
      </c>
      <c r="D65" s="36">
        <v>-16000</v>
      </c>
      <c r="L65" s="1">
        <v>45106</v>
      </c>
      <c r="M65" t="s">
        <v>3535</v>
      </c>
      <c r="N65" s="2">
        <v>20000</v>
      </c>
    </row>
    <row r="66" spans="1:14" x14ac:dyDescent="0.2">
      <c r="A66" s="1">
        <v>45095</v>
      </c>
      <c r="B66" s="1" t="s">
        <v>3246</v>
      </c>
      <c r="C66" t="s">
        <v>3234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3246</v>
      </c>
      <c r="C67" t="s">
        <v>3535</v>
      </c>
      <c r="D67" s="36">
        <v>-20000</v>
      </c>
      <c r="L67" s="1">
        <v>45108</v>
      </c>
      <c r="M67" t="s">
        <v>3551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3259</v>
      </c>
      <c r="D68" s="36">
        <v>10000</v>
      </c>
      <c r="L68" s="1">
        <v>45108</v>
      </c>
      <c r="M68" t="s">
        <v>3317</v>
      </c>
      <c r="N68" s="2">
        <v>0</v>
      </c>
    </row>
    <row r="69" spans="1:14" x14ac:dyDescent="0.2">
      <c r="A69" s="1">
        <v>45095</v>
      </c>
      <c r="B69" s="1" t="s">
        <v>3246</v>
      </c>
      <c r="C69" t="s">
        <v>3536</v>
      </c>
      <c r="D69" s="36">
        <v>-10000</v>
      </c>
      <c r="L69" s="1">
        <v>45108</v>
      </c>
      <c r="M69" t="s">
        <v>3642</v>
      </c>
      <c r="N69" s="2">
        <v>-10000</v>
      </c>
    </row>
    <row r="70" spans="1:14" x14ac:dyDescent="0.2">
      <c r="A70" s="1">
        <v>45098</v>
      </c>
      <c r="B70" s="1" t="s">
        <v>3247</v>
      </c>
      <c r="C70" t="s">
        <v>3260</v>
      </c>
      <c r="D70" s="36">
        <v>30000</v>
      </c>
      <c r="L70" s="1">
        <v>45109</v>
      </c>
      <c r="M70" t="s">
        <v>3642</v>
      </c>
      <c r="N70" s="2">
        <v>10000</v>
      </c>
    </row>
    <row r="71" spans="1:14" x14ac:dyDescent="0.2">
      <c r="A71" s="1">
        <v>45098</v>
      </c>
      <c r="B71" s="1" t="s">
        <v>3247</v>
      </c>
      <c r="C71" t="s">
        <v>3259</v>
      </c>
      <c r="D71" s="36">
        <v>10000</v>
      </c>
      <c r="L71" s="1">
        <v>45111</v>
      </c>
      <c r="M71" t="s">
        <v>3190</v>
      </c>
      <c r="N71" s="2">
        <v>-60000</v>
      </c>
    </row>
    <row r="72" spans="1:14" x14ac:dyDescent="0.2">
      <c r="A72" s="1">
        <v>45098</v>
      </c>
      <c r="B72" s="1" t="s">
        <v>3246</v>
      </c>
      <c r="C72" t="s">
        <v>3551</v>
      </c>
      <c r="D72" s="36">
        <v>-55000</v>
      </c>
      <c r="L72" s="1">
        <v>45122</v>
      </c>
      <c r="M72" t="s">
        <v>3353</v>
      </c>
      <c r="N72" s="2">
        <v>50000</v>
      </c>
    </row>
    <row r="73" spans="1:14" x14ac:dyDescent="0.2">
      <c r="A73" s="1">
        <v>45098</v>
      </c>
      <c r="B73" s="1" t="s">
        <v>3247</v>
      </c>
      <c r="C73" t="s">
        <v>3515</v>
      </c>
      <c r="D73" s="36">
        <v>16000</v>
      </c>
      <c r="L73" s="1">
        <v>45122</v>
      </c>
      <c r="M73" t="s">
        <v>3190</v>
      </c>
      <c r="N73" s="2">
        <v>60000</v>
      </c>
    </row>
    <row r="74" spans="1:14" x14ac:dyDescent="0.2">
      <c r="A74" s="1">
        <v>45099</v>
      </c>
      <c r="B74" s="1" t="s">
        <v>3247</v>
      </c>
      <c r="C74" t="s">
        <v>3176</v>
      </c>
      <c r="D74" s="36">
        <v>18000</v>
      </c>
      <c r="L74" s="1" t="s">
        <v>245</v>
      </c>
      <c r="N74" s="2">
        <v>-262000</v>
      </c>
    </row>
    <row r="75" spans="1:14" x14ac:dyDescent="0.2">
      <c r="A75" s="1">
        <v>45106</v>
      </c>
      <c r="B75" s="1" t="s">
        <v>3247</v>
      </c>
      <c r="C75" t="s">
        <v>3535</v>
      </c>
      <c r="D75" s="36">
        <v>20000</v>
      </c>
    </row>
    <row r="76" spans="1:14" x14ac:dyDescent="0.2">
      <c r="A76" s="1">
        <v>45106</v>
      </c>
      <c r="B76" s="1" t="s">
        <v>3246</v>
      </c>
      <c r="C76" t="s">
        <v>3158</v>
      </c>
      <c r="D76" s="36">
        <v>-60000</v>
      </c>
    </row>
    <row r="77" spans="1:14" x14ac:dyDescent="0.2">
      <c r="A77" s="1">
        <v>45106</v>
      </c>
      <c r="B77" s="1" t="s">
        <v>3247</v>
      </c>
      <c r="C77" t="s">
        <v>3158</v>
      </c>
      <c r="D77" s="36">
        <v>60000</v>
      </c>
    </row>
    <row r="78" spans="1:14" x14ac:dyDescent="0.2">
      <c r="A78" s="1">
        <v>45108</v>
      </c>
      <c r="B78" s="1" t="s">
        <v>3246</v>
      </c>
      <c r="C78" t="s">
        <v>3317</v>
      </c>
      <c r="D78" s="36">
        <v>-65000</v>
      </c>
    </row>
    <row r="79" spans="1:14" x14ac:dyDescent="0.2">
      <c r="A79" s="1">
        <v>45108</v>
      </c>
      <c r="B79" s="1" t="s">
        <v>3247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3247</v>
      </c>
      <c r="C80" t="s">
        <v>3551</v>
      </c>
      <c r="D80" s="36">
        <v>55000</v>
      </c>
    </row>
    <row r="81" spans="1:4" x14ac:dyDescent="0.2">
      <c r="A81" s="1">
        <v>45108</v>
      </c>
      <c r="B81" s="1" t="s">
        <v>3247</v>
      </c>
      <c r="C81" t="s">
        <v>3317</v>
      </c>
      <c r="D81" s="36">
        <v>65000</v>
      </c>
    </row>
    <row r="82" spans="1:4" x14ac:dyDescent="0.2">
      <c r="A82" s="1">
        <v>45108</v>
      </c>
      <c r="B82" s="1" t="s">
        <v>3246</v>
      </c>
      <c r="C82" t="s">
        <v>3642</v>
      </c>
      <c r="D82" s="36">
        <v>-10000</v>
      </c>
    </row>
    <row r="83" spans="1:4" x14ac:dyDescent="0.2">
      <c r="A83" s="1">
        <v>45109</v>
      </c>
      <c r="B83" s="1" t="s">
        <v>3247</v>
      </c>
      <c r="C83" t="s">
        <v>3642</v>
      </c>
      <c r="D83" s="36">
        <v>10000</v>
      </c>
    </row>
    <row r="84" spans="1:4" x14ac:dyDescent="0.2">
      <c r="A84" s="1">
        <v>45111</v>
      </c>
      <c r="B84" s="1" t="s">
        <v>3246</v>
      </c>
      <c r="C84" t="s">
        <v>3190</v>
      </c>
      <c r="D84" s="36">
        <v>-60000</v>
      </c>
    </row>
    <row r="85" spans="1:4" x14ac:dyDescent="0.2">
      <c r="A85" s="1">
        <v>45122</v>
      </c>
      <c r="B85" s="1" t="s">
        <v>3247</v>
      </c>
      <c r="C85" t="s">
        <v>3190</v>
      </c>
      <c r="D85" s="36">
        <v>60000</v>
      </c>
    </row>
    <row r="86" spans="1:4" x14ac:dyDescent="0.2">
      <c r="A86" s="1">
        <v>45122</v>
      </c>
      <c r="B86" s="1" t="s">
        <v>3275</v>
      </c>
      <c r="C86" t="s">
        <v>3353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5"/>
  <sheetViews>
    <sheetView showGridLines="0" tabSelected="1" zoomScaleNormal="100" workbookViewId="0">
      <selection activeCell="J63" sqref="J63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45132</v>
      </c>
      <c r="H1" s="4" t="s">
        <v>5</v>
      </c>
      <c r="I1" t="s">
        <v>548</v>
      </c>
      <c r="J1" s="7">
        <f>AA5</f>
        <v>2956263</v>
      </c>
      <c r="K1" s="7"/>
      <c r="M1" s="15" t="s">
        <v>692</v>
      </c>
      <c r="N1" s="13">
        <f>COUNTA(H6:H1048576)-2</f>
        <v>27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12</v>
      </c>
      <c r="Z1" s="17" t="s">
        <v>971</v>
      </c>
      <c r="AA1" s="19">
        <f>(COUNTA(U5:U1048576)-2)*AD2</f>
        <v>192000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109491.22222222222</v>
      </c>
      <c r="K2" s="7"/>
      <c r="M2" s="15" t="s">
        <v>693</v>
      </c>
      <c r="N2" s="14">
        <f>GETPIVOTDATA("Utilidad",$H$4)/N1</f>
        <v>266483.55555555556</v>
      </c>
      <c r="P2" t="s">
        <v>1607</v>
      </c>
      <c r="Q2" s="2">
        <f>-(Q1-J2)</f>
        <v>59491.222222222219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3284736.6666666665</v>
      </c>
      <c r="K3" s="7"/>
      <c r="M3" s="15" t="s">
        <v>694</v>
      </c>
      <c r="N3" s="14">
        <f>N2*30</f>
        <v>7994506.666666667</v>
      </c>
      <c r="P3" t="s">
        <v>1608</v>
      </c>
      <c r="Q3" s="2">
        <f>Q2*N1</f>
        <v>1606263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1800000.0000000002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900000.00000000012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1088793</v>
      </c>
      <c r="X4" s="23" t="s">
        <v>1708</v>
      </c>
      <c r="AA4" s="19">
        <f>(1500000/30)*N1</f>
        <v>1350000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2269</v>
      </c>
      <c r="C5" s="7">
        <v>9000</v>
      </c>
      <c r="D5" s="7">
        <v>2500</v>
      </c>
      <c r="E5" s="7">
        <v>6500</v>
      </c>
      <c r="M5" s="15" t="s">
        <v>1666</v>
      </c>
      <c r="N5" s="7">
        <f>N4-J1</f>
        <v>-2056263</v>
      </c>
      <c r="Q5" s="2">
        <f>GETPIVOTDATA("Utilidad",$H$6)-AA1-AA2</f>
        <v>6106263</v>
      </c>
      <c r="U5" s="4" t="s">
        <v>700</v>
      </c>
      <c r="V5" t="s">
        <v>2878</v>
      </c>
      <c r="X5" s="17" t="s">
        <v>105</v>
      </c>
      <c r="Y5" s="22" t="str">
        <f>N1&amp;" Dias"</f>
        <v>27 Dias</v>
      </c>
      <c r="Z5" s="17" t="s">
        <v>971</v>
      </c>
      <c r="AA5" s="19">
        <f>GETPIVOTDATA("Utilidad",$H$4)-AA2-AA1-AA3-AA4</f>
        <v>2956263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3011</v>
      </c>
      <c r="C6" s="7">
        <v>7000</v>
      </c>
      <c r="D6" s="7">
        <v>2000</v>
      </c>
      <c r="E6" s="7">
        <v>5000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7</v>
      </c>
      <c r="U6" s="6">
        <v>45108</v>
      </c>
      <c r="V6" s="2">
        <v>-188600</v>
      </c>
      <c r="X6" s="23" t="s">
        <v>1211</v>
      </c>
      <c r="Y6" s="24">
        <f>J2</f>
        <v>109491.22222222222</v>
      </c>
      <c r="AC6" s="59" t="s">
        <v>3393</v>
      </c>
      <c r="AD6" s="60">
        <f>SUM(AA1:AA4)</f>
        <v>4238793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26</v>
      </c>
      <c r="B7" t="s">
        <v>20</v>
      </c>
      <c r="C7" s="7">
        <v>15000</v>
      </c>
      <c r="D7" s="7">
        <v>6500</v>
      </c>
      <c r="E7" s="7">
        <v>8500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-195056</v>
      </c>
      <c r="U7" s="6">
        <v>45109</v>
      </c>
      <c r="V7" s="2">
        <v>-352800</v>
      </c>
      <c r="X7" s="17" t="s">
        <v>974</v>
      </c>
      <c r="Y7" s="18">
        <f>AA5/50000</f>
        <v>59.125259999999997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26</v>
      </c>
      <c r="B8" t="s">
        <v>2523</v>
      </c>
      <c r="C8" s="7">
        <v>24000</v>
      </c>
      <c r="D8" s="7">
        <v>9000</v>
      </c>
      <c r="E8" s="7">
        <v>15000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3394</v>
      </c>
      <c r="AD8" s="62">
        <f>GETPIVOTDATA("Utilidad",$H$6)-AA1-AA2</f>
        <v>6106263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677</v>
      </c>
      <c r="B9" t="s">
        <v>3763</v>
      </c>
      <c r="C9" s="7">
        <v>20000</v>
      </c>
      <c r="D9" s="7">
        <v>5000</v>
      </c>
      <c r="E9" s="7">
        <v>15000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3599</v>
      </c>
      <c r="B10" t="s">
        <v>3785</v>
      </c>
      <c r="C10" s="7">
        <v>1800</v>
      </c>
      <c r="D10" s="7">
        <v>0</v>
      </c>
      <c r="E10" s="7">
        <v>1800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21</v>
      </c>
      <c r="B11" t="s">
        <v>24</v>
      </c>
      <c r="C11" s="7">
        <v>12000</v>
      </c>
      <c r="D11" s="7">
        <v>3500</v>
      </c>
      <c r="E11" s="7">
        <v>8500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21</v>
      </c>
      <c r="B12" t="s">
        <v>1522</v>
      </c>
      <c r="C12" s="7">
        <v>10000</v>
      </c>
      <c r="D12" s="7">
        <v>2600</v>
      </c>
      <c r="E12" s="7">
        <v>7400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48</v>
      </c>
      <c r="B13" t="s">
        <v>182</v>
      </c>
      <c r="C13" s="7">
        <v>28000</v>
      </c>
      <c r="D13" s="7">
        <v>14000</v>
      </c>
      <c r="E13" s="7">
        <v>14000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6">
        <v>45122</v>
      </c>
      <c r="V13" s="2">
        <v>-456000</v>
      </c>
    </row>
    <row r="14" spans="1:43" x14ac:dyDescent="0.2">
      <c r="A14" t="s">
        <v>116</v>
      </c>
      <c r="B14" t="s">
        <v>514</v>
      </c>
      <c r="C14" s="7">
        <v>3500</v>
      </c>
      <c r="D14" s="7">
        <v>3270</v>
      </c>
      <c r="E14" s="7">
        <v>230</v>
      </c>
      <c r="F14" s="7"/>
      <c r="H14" s="6">
        <v>45115</v>
      </c>
      <c r="I14" s="7">
        <v>581500</v>
      </c>
      <c r="J14" s="7">
        <v>258772</v>
      </c>
      <c r="K14" s="7">
        <v>322728</v>
      </c>
      <c r="U14" s="6">
        <v>45124</v>
      </c>
      <c r="V14" s="2">
        <v>-929100</v>
      </c>
    </row>
    <row r="15" spans="1:43" x14ac:dyDescent="0.2">
      <c r="A15" t="s">
        <v>116</v>
      </c>
      <c r="B15" t="s">
        <v>518</v>
      </c>
      <c r="C15" s="7">
        <v>6500</v>
      </c>
      <c r="D15" s="7">
        <v>6074</v>
      </c>
      <c r="E15" s="7">
        <v>426</v>
      </c>
      <c r="F15" s="7"/>
      <c r="H15" s="6">
        <v>45116</v>
      </c>
      <c r="I15" s="7">
        <v>179500</v>
      </c>
      <c r="J15" s="7">
        <v>66735</v>
      </c>
      <c r="K15" s="7">
        <v>112765</v>
      </c>
      <c r="U15" s="6">
        <v>45127</v>
      </c>
      <c r="V15" s="2">
        <v>-453400</v>
      </c>
    </row>
    <row r="16" spans="1:43" x14ac:dyDescent="0.2">
      <c r="A16" t="s">
        <v>116</v>
      </c>
      <c r="B16" t="s">
        <v>565</v>
      </c>
      <c r="C16" s="7">
        <v>6000</v>
      </c>
      <c r="D16" s="7">
        <v>5606</v>
      </c>
      <c r="E16" s="7">
        <v>394</v>
      </c>
      <c r="F16" s="7"/>
      <c r="H16" s="6">
        <v>45117</v>
      </c>
      <c r="I16" s="7">
        <v>611000</v>
      </c>
      <c r="J16" s="7">
        <v>261805</v>
      </c>
      <c r="K16" s="7">
        <v>349195</v>
      </c>
      <c r="U16" s="6">
        <v>45128</v>
      </c>
      <c r="V16" s="2">
        <v>-545000</v>
      </c>
    </row>
    <row r="17" spans="1:22" x14ac:dyDescent="0.2">
      <c r="A17" t="s">
        <v>116</v>
      </c>
      <c r="B17" t="s">
        <v>749</v>
      </c>
      <c r="C17" s="7">
        <v>4200</v>
      </c>
      <c r="D17" s="7">
        <v>4094</v>
      </c>
      <c r="E17" s="7">
        <v>106</v>
      </c>
      <c r="F17" s="7"/>
      <c r="H17" s="6">
        <v>45118</v>
      </c>
      <c r="I17" s="7">
        <v>271000</v>
      </c>
      <c r="J17" s="7">
        <v>121108</v>
      </c>
      <c r="K17" s="7">
        <v>149892</v>
      </c>
      <c r="U17" s="6">
        <v>45129</v>
      </c>
      <c r="V17" s="2">
        <v>-1009600</v>
      </c>
    </row>
    <row r="18" spans="1:22" x14ac:dyDescent="0.2">
      <c r="A18" t="s">
        <v>458</v>
      </c>
      <c r="B18" t="s">
        <v>3793</v>
      </c>
      <c r="C18" s="7">
        <v>10000</v>
      </c>
      <c r="D18" s="7">
        <v>0</v>
      </c>
      <c r="E18" s="7">
        <v>10000</v>
      </c>
      <c r="F18" s="7"/>
      <c r="H18" s="6">
        <v>45119</v>
      </c>
      <c r="I18" s="7">
        <v>288000</v>
      </c>
      <c r="J18" s="7">
        <v>136162</v>
      </c>
      <c r="K18" s="7">
        <v>151838</v>
      </c>
      <c r="U18" s="5" t="s">
        <v>245</v>
      </c>
      <c r="V18" s="2">
        <v>-6477200</v>
      </c>
    </row>
    <row r="19" spans="1:22" x14ac:dyDescent="0.2">
      <c r="A19" t="s">
        <v>224</v>
      </c>
      <c r="B19" t="s">
        <v>3763</v>
      </c>
      <c r="C19" s="7">
        <v>24000</v>
      </c>
      <c r="D19" s="7">
        <v>13500</v>
      </c>
      <c r="E19" s="7">
        <v>10500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22" x14ac:dyDescent="0.2">
      <c r="A20" t="s">
        <v>455</v>
      </c>
      <c r="B20" t="s">
        <v>601</v>
      </c>
      <c r="C20" s="7">
        <v>5000</v>
      </c>
      <c r="D20" s="7">
        <v>1000</v>
      </c>
      <c r="E20" s="7">
        <v>4000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22" x14ac:dyDescent="0.2">
      <c r="A21" t="s">
        <v>342</v>
      </c>
      <c r="B21" t="s">
        <v>316</v>
      </c>
      <c r="C21" s="7">
        <v>10000</v>
      </c>
      <c r="D21" s="7">
        <v>900</v>
      </c>
      <c r="E21" s="7">
        <v>9100</v>
      </c>
      <c r="F21" s="7"/>
      <c r="H21" s="6">
        <v>45122</v>
      </c>
      <c r="I21" s="7">
        <v>424500</v>
      </c>
      <c r="J21" s="7">
        <v>242345</v>
      </c>
      <c r="K21" s="7">
        <v>182155</v>
      </c>
    </row>
    <row r="22" spans="1:22" x14ac:dyDescent="0.2">
      <c r="A22" t="s">
        <v>225</v>
      </c>
      <c r="B22" t="s">
        <v>282</v>
      </c>
      <c r="C22" s="7">
        <v>10000</v>
      </c>
      <c r="D22" s="7">
        <v>1100</v>
      </c>
      <c r="E22" s="7">
        <v>8900</v>
      </c>
      <c r="F22" s="7"/>
      <c r="H22" s="6">
        <v>45123</v>
      </c>
      <c r="I22" s="7">
        <v>1590600</v>
      </c>
      <c r="J22" s="7">
        <v>770974</v>
      </c>
      <c r="K22" s="7">
        <v>819626</v>
      </c>
    </row>
    <row r="23" spans="1:22" x14ac:dyDescent="0.2">
      <c r="A23" t="s">
        <v>2445</v>
      </c>
      <c r="B23" t="s">
        <v>301</v>
      </c>
      <c r="C23" s="7">
        <v>15000</v>
      </c>
      <c r="D23" s="7">
        <v>2800</v>
      </c>
      <c r="E23" s="7">
        <v>12200</v>
      </c>
      <c r="F23" s="7"/>
      <c r="H23" s="6">
        <v>45124</v>
      </c>
      <c r="I23" s="7">
        <v>479500</v>
      </c>
      <c r="J23" s="7">
        <v>226523</v>
      </c>
      <c r="K23" s="7">
        <v>252977</v>
      </c>
    </row>
    <row r="24" spans="1:22" x14ac:dyDescent="0.2">
      <c r="A24" t="s">
        <v>245</v>
      </c>
      <c r="C24" s="7">
        <v>221000</v>
      </c>
      <c r="D24" s="7">
        <v>83444</v>
      </c>
      <c r="E24" s="7">
        <v>137556</v>
      </c>
      <c r="F24" s="7"/>
      <c r="H24" s="6">
        <v>45125</v>
      </c>
      <c r="I24" s="7">
        <v>285500</v>
      </c>
      <c r="J24" s="7">
        <v>94174</v>
      </c>
      <c r="K24" s="7">
        <v>191326</v>
      </c>
    </row>
    <row r="25" spans="1:22" x14ac:dyDescent="0.2">
      <c r="H25" s="6">
        <v>45126</v>
      </c>
      <c r="I25" s="7">
        <v>419500</v>
      </c>
      <c r="J25" s="7">
        <v>180389</v>
      </c>
      <c r="K25" s="7">
        <v>239111</v>
      </c>
    </row>
    <row r="26" spans="1:22" x14ac:dyDescent="0.2">
      <c r="H26" s="6">
        <v>45127</v>
      </c>
      <c r="I26" s="7">
        <v>669500</v>
      </c>
      <c r="J26" s="7">
        <v>366649</v>
      </c>
      <c r="K26" s="7">
        <v>302851</v>
      </c>
    </row>
    <row r="27" spans="1:22" x14ac:dyDescent="0.2">
      <c r="H27" s="6">
        <v>45128</v>
      </c>
      <c r="I27" s="7">
        <v>944500</v>
      </c>
      <c r="J27" s="7">
        <v>492321</v>
      </c>
      <c r="K27" s="7">
        <v>452179</v>
      </c>
    </row>
    <row r="28" spans="1:22" x14ac:dyDescent="0.2">
      <c r="H28" s="6">
        <v>45129</v>
      </c>
      <c r="I28" s="7">
        <v>527000</v>
      </c>
      <c r="J28" s="7">
        <v>211322</v>
      </c>
      <c r="K28" s="7">
        <v>315678</v>
      </c>
    </row>
    <row r="29" spans="1:22" x14ac:dyDescent="0.2">
      <c r="H29" s="6">
        <v>45130</v>
      </c>
      <c r="I29" s="7">
        <v>355500</v>
      </c>
      <c r="J29" s="7">
        <v>140327</v>
      </c>
      <c r="K29" s="7">
        <v>215173</v>
      </c>
    </row>
    <row r="30" spans="1:22" x14ac:dyDescent="0.2">
      <c r="H30" s="6">
        <v>45131</v>
      </c>
      <c r="I30" s="7">
        <v>249000</v>
      </c>
      <c r="J30" s="7">
        <v>94890</v>
      </c>
      <c r="K30" s="7">
        <v>154110</v>
      </c>
    </row>
    <row r="31" spans="1:22" x14ac:dyDescent="0.2">
      <c r="H31" s="6">
        <v>45132</v>
      </c>
      <c r="I31" s="7">
        <v>221000</v>
      </c>
      <c r="J31" s="7">
        <v>83444</v>
      </c>
      <c r="K31" s="7">
        <v>137556</v>
      </c>
    </row>
    <row r="32" spans="1:22" x14ac:dyDescent="0.2">
      <c r="H32" s="5" t="s">
        <v>245</v>
      </c>
      <c r="I32" s="7">
        <v>13664900</v>
      </c>
      <c r="J32" s="7">
        <v>6469844</v>
      </c>
      <c r="K32" s="7">
        <v>7195056</v>
      </c>
    </row>
    <row r="34" spans="6:11" x14ac:dyDescent="0.2">
      <c r="F34" s="63"/>
    </row>
    <row r="35" spans="6:11" x14ac:dyDescent="0.2">
      <c r="K35">
        <v>712000</v>
      </c>
    </row>
    <row r="36" spans="6:11" x14ac:dyDescent="0.2">
      <c r="K36">
        <v>70000</v>
      </c>
    </row>
    <row r="37" spans="6:11" x14ac:dyDescent="0.2">
      <c r="K37">
        <v>14000</v>
      </c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3686</v>
      </c>
      <c r="I41" s="64" t="s">
        <v>3675</v>
      </c>
      <c r="J41" s="78" t="s">
        <v>3683</v>
      </c>
      <c r="K41" s="64" t="s">
        <v>3682</v>
      </c>
    </row>
    <row r="42" spans="6:11" x14ac:dyDescent="0.2">
      <c r="I42" s="77">
        <v>796000</v>
      </c>
      <c r="J42" t="s">
        <v>3704</v>
      </c>
      <c r="K42" s="39"/>
    </row>
    <row r="43" spans="6:11" ht="15" x14ac:dyDescent="0.2">
      <c r="H43" s="87"/>
      <c r="I43" s="66">
        <v>100000</v>
      </c>
      <c r="J43" t="s">
        <v>3742</v>
      </c>
      <c r="K43" s="39"/>
    </row>
    <row r="44" spans="6:11" x14ac:dyDescent="0.2">
      <c r="H44" s="76"/>
      <c r="I44" s="66">
        <v>-70000</v>
      </c>
      <c r="J44" t="s">
        <v>3791</v>
      </c>
      <c r="K44" s="70"/>
    </row>
    <row r="45" spans="6:11" x14ac:dyDescent="0.2">
      <c r="H45" s="76"/>
      <c r="I45" s="66">
        <v>-14000</v>
      </c>
      <c r="J45" t="s">
        <v>3792</v>
      </c>
      <c r="K45" s="70"/>
    </row>
    <row r="46" spans="6:11" x14ac:dyDescent="0.2">
      <c r="H46" s="76"/>
      <c r="I46" s="66">
        <v>-6500</v>
      </c>
      <c r="J46" t="s">
        <v>3794</v>
      </c>
      <c r="K46" s="70"/>
    </row>
    <row r="47" spans="6:11" x14ac:dyDescent="0.2">
      <c r="H47" s="70"/>
      <c r="I47" s="66"/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805500</v>
      </c>
      <c r="J52" s="68" t="s">
        <v>3681</v>
      </c>
      <c r="K52" s="67">
        <f>-SUMIF(I44:I51,"&lt;0")</f>
        <v>90500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3684</v>
      </c>
      <c r="K54" s="75" t="s">
        <v>3685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/>
      <c r="K56" s="66">
        <f t="shared" ref="K56:K66" si="1">I56*J56</f>
        <v>0</v>
      </c>
    </row>
    <row r="57" spans="8:11" x14ac:dyDescent="0.2">
      <c r="I57">
        <v>20000</v>
      </c>
      <c r="J57" s="72"/>
      <c r="K57" s="66">
        <f t="shared" si="1"/>
        <v>0</v>
      </c>
    </row>
    <row r="58" spans="8:11" x14ac:dyDescent="0.2">
      <c r="I58">
        <v>10000</v>
      </c>
      <c r="J58" s="72"/>
      <c r="K58" s="66">
        <f t="shared" si="1"/>
        <v>0</v>
      </c>
    </row>
    <row r="59" spans="8:11" x14ac:dyDescent="0.2">
      <c r="I59">
        <v>5000</v>
      </c>
      <c r="J59" s="72"/>
      <c r="K59" s="66">
        <f t="shared" si="1"/>
        <v>0</v>
      </c>
    </row>
    <row r="60" spans="8:11" x14ac:dyDescent="0.2">
      <c r="I60">
        <v>2000</v>
      </c>
      <c r="J60" s="72"/>
      <c r="K60" s="66">
        <f t="shared" si="1"/>
        <v>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/>
      <c r="J62" s="83" t="s">
        <v>3684</v>
      </c>
      <c r="K62" s="84"/>
    </row>
    <row r="63" spans="8:11" x14ac:dyDescent="0.2">
      <c r="I63" s="90" t="s">
        <v>3786</v>
      </c>
      <c r="J63" s="70"/>
      <c r="K63" s="65">
        <f>J63</f>
        <v>0</v>
      </c>
    </row>
    <row r="64" spans="8:11" x14ac:dyDescent="0.2">
      <c r="J64" t="s">
        <v>3687</v>
      </c>
      <c r="K64" s="85">
        <f>SUM(K55:K61)</f>
        <v>0</v>
      </c>
    </row>
    <row r="65" spans="8:11" x14ac:dyDescent="0.2">
      <c r="J65" t="s">
        <v>3688</v>
      </c>
      <c r="K65" s="85">
        <f>K63</f>
        <v>0</v>
      </c>
    </row>
    <row r="66" spans="8:11" ht="15" thickBot="1" x14ac:dyDescent="0.25">
      <c r="H66" s="79" t="s">
        <v>3780</v>
      </c>
      <c r="I66" s="79"/>
      <c r="J66" s="79"/>
      <c r="K66" s="80">
        <f t="shared" si="1"/>
        <v>0</v>
      </c>
    </row>
    <row r="67" spans="8:11" x14ac:dyDescent="0.2">
      <c r="I67" s="89"/>
      <c r="J67" t="s">
        <v>2603</v>
      </c>
      <c r="K67" s="2">
        <f>SUM(K64:K65)</f>
        <v>0</v>
      </c>
    </row>
    <row r="68" spans="8:11" x14ac:dyDescent="0.2">
      <c r="I68" s="88"/>
      <c r="J68" t="s">
        <v>1879</v>
      </c>
      <c r="K68" s="2">
        <f>GETPIVOTDATA("Ventas",$A$4)</f>
        <v>221000</v>
      </c>
    </row>
    <row r="69" spans="8:11" x14ac:dyDescent="0.2">
      <c r="I69" s="88"/>
      <c r="J69" t="s">
        <v>3689</v>
      </c>
      <c r="K69" s="2">
        <f>K67-K68</f>
        <v>-221000</v>
      </c>
    </row>
    <row r="70" spans="8:11" x14ac:dyDescent="0.2">
      <c r="I70" s="88"/>
      <c r="J70" t="s">
        <v>2366</v>
      </c>
    </row>
    <row r="71" spans="8:11" x14ac:dyDescent="0.2">
      <c r="I71" s="88"/>
      <c r="J71" t="s">
        <v>2367</v>
      </c>
    </row>
    <row r="72" spans="8:11" ht="17" x14ac:dyDescent="0.2">
      <c r="J72" s="30" t="s">
        <v>2423</v>
      </c>
      <c r="K72" s="30"/>
    </row>
    <row r="75" spans="8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548</v>
      </c>
    </row>
    <row r="99" spans="1:4" x14ac:dyDescent="0.2">
      <c r="A99" s="4" t="s">
        <v>816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6594500</v>
      </c>
      <c r="C104" s="7">
        <v>564500</v>
      </c>
      <c r="D104" s="7">
        <v>6030000</v>
      </c>
    </row>
    <row r="105" spans="1:4" x14ac:dyDescent="0.2">
      <c r="A105" t="s">
        <v>386</v>
      </c>
      <c r="B105" s="7">
        <v>13517000</v>
      </c>
      <c r="C105" s="7">
        <v>7635000</v>
      </c>
      <c r="D105" s="7">
        <v>5882000</v>
      </c>
    </row>
    <row r="106" spans="1:4" x14ac:dyDescent="0.2">
      <c r="A106" t="s">
        <v>224</v>
      </c>
      <c r="B106" s="7">
        <v>6647000</v>
      </c>
      <c r="C106" s="7">
        <v>2867900</v>
      </c>
      <c r="D106" s="7">
        <v>3779100</v>
      </c>
    </row>
    <row r="107" spans="1:4" x14ac:dyDescent="0.2">
      <c r="A107" t="s">
        <v>26</v>
      </c>
      <c r="B107" s="7">
        <v>5655000</v>
      </c>
      <c r="C107" s="7">
        <v>2451300</v>
      </c>
      <c r="D107" s="7">
        <v>3203700</v>
      </c>
    </row>
    <row r="108" spans="1:4" x14ac:dyDescent="0.2">
      <c r="A108" t="s">
        <v>532</v>
      </c>
      <c r="B108" s="7">
        <v>7124500</v>
      </c>
      <c r="C108" s="7">
        <v>4050800</v>
      </c>
      <c r="D108" s="7">
        <v>3073700</v>
      </c>
    </row>
    <row r="109" spans="1:4" x14ac:dyDescent="0.2">
      <c r="A109" t="s">
        <v>225</v>
      </c>
      <c r="B109" s="7">
        <v>3140500</v>
      </c>
      <c r="C109" s="7">
        <v>384500</v>
      </c>
      <c r="D109" s="7">
        <v>2756000</v>
      </c>
    </row>
    <row r="110" spans="1:4" x14ac:dyDescent="0.2">
      <c r="A110" t="s">
        <v>48</v>
      </c>
      <c r="B110" s="7">
        <v>8023000</v>
      </c>
      <c r="C110" s="7">
        <v>5371500</v>
      </c>
      <c r="D110" s="7">
        <v>2651500</v>
      </c>
    </row>
    <row r="111" spans="1:4" x14ac:dyDescent="0.2">
      <c r="A111" t="s">
        <v>21</v>
      </c>
      <c r="B111" s="7">
        <v>3142500</v>
      </c>
      <c r="C111" s="7">
        <v>1017800</v>
      </c>
      <c r="D111" s="7">
        <v>2124700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2426500</v>
      </c>
      <c r="C113" s="7">
        <v>771500</v>
      </c>
      <c r="D113" s="7">
        <v>1655000</v>
      </c>
    </row>
    <row r="114" spans="1:4" x14ac:dyDescent="0.2">
      <c r="A114" t="s">
        <v>677</v>
      </c>
      <c r="B114" s="7">
        <v>1867000</v>
      </c>
      <c r="C114" s="7">
        <v>310000</v>
      </c>
      <c r="D114" s="7">
        <v>1557000</v>
      </c>
    </row>
    <row r="115" spans="1:4" x14ac:dyDescent="0.2">
      <c r="A115" t="s">
        <v>342</v>
      </c>
      <c r="B115" s="7">
        <v>1362000</v>
      </c>
      <c r="C115" s="7">
        <v>144700</v>
      </c>
      <c r="D115" s="7">
        <v>1217300</v>
      </c>
    </row>
    <row r="116" spans="1:4" x14ac:dyDescent="0.2">
      <c r="A116" t="s">
        <v>891</v>
      </c>
      <c r="B116" s="7">
        <v>1464000</v>
      </c>
      <c r="C116" s="7">
        <v>517900</v>
      </c>
      <c r="D116" s="7">
        <v>946100</v>
      </c>
    </row>
    <row r="117" spans="1:4" x14ac:dyDescent="0.2">
      <c r="A117" t="s">
        <v>586</v>
      </c>
      <c r="B117" s="7">
        <v>1290500</v>
      </c>
      <c r="C117" s="7">
        <v>460500</v>
      </c>
      <c r="D117" s="7">
        <v>830000</v>
      </c>
    </row>
    <row r="118" spans="1:4" x14ac:dyDescent="0.2">
      <c r="A118" t="s">
        <v>455</v>
      </c>
      <c r="B118" s="7">
        <v>691000</v>
      </c>
      <c r="C118" s="7">
        <v>106700</v>
      </c>
      <c r="D118" s="7">
        <v>584300</v>
      </c>
    </row>
    <row r="119" spans="1:4" x14ac:dyDescent="0.2">
      <c r="A119" t="s">
        <v>1102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201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214</v>
      </c>
      <c r="B121" s="7">
        <v>1404000</v>
      </c>
      <c r="C121" s="7">
        <v>877500</v>
      </c>
      <c r="D121" s="7">
        <v>526500</v>
      </c>
    </row>
    <row r="122" spans="1:4" x14ac:dyDescent="0.2">
      <c r="A122" t="s">
        <v>116</v>
      </c>
      <c r="B122" s="7">
        <v>7822800</v>
      </c>
      <c r="C122" s="7">
        <v>7309907</v>
      </c>
      <c r="D122" s="7">
        <v>512893</v>
      </c>
    </row>
    <row r="123" spans="1:4" x14ac:dyDescent="0.2">
      <c r="A123" t="s">
        <v>365</v>
      </c>
      <c r="B123" s="7">
        <v>947000</v>
      </c>
      <c r="C123" s="7">
        <v>477200</v>
      </c>
      <c r="D123" s="7">
        <v>469800</v>
      </c>
    </row>
    <row r="124" spans="1:4" x14ac:dyDescent="0.2">
      <c r="A124" t="s">
        <v>617</v>
      </c>
      <c r="B124" s="7">
        <v>1557500</v>
      </c>
      <c r="C124" s="7">
        <v>1102500</v>
      </c>
      <c r="D124" s="7">
        <v>455000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42</v>
      </c>
      <c r="B126" s="7">
        <v>704000</v>
      </c>
      <c r="C126" s="7">
        <v>370000</v>
      </c>
      <c r="D126" s="7">
        <v>334000</v>
      </c>
    </row>
    <row r="127" spans="1:4" x14ac:dyDescent="0.2">
      <c r="A127" t="s">
        <v>127</v>
      </c>
      <c r="B127" s="7">
        <v>503000</v>
      </c>
      <c r="C127" s="7">
        <v>210200</v>
      </c>
      <c r="D127" s="7">
        <v>292800</v>
      </c>
    </row>
    <row r="128" spans="1:4" x14ac:dyDescent="0.2">
      <c r="A128" t="s">
        <v>526</v>
      </c>
      <c r="B128" s="7">
        <v>800000</v>
      </c>
      <c r="C128" s="7">
        <v>521000</v>
      </c>
      <c r="D128" s="7">
        <v>279000</v>
      </c>
    </row>
    <row r="129" spans="1:4" x14ac:dyDescent="0.2">
      <c r="A129" t="s">
        <v>1545</v>
      </c>
      <c r="B129" s="7">
        <v>477000</v>
      </c>
      <c r="C129" s="7">
        <v>200200</v>
      </c>
      <c r="D129" s="7">
        <v>276800</v>
      </c>
    </row>
    <row r="130" spans="1:4" x14ac:dyDescent="0.2">
      <c r="A130" t="s">
        <v>628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2852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2669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45</v>
      </c>
      <c r="B137" s="7">
        <v>296000</v>
      </c>
      <c r="C137" s="7">
        <v>154000</v>
      </c>
      <c r="D137" s="7">
        <v>142000</v>
      </c>
    </row>
    <row r="138" spans="1:4" x14ac:dyDescent="0.2">
      <c r="A138" t="s">
        <v>1763</v>
      </c>
      <c r="B138" s="7">
        <v>310000</v>
      </c>
      <c r="C138" s="7">
        <v>175000</v>
      </c>
      <c r="D138" s="7">
        <v>135000</v>
      </c>
    </row>
    <row r="139" spans="1:4" x14ac:dyDescent="0.2">
      <c r="A139" t="s">
        <v>609</v>
      </c>
      <c r="B139" s="7">
        <v>610000</v>
      </c>
      <c r="C139" s="7">
        <v>475000</v>
      </c>
      <c r="D139" s="7">
        <v>135000</v>
      </c>
    </row>
    <row r="140" spans="1:4" x14ac:dyDescent="0.2">
      <c r="A140" t="s">
        <v>734</v>
      </c>
      <c r="B140" s="7">
        <v>312000</v>
      </c>
      <c r="C140" s="7">
        <v>178000</v>
      </c>
      <c r="D140" s="7">
        <v>134000</v>
      </c>
    </row>
    <row r="141" spans="1:4" x14ac:dyDescent="0.2">
      <c r="A141" t="s">
        <v>1193</v>
      </c>
      <c r="B141" s="7">
        <v>175000</v>
      </c>
      <c r="C141" s="7">
        <v>43000</v>
      </c>
      <c r="D141" s="7">
        <v>132000</v>
      </c>
    </row>
    <row r="142" spans="1:4" x14ac:dyDescent="0.2">
      <c r="A142" t="s">
        <v>929</v>
      </c>
      <c r="B142" s="7">
        <v>253000</v>
      </c>
      <c r="C142" s="7">
        <v>132500</v>
      </c>
      <c r="D142" s="7">
        <v>120500</v>
      </c>
    </row>
    <row r="143" spans="1:4" x14ac:dyDescent="0.2">
      <c r="A143" t="s">
        <v>128</v>
      </c>
      <c r="B143" s="7">
        <v>260000</v>
      </c>
      <c r="C143" s="7">
        <v>140000</v>
      </c>
      <c r="D143" s="7">
        <v>120000</v>
      </c>
    </row>
    <row r="144" spans="1:4" x14ac:dyDescent="0.2">
      <c r="A144" t="s">
        <v>3189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831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3057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2769</v>
      </c>
      <c r="B147" s="7">
        <v>215000</v>
      </c>
      <c r="C147" s="7">
        <v>109000</v>
      </c>
      <c r="D147" s="7">
        <v>106000</v>
      </c>
    </row>
    <row r="148" spans="1:4" x14ac:dyDescent="0.2">
      <c r="A148" t="s">
        <v>3670</v>
      </c>
      <c r="B148" s="7">
        <v>104000</v>
      </c>
      <c r="C148" s="7">
        <v>0</v>
      </c>
      <c r="D148" s="7">
        <v>104000</v>
      </c>
    </row>
    <row r="149" spans="1:4" x14ac:dyDescent="0.2">
      <c r="A149" t="s">
        <v>2046</v>
      </c>
      <c r="B149" s="7">
        <v>214000</v>
      </c>
      <c r="C149" s="7">
        <v>115000</v>
      </c>
      <c r="D149" s="7">
        <v>99000</v>
      </c>
    </row>
    <row r="150" spans="1:4" x14ac:dyDescent="0.2">
      <c r="A150" t="s">
        <v>2078</v>
      </c>
      <c r="B150" s="7">
        <v>165000</v>
      </c>
      <c r="C150" s="7">
        <v>69500</v>
      </c>
      <c r="D150" s="7">
        <v>95500</v>
      </c>
    </row>
    <row r="151" spans="1:4" x14ac:dyDescent="0.2">
      <c r="A151" t="s">
        <v>1192</v>
      </c>
      <c r="B151" s="7">
        <v>189000</v>
      </c>
      <c r="C151" s="7">
        <v>94000</v>
      </c>
      <c r="D151" s="7">
        <v>95000</v>
      </c>
    </row>
    <row r="152" spans="1:4" x14ac:dyDescent="0.2">
      <c r="A152" t="s">
        <v>2663</v>
      </c>
      <c r="B152" s="7">
        <v>176000</v>
      </c>
      <c r="C152" s="7">
        <v>85000</v>
      </c>
      <c r="D152" s="7">
        <v>91000</v>
      </c>
    </row>
    <row r="153" spans="1:4" x14ac:dyDescent="0.2">
      <c r="A153" t="s">
        <v>3242</v>
      </c>
      <c r="B153" s="7">
        <v>120000</v>
      </c>
      <c r="C153" s="7">
        <v>34200</v>
      </c>
      <c r="D153" s="7">
        <v>85800</v>
      </c>
    </row>
    <row r="154" spans="1:4" x14ac:dyDescent="0.2">
      <c r="A154" t="s">
        <v>233</v>
      </c>
      <c r="B154" s="7">
        <v>120000</v>
      </c>
      <c r="C154" s="7">
        <v>36000</v>
      </c>
      <c r="D154" s="7">
        <v>84000</v>
      </c>
    </row>
    <row r="155" spans="1:4" x14ac:dyDescent="0.2">
      <c r="A155" t="s">
        <v>771</v>
      </c>
      <c r="B155" s="7">
        <v>149000</v>
      </c>
      <c r="C155" s="7">
        <v>68000</v>
      </c>
      <c r="D155" s="7">
        <v>81000</v>
      </c>
    </row>
    <row r="156" spans="1:4" x14ac:dyDescent="0.2">
      <c r="A156" t="s">
        <v>475</v>
      </c>
      <c r="B156" s="7">
        <v>133000</v>
      </c>
      <c r="C156" s="7">
        <v>53000</v>
      </c>
      <c r="D156" s="7">
        <v>80000</v>
      </c>
    </row>
    <row r="157" spans="1:4" x14ac:dyDescent="0.2">
      <c r="A157" t="s">
        <v>2445</v>
      </c>
      <c r="B157" s="7">
        <v>90000</v>
      </c>
      <c r="C157" s="7">
        <v>16200</v>
      </c>
      <c r="D157" s="7">
        <v>73800</v>
      </c>
    </row>
    <row r="158" spans="1:4" x14ac:dyDescent="0.2">
      <c r="A158" t="s">
        <v>1958</v>
      </c>
      <c r="B158" s="7">
        <v>146000</v>
      </c>
      <c r="C158" s="7">
        <v>72500</v>
      </c>
      <c r="D158" s="7">
        <v>73500</v>
      </c>
    </row>
    <row r="159" spans="1:4" x14ac:dyDescent="0.2">
      <c r="A159" t="s">
        <v>849</v>
      </c>
      <c r="B159" s="7">
        <v>257000</v>
      </c>
      <c r="C159" s="7">
        <v>185000</v>
      </c>
      <c r="D159" s="7">
        <v>72000</v>
      </c>
    </row>
    <row r="160" spans="1:4" x14ac:dyDescent="0.2">
      <c r="A160" t="s">
        <v>848</v>
      </c>
      <c r="B160" s="7">
        <v>94500</v>
      </c>
      <c r="C160" s="7">
        <v>25000</v>
      </c>
      <c r="D160" s="7">
        <v>69500</v>
      </c>
    </row>
    <row r="161" spans="1:4" x14ac:dyDescent="0.2">
      <c r="A161" t="s">
        <v>3120</v>
      </c>
      <c r="B161" s="7">
        <v>94000</v>
      </c>
      <c r="C161" s="7">
        <v>25400</v>
      </c>
      <c r="D161" s="7">
        <v>68600</v>
      </c>
    </row>
    <row r="162" spans="1:4" x14ac:dyDescent="0.2">
      <c r="A162" t="s">
        <v>2134</v>
      </c>
      <c r="B162" s="7">
        <v>136000</v>
      </c>
      <c r="C162" s="7">
        <v>67500</v>
      </c>
      <c r="D162" s="7">
        <v>68500</v>
      </c>
    </row>
    <row r="163" spans="1:4" x14ac:dyDescent="0.2">
      <c r="A163" t="s">
        <v>761</v>
      </c>
      <c r="B163" s="7">
        <v>105500</v>
      </c>
      <c r="C163" s="7">
        <v>38000</v>
      </c>
      <c r="D163" s="7">
        <v>67500</v>
      </c>
    </row>
    <row r="164" spans="1:4" x14ac:dyDescent="0.2">
      <c r="A164" t="s">
        <v>1295</v>
      </c>
      <c r="B164" s="7">
        <v>131000</v>
      </c>
      <c r="C164" s="7">
        <v>64000</v>
      </c>
      <c r="D164" s="7">
        <v>67000</v>
      </c>
    </row>
    <row r="165" spans="1:4" x14ac:dyDescent="0.2">
      <c r="A165" t="s">
        <v>1174</v>
      </c>
      <c r="B165" s="7">
        <v>120000</v>
      </c>
      <c r="C165" s="7">
        <v>54300</v>
      </c>
      <c r="D165" s="7">
        <v>65700</v>
      </c>
    </row>
    <row r="166" spans="1:4" x14ac:dyDescent="0.2">
      <c r="A166" t="s">
        <v>1213</v>
      </c>
      <c r="B166" s="7">
        <v>72000</v>
      </c>
      <c r="C166" s="7">
        <v>6500</v>
      </c>
      <c r="D166" s="7">
        <v>65500</v>
      </c>
    </row>
    <row r="167" spans="1:4" x14ac:dyDescent="0.2">
      <c r="A167" t="s">
        <v>588</v>
      </c>
      <c r="B167" s="7">
        <v>74000</v>
      </c>
      <c r="C167" s="7">
        <v>11500</v>
      </c>
      <c r="D167" s="7">
        <v>62500</v>
      </c>
    </row>
    <row r="168" spans="1:4" x14ac:dyDescent="0.2">
      <c r="A168" t="s">
        <v>510</v>
      </c>
      <c r="B168" s="7">
        <v>165000</v>
      </c>
      <c r="C168" s="7">
        <v>103000</v>
      </c>
      <c r="D168" s="7">
        <v>62000</v>
      </c>
    </row>
    <row r="169" spans="1:4" x14ac:dyDescent="0.2">
      <c r="A169" t="s">
        <v>30</v>
      </c>
      <c r="B169" s="7">
        <v>105000</v>
      </c>
      <c r="C169" s="7">
        <v>43600</v>
      </c>
      <c r="D169" s="7">
        <v>61400</v>
      </c>
    </row>
    <row r="170" spans="1:4" x14ac:dyDescent="0.2">
      <c r="A170" t="s">
        <v>2767</v>
      </c>
      <c r="B170" s="7">
        <v>110000</v>
      </c>
      <c r="C170" s="7">
        <v>51000</v>
      </c>
      <c r="D170" s="7">
        <v>59000</v>
      </c>
    </row>
    <row r="171" spans="1:4" x14ac:dyDescent="0.2">
      <c r="A171" t="s">
        <v>2363</v>
      </c>
      <c r="B171" s="7">
        <v>101000</v>
      </c>
      <c r="C171" s="7">
        <v>42000</v>
      </c>
      <c r="D171" s="7">
        <v>59000</v>
      </c>
    </row>
    <row r="172" spans="1:4" x14ac:dyDescent="0.2">
      <c r="A172" t="s">
        <v>2627</v>
      </c>
      <c r="B172" s="7">
        <v>270000</v>
      </c>
      <c r="C172" s="7">
        <v>215000</v>
      </c>
      <c r="D172" s="7">
        <v>55000</v>
      </c>
    </row>
    <row r="173" spans="1:4" x14ac:dyDescent="0.2">
      <c r="A173" t="s">
        <v>483</v>
      </c>
      <c r="B173" s="7">
        <v>97000</v>
      </c>
      <c r="C173" s="7">
        <v>45000</v>
      </c>
      <c r="D173" s="7">
        <v>52000</v>
      </c>
    </row>
    <row r="174" spans="1:4" x14ac:dyDescent="0.2">
      <c r="A174" t="s">
        <v>47</v>
      </c>
      <c r="B174" s="7">
        <v>92000</v>
      </c>
      <c r="C174" s="7">
        <v>41000</v>
      </c>
      <c r="D174" s="7">
        <v>51000</v>
      </c>
    </row>
    <row r="175" spans="1:4" x14ac:dyDescent="0.2">
      <c r="A175" t="s">
        <v>2514</v>
      </c>
      <c r="B175" s="7">
        <v>84000</v>
      </c>
      <c r="C175" s="7">
        <v>34000</v>
      </c>
      <c r="D175" s="7">
        <v>50000</v>
      </c>
    </row>
    <row r="176" spans="1:4" x14ac:dyDescent="0.2">
      <c r="A176" t="s">
        <v>2067</v>
      </c>
      <c r="B176" s="7">
        <v>100000</v>
      </c>
      <c r="C176" s="7">
        <v>50000</v>
      </c>
      <c r="D176" s="7">
        <v>50000</v>
      </c>
    </row>
    <row r="177" spans="1:4" x14ac:dyDescent="0.2">
      <c r="A177" t="s">
        <v>1969</v>
      </c>
      <c r="B177" s="7">
        <v>75000</v>
      </c>
      <c r="C177" s="7">
        <v>28000</v>
      </c>
      <c r="D177" s="7">
        <v>47000</v>
      </c>
    </row>
    <row r="178" spans="1:4" x14ac:dyDescent="0.2">
      <c r="A178" t="s">
        <v>2435</v>
      </c>
      <c r="B178" s="7">
        <v>71000</v>
      </c>
      <c r="C178" s="7">
        <v>24000</v>
      </c>
      <c r="D178" s="7">
        <v>47000</v>
      </c>
    </row>
    <row r="179" spans="1:4" x14ac:dyDescent="0.2">
      <c r="A179" t="s">
        <v>717</v>
      </c>
      <c r="B179" s="7">
        <v>85000</v>
      </c>
      <c r="C179" s="7">
        <v>38500</v>
      </c>
      <c r="D179" s="7">
        <v>46500</v>
      </c>
    </row>
    <row r="180" spans="1:4" x14ac:dyDescent="0.2">
      <c r="A180" t="s">
        <v>560</v>
      </c>
      <c r="B180" s="7">
        <v>86000</v>
      </c>
      <c r="C180" s="7">
        <v>40500</v>
      </c>
      <c r="D180" s="7">
        <v>45500</v>
      </c>
    </row>
    <row r="181" spans="1:4" x14ac:dyDescent="0.2">
      <c r="A181" t="s">
        <v>198</v>
      </c>
      <c r="B181" s="7">
        <v>110000</v>
      </c>
      <c r="C181" s="7">
        <v>67000</v>
      </c>
      <c r="D181" s="7">
        <v>43000</v>
      </c>
    </row>
    <row r="182" spans="1:4" x14ac:dyDescent="0.2">
      <c r="A182" t="s">
        <v>351</v>
      </c>
      <c r="B182" s="7">
        <v>89000</v>
      </c>
      <c r="C182" s="7">
        <v>48500</v>
      </c>
      <c r="D182" s="7">
        <v>40500</v>
      </c>
    </row>
    <row r="183" spans="1:4" x14ac:dyDescent="0.2">
      <c r="A183" t="s">
        <v>719</v>
      </c>
      <c r="B183" s="7">
        <v>54000</v>
      </c>
      <c r="C183" s="7">
        <v>13950</v>
      </c>
      <c r="D183" s="7">
        <v>40050</v>
      </c>
    </row>
    <row r="184" spans="1:4" x14ac:dyDescent="0.2">
      <c r="A184" t="s">
        <v>2889</v>
      </c>
      <c r="B184" s="7">
        <v>100000</v>
      </c>
      <c r="C184" s="7">
        <v>60000</v>
      </c>
      <c r="D184" s="7">
        <v>40000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720</v>
      </c>
      <c r="B189" s="7">
        <v>40000</v>
      </c>
      <c r="C189" s="7">
        <v>6300</v>
      </c>
      <c r="D189" s="7">
        <v>33700</v>
      </c>
    </row>
    <row r="190" spans="1:4" x14ac:dyDescent="0.2">
      <c r="A190" t="s">
        <v>1867</v>
      </c>
      <c r="B190" s="7">
        <v>53000</v>
      </c>
      <c r="C190" s="7">
        <v>20000</v>
      </c>
      <c r="D190" s="7">
        <v>33000</v>
      </c>
    </row>
    <row r="191" spans="1:4" x14ac:dyDescent="0.2">
      <c r="A191" t="s">
        <v>2888</v>
      </c>
      <c r="B191" s="7">
        <v>60000</v>
      </c>
      <c r="C191" s="7">
        <v>28000</v>
      </c>
      <c r="D191" s="7">
        <v>32000</v>
      </c>
    </row>
    <row r="192" spans="1:4" x14ac:dyDescent="0.2">
      <c r="A192" t="s">
        <v>3599</v>
      </c>
      <c r="B192" s="7">
        <v>31200</v>
      </c>
      <c r="C192" s="7">
        <v>0</v>
      </c>
      <c r="D192" s="7">
        <v>31200</v>
      </c>
    </row>
    <row r="193" spans="1:4" x14ac:dyDescent="0.2">
      <c r="A193" t="s">
        <v>2680</v>
      </c>
      <c r="B193" s="7">
        <v>45000</v>
      </c>
      <c r="C193" s="7">
        <v>14000</v>
      </c>
      <c r="D193" s="7">
        <v>31000</v>
      </c>
    </row>
    <row r="194" spans="1:4" x14ac:dyDescent="0.2">
      <c r="A194" t="s">
        <v>1028</v>
      </c>
      <c r="B194" s="7">
        <v>49000</v>
      </c>
      <c r="C194" s="7">
        <v>18300</v>
      </c>
      <c r="D194" s="7">
        <v>30700</v>
      </c>
    </row>
    <row r="195" spans="1:4" x14ac:dyDescent="0.2">
      <c r="A195" t="s">
        <v>1496</v>
      </c>
      <c r="B195" s="7">
        <v>50000</v>
      </c>
      <c r="C195" s="7">
        <v>24000</v>
      </c>
      <c r="D195" s="7">
        <v>26000</v>
      </c>
    </row>
    <row r="196" spans="1:4" x14ac:dyDescent="0.2">
      <c r="A196" t="s">
        <v>2041</v>
      </c>
      <c r="B196" s="7">
        <v>47000</v>
      </c>
      <c r="C196" s="7">
        <v>22000</v>
      </c>
      <c r="D196" s="7">
        <v>25000</v>
      </c>
    </row>
    <row r="197" spans="1:4" x14ac:dyDescent="0.2">
      <c r="A197" t="s">
        <v>3192</v>
      </c>
      <c r="B197" s="7">
        <v>45000</v>
      </c>
      <c r="C197" s="7">
        <v>20000</v>
      </c>
      <c r="D197" s="7">
        <v>25000</v>
      </c>
    </row>
    <row r="198" spans="1:4" x14ac:dyDescent="0.2">
      <c r="A198" t="s">
        <v>3369</v>
      </c>
      <c r="B198" s="7">
        <v>75000</v>
      </c>
      <c r="C198" s="7">
        <v>50000</v>
      </c>
      <c r="D198" s="7">
        <v>25000</v>
      </c>
    </row>
    <row r="199" spans="1:4" x14ac:dyDescent="0.2">
      <c r="A199" t="s">
        <v>2574</v>
      </c>
      <c r="B199" s="7">
        <v>40000</v>
      </c>
      <c r="C199" s="7">
        <v>16000</v>
      </c>
      <c r="D199" s="7">
        <v>24000</v>
      </c>
    </row>
    <row r="200" spans="1:4" x14ac:dyDescent="0.2">
      <c r="A200" t="s">
        <v>3449</v>
      </c>
      <c r="B200" s="7">
        <v>42000</v>
      </c>
      <c r="C200" s="7">
        <v>18000</v>
      </c>
      <c r="D200" s="7">
        <v>24000</v>
      </c>
    </row>
    <row r="201" spans="1:4" x14ac:dyDescent="0.2">
      <c r="A201" t="s">
        <v>2187</v>
      </c>
      <c r="B201" s="7">
        <v>42000</v>
      </c>
      <c r="C201" s="7">
        <v>18000</v>
      </c>
      <c r="D201" s="7">
        <v>24000</v>
      </c>
    </row>
    <row r="202" spans="1:4" x14ac:dyDescent="0.2">
      <c r="A202" t="s">
        <v>1041</v>
      </c>
      <c r="B202" s="7">
        <v>39000</v>
      </c>
      <c r="C202" s="7">
        <v>17000</v>
      </c>
      <c r="D202" s="7">
        <v>22000</v>
      </c>
    </row>
    <row r="203" spans="1:4" x14ac:dyDescent="0.2">
      <c r="A203" t="s">
        <v>1515</v>
      </c>
      <c r="B203" s="7">
        <v>40000</v>
      </c>
      <c r="C203" s="7">
        <v>18000</v>
      </c>
      <c r="D203" s="7">
        <v>22000</v>
      </c>
    </row>
    <row r="204" spans="1:4" x14ac:dyDescent="0.2">
      <c r="A204" t="s">
        <v>1711</v>
      </c>
      <c r="B204" s="7">
        <v>39000</v>
      </c>
      <c r="C204" s="7">
        <v>18000</v>
      </c>
      <c r="D204" s="7">
        <v>21000</v>
      </c>
    </row>
    <row r="205" spans="1:4" x14ac:dyDescent="0.2">
      <c r="A205" t="s">
        <v>1923</v>
      </c>
      <c r="B205" s="7">
        <v>49000</v>
      </c>
      <c r="C205" s="7">
        <v>28000</v>
      </c>
      <c r="D205" s="7">
        <v>21000</v>
      </c>
    </row>
    <row r="206" spans="1:4" x14ac:dyDescent="0.2">
      <c r="A206" t="s">
        <v>545</v>
      </c>
      <c r="B206" s="7">
        <v>20000</v>
      </c>
      <c r="C206" s="7">
        <v>0</v>
      </c>
      <c r="D206" s="7">
        <v>20000</v>
      </c>
    </row>
    <row r="207" spans="1:4" x14ac:dyDescent="0.2">
      <c r="A207" t="s">
        <v>1532</v>
      </c>
      <c r="B207" s="7">
        <v>35000</v>
      </c>
      <c r="C207" s="7">
        <v>15000</v>
      </c>
      <c r="D207" s="7">
        <v>20000</v>
      </c>
    </row>
    <row r="208" spans="1:4" x14ac:dyDescent="0.2">
      <c r="A208" t="s">
        <v>1603</v>
      </c>
      <c r="B208" s="7">
        <v>45000</v>
      </c>
      <c r="C208" s="7">
        <v>25000</v>
      </c>
      <c r="D208" s="7">
        <v>20000</v>
      </c>
    </row>
    <row r="209" spans="1:4" x14ac:dyDescent="0.2">
      <c r="A209" t="s">
        <v>3211</v>
      </c>
      <c r="B209" s="7">
        <v>90000</v>
      </c>
      <c r="C209" s="7">
        <v>70000</v>
      </c>
      <c r="D209" s="7">
        <v>20000</v>
      </c>
    </row>
    <row r="210" spans="1:4" x14ac:dyDescent="0.2">
      <c r="A210" t="s">
        <v>2774</v>
      </c>
      <c r="B210" s="7">
        <v>52000</v>
      </c>
      <c r="C210" s="7">
        <v>32000</v>
      </c>
      <c r="D210" s="7">
        <v>20000</v>
      </c>
    </row>
    <row r="211" spans="1:4" x14ac:dyDescent="0.2">
      <c r="A211" t="s">
        <v>937</v>
      </c>
      <c r="B211" s="7">
        <v>68000</v>
      </c>
      <c r="C211" s="7">
        <v>49000</v>
      </c>
      <c r="D211" s="7">
        <v>19000</v>
      </c>
    </row>
    <row r="212" spans="1:4" x14ac:dyDescent="0.2">
      <c r="A212" t="s">
        <v>480</v>
      </c>
      <c r="B212" s="7">
        <v>329200</v>
      </c>
      <c r="C212" s="7">
        <v>310543</v>
      </c>
      <c r="D212" s="7">
        <v>18657</v>
      </c>
    </row>
    <row r="213" spans="1:4" x14ac:dyDescent="0.2">
      <c r="A213" t="s">
        <v>1261</v>
      </c>
      <c r="B213" s="7">
        <v>26000</v>
      </c>
      <c r="C213" s="7">
        <v>8000</v>
      </c>
      <c r="D213" s="7">
        <v>18000</v>
      </c>
    </row>
    <row r="214" spans="1:4" x14ac:dyDescent="0.2">
      <c r="A214" t="s">
        <v>2501</v>
      </c>
      <c r="B214" s="7">
        <v>40000</v>
      </c>
      <c r="C214" s="7">
        <v>22000</v>
      </c>
      <c r="D214" s="7">
        <v>18000</v>
      </c>
    </row>
    <row r="215" spans="1:4" x14ac:dyDescent="0.2">
      <c r="A215" t="s">
        <v>1487</v>
      </c>
      <c r="B215" s="7">
        <v>30000</v>
      </c>
      <c r="C215" s="7">
        <v>12000</v>
      </c>
      <c r="D215" s="7">
        <v>18000</v>
      </c>
    </row>
    <row r="216" spans="1:4" x14ac:dyDescent="0.2">
      <c r="A216" t="s">
        <v>2446</v>
      </c>
      <c r="B216" s="7">
        <v>25000</v>
      </c>
      <c r="C216" s="7">
        <v>7800</v>
      </c>
      <c r="D216" s="7">
        <v>17200</v>
      </c>
    </row>
    <row r="217" spans="1:4" x14ac:dyDescent="0.2">
      <c r="A217" t="s">
        <v>3308</v>
      </c>
      <c r="B217" s="7">
        <v>35000</v>
      </c>
      <c r="C217" s="7">
        <v>18000</v>
      </c>
      <c r="D217" s="7">
        <v>17000</v>
      </c>
    </row>
    <row r="218" spans="1:4" x14ac:dyDescent="0.2">
      <c r="A218" t="s">
        <v>474</v>
      </c>
      <c r="B218" s="7">
        <v>30000</v>
      </c>
      <c r="C218" s="7">
        <v>13000</v>
      </c>
      <c r="D218" s="7">
        <v>17000</v>
      </c>
    </row>
    <row r="219" spans="1:4" x14ac:dyDescent="0.2">
      <c r="A219" t="s">
        <v>1441</v>
      </c>
      <c r="B219" s="7">
        <v>30000</v>
      </c>
      <c r="C219" s="7">
        <v>14000</v>
      </c>
      <c r="D219" s="7">
        <v>16000</v>
      </c>
    </row>
    <row r="220" spans="1:4" x14ac:dyDescent="0.2">
      <c r="A220" t="s">
        <v>3615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2349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3165</v>
      </c>
      <c r="B222" s="7">
        <v>20000</v>
      </c>
      <c r="C222" s="7">
        <v>5000</v>
      </c>
      <c r="D222" s="7">
        <v>15000</v>
      </c>
    </row>
    <row r="223" spans="1:4" x14ac:dyDescent="0.2">
      <c r="A223" t="s">
        <v>1934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238</v>
      </c>
      <c r="B224" s="7">
        <v>30000</v>
      </c>
      <c r="C224" s="7">
        <v>15000</v>
      </c>
      <c r="D224" s="7">
        <v>15000</v>
      </c>
    </row>
    <row r="225" spans="1:4" x14ac:dyDescent="0.2">
      <c r="A225" t="s">
        <v>922</v>
      </c>
      <c r="B225" s="7">
        <v>40000</v>
      </c>
      <c r="C225" s="7">
        <v>25000</v>
      </c>
      <c r="D225" s="7">
        <v>15000</v>
      </c>
    </row>
    <row r="226" spans="1:4" x14ac:dyDescent="0.2">
      <c r="A226" t="s">
        <v>1945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3577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3014</v>
      </c>
      <c r="B228" s="7">
        <v>29000</v>
      </c>
      <c r="C228" s="7">
        <v>15000</v>
      </c>
      <c r="D228" s="7">
        <v>14000</v>
      </c>
    </row>
    <row r="229" spans="1:4" x14ac:dyDescent="0.2">
      <c r="A229" t="s">
        <v>1257</v>
      </c>
      <c r="B229" s="7">
        <v>22000</v>
      </c>
      <c r="C229" s="7">
        <v>9000</v>
      </c>
      <c r="D229" s="7">
        <v>13000</v>
      </c>
    </row>
    <row r="230" spans="1:4" x14ac:dyDescent="0.2">
      <c r="A230" t="s">
        <v>2509</v>
      </c>
      <c r="B230" s="7">
        <v>24000</v>
      </c>
      <c r="C230" s="7">
        <v>11000</v>
      </c>
      <c r="D230" s="7">
        <v>13000</v>
      </c>
    </row>
    <row r="231" spans="1:4" x14ac:dyDescent="0.2">
      <c r="A231" t="s">
        <v>1703</v>
      </c>
      <c r="B231" s="7">
        <v>25000</v>
      </c>
      <c r="C231" s="7">
        <v>12000</v>
      </c>
      <c r="D231" s="7">
        <v>13000</v>
      </c>
    </row>
    <row r="232" spans="1:4" x14ac:dyDescent="0.2">
      <c r="A232" t="s">
        <v>1942</v>
      </c>
      <c r="B232" s="7">
        <v>19000</v>
      </c>
      <c r="C232" s="7">
        <v>7000</v>
      </c>
      <c r="D232" s="7">
        <v>12000</v>
      </c>
    </row>
    <row r="233" spans="1:4" x14ac:dyDescent="0.2">
      <c r="A233" t="s">
        <v>2674</v>
      </c>
      <c r="B233" s="7">
        <v>36000</v>
      </c>
      <c r="C233" s="7">
        <v>24000</v>
      </c>
      <c r="D233" s="7">
        <v>12000</v>
      </c>
    </row>
    <row r="234" spans="1:4" x14ac:dyDescent="0.2">
      <c r="A234" t="s">
        <v>3336</v>
      </c>
      <c r="B234" s="7">
        <v>15000</v>
      </c>
      <c r="C234" s="7">
        <v>3000</v>
      </c>
      <c r="D234" s="7">
        <v>12000</v>
      </c>
    </row>
    <row r="235" spans="1:4" x14ac:dyDescent="0.2">
      <c r="A235" t="s">
        <v>3437</v>
      </c>
      <c r="B235" s="7">
        <v>22000</v>
      </c>
      <c r="C235" s="7">
        <v>11000</v>
      </c>
      <c r="D235" s="7">
        <v>11000</v>
      </c>
    </row>
    <row r="236" spans="1:4" x14ac:dyDescent="0.2">
      <c r="A236" t="s">
        <v>3258</v>
      </c>
      <c r="B236" s="7">
        <v>18000</v>
      </c>
      <c r="C236" s="7">
        <v>7500</v>
      </c>
      <c r="D236" s="7">
        <v>10500</v>
      </c>
    </row>
    <row r="237" spans="1:4" x14ac:dyDescent="0.2">
      <c r="A237" t="s">
        <v>2260</v>
      </c>
      <c r="B237" s="7">
        <v>20000</v>
      </c>
      <c r="C237" s="7">
        <v>10000</v>
      </c>
      <c r="D237" s="7">
        <v>10000</v>
      </c>
    </row>
    <row r="238" spans="1:4" x14ac:dyDescent="0.2">
      <c r="A238" t="s">
        <v>126</v>
      </c>
      <c r="B238" s="7">
        <v>15000</v>
      </c>
      <c r="C238" s="7">
        <v>5000</v>
      </c>
      <c r="D238" s="7">
        <v>10000</v>
      </c>
    </row>
    <row r="239" spans="1:4" x14ac:dyDescent="0.2">
      <c r="A239" t="s">
        <v>3384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1787</v>
      </c>
      <c r="B240" s="7">
        <v>10000</v>
      </c>
      <c r="C240" s="7">
        <v>0</v>
      </c>
      <c r="D240" s="7">
        <v>10000</v>
      </c>
    </row>
    <row r="241" spans="1:4" x14ac:dyDescent="0.2">
      <c r="A241" t="s">
        <v>1326</v>
      </c>
      <c r="B241" s="7">
        <v>22000</v>
      </c>
      <c r="C241" s="7">
        <v>13000</v>
      </c>
      <c r="D241" s="7">
        <v>9000</v>
      </c>
    </row>
    <row r="242" spans="1:4" x14ac:dyDescent="0.2">
      <c r="A242" t="s">
        <v>112</v>
      </c>
      <c r="B242" s="7">
        <v>8000</v>
      </c>
      <c r="C242" s="7">
        <v>0</v>
      </c>
      <c r="D242" s="7">
        <v>8000</v>
      </c>
    </row>
    <row r="243" spans="1:4" x14ac:dyDescent="0.2">
      <c r="A243" t="s">
        <v>1166</v>
      </c>
      <c r="B243" s="7">
        <v>15000</v>
      </c>
      <c r="C243" s="7">
        <v>7500</v>
      </c>
      <c r="D243" s="7">
        <v>7500</v>
      </c>
    </row>
    <row r="244" spans="1:4" x14ac:dyDescent="0.2">
      <c r="A244" t="s">
        <v>682</v>
      </c>
      <c r="B244" s="7">
        <v>10000</v>
      </c>
      <c r="C244" s="7">
        <v>3500</v>
      </c>
      <c r="D244" s="7">
        <v>6500</v>
      </c>
    </row>
    <row r="245" spans="1:4" x14ac:dyDescent="0.2">
      <c r="A245" t="s">
        <v>2217</v>
      </c>
      <c r="B245" s="7">
        <v>12000</v>
      </c>
      <c r="C245" s="7">
        <v>6000</v>
      </c>
      <c r="D245" s="7">
        <v>6000</v>
      </c>
    </row>
    <row r="246" spans="1:4" x14ac:dyDescent="0.2">
      <c r="A246" t="s">
        <v>2688</v>
      </c>
      <c r="B246" s="7">
        <v>10000</v>
      </c>
      <c r="C246" s="7">
        <v>4000</v>
      </c>
      <c r="D246" s="7">
        <v>6000</v>
      </c>
    </row>
    <row r="247" spans="1:4" x14ac:dyDescent="0.2">
      <c r="A247" t="s">
        <v>1246</v>
      </c>
      <c r="B247" s="7">
        <v>12000</v>
      </c>
      <c r="C247" s="7">
        <v>6000</v>
      </c>
      <c r="D247" s="7">
        <v>6000</v>
      </c>
    </row>
    <row r="248" spans="1:4" x14ac:dyDescent="0.2">
      <c r="A248" t="s">
        <v>3409</v>
      </c>
      <c r="B248" s="7">
        <v>6000</v>
      </c>
      <c r="C248" s="7">
        <v>0</v>
      </c>
      <c r="D248" s="7">
        <v>6000</v>
      </c>
    </row>
    <row r="249" spans="1:4" x14ac:dyDescent="0.2">
      <c r="A249" t="s">
        <v>117</v>
      </c>
      <c r="B249" s="7">
        <v>5000</v>
      </c>
      <c r="C249" s="7">
        <v>0</v>
      </c>
      <c r="D249" s="7">
        <v>5000</v>
      </c>
    </row>
    <row r="250" spans="1:4" x14ac:dyDescent="0.2">
      <c r="A250" t="s">
        <v>246</v>
      </c>
      <c r="B250" s="7">
        <v>2000</v>
      </c>
      <c r="C250" s="7">
        <v>0</v>
      </c>
      <c r="D250" s="7">
        <v>2000</v>
      </c>
    </row>
    <row r="251" spans="1:4" x14ac:dyDescent="0.2">
      <c r="A251" t="s">
        <v>352</v>
      </c>
      <c r="B251" s="7">
        <v>3000</v>
      </c>
      <c r="C251" s="7">
        <v>1000</v>
      </c>
      <c r="D251" s="7">
        <v>2000</v>
      </c>
    </row>
    <row r="252" spans="1:4" x14ac:dyDescent="0.2">
      <c r="A252" t="s">
        <v>3578</v>
      </c>
      <c r="B252" s="7">
        <v>2000</v>
      </c>
      <c r="C252" s="7">
        <v>500</v>
      </c>
      <c r="D252" s="7">
        <v>1500</v>
      </c>
    </row>
    <row r="253" spans="1:4" x14ac:dyDescent="0.2">
      <c r="A253" t="s">
        <v>520</v>
      </c>
      <c r="B253" s="7">
        <v>1200</v>
      </c>
      <c r="C253" s="7">
        <v>0</v>
      </c>
      <c r="D253" s="7">
        <v>1200</v>
      </c>
    </row>
    <row r="254" spans="1:4" x14ac:dyDescent="0.2">
      <c r="A254" t="s">
        <v>1622</v>
      </c>
      <c r="B254" s="7">
        <v>0</v>
      </c>
      <c r="C254" s="7">
        <v>0</v>
      </c>
      <c r="D254" s="7">
        <v>0</v>
      </c>
    </row>
    <row r="255" spans="1:4" x14ac:dyDescent="0.2">
      <c r="A255" t="s">
        <v>245</v>
      </c>
      <c r="B255" s="7">
        <v>98975400</v>
      </c>
      <c r="C255" s="7">
        <v>49719200</v>
      </c>
      <c r="D255" s="7">
        <v>49256200</v>
      </c>
    </row>
  </sheetData>
  <phoneticPr fontId="19" type="noConversion"/>
  <conditionalFormatting sqref="N5">
    <cfRule type="cellIs" dxfId="11" priority="1" operator="greaterThanOrEqual">
      <formula>800000</formula>
    </cfRule>
    <cfRule type="cellIs" dxfId="10" priority="2" operator="greaterThanOrEqual">
      <formula>150000</formula>
    </cfRule>
    <cfRule type="cellIs" dxfId="9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3157</v>
      </c>
      <c r="E80" t="s">
        <v>272</v>
      </c>
      <c r="F80" s="27" t="s">
        <v>3375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3376</v>
      </c>
      <c r="G81" s="27" t="s">
        <v>3377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3157</v>
      </c>
      <c r="E82" t="s">
        <v>272</v>
      </c>
      <c r="F82" s="27" t="s">
        <v>3375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3157</v>
      </c>
      <c r="E83" t="s">
        <v>272</v>
      </c>
      <c r="F83" s="27" t="s">
        <v>3375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3416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3416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3416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3583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3376</v>
      </c>
      <c r="G91" s="27" t="s">
        <v>3377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3376</v>
      </c>
      <c r="G92" s="27" t="s">
        <v>3377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3376</v>
      </c>
      <c r="G93" s="27" t="s">
        <v>3377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3376</v>
      </c>
      <c r="G94" s="27" t="s">
        <v>3377</v>
      </c>
      <c r="H94">
        <v>3300</v>
      </c>
      <c r="I94">
        <f t="shared" si="8"/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F10" sqref="F10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44838</v>
      </c>
      <c r="B5" s="8" t="s">
        <v>260</v>
      </c>
      <c r="C5" t="s">
        <v>572</v>
      </c>
      <c r="D5" s="7">
        <v>1</v>
      </c>
      <c r="E5" s="7">
        <v>90000</v>
      </c>
      <c r="F5" s="7">
        <v>155000</v>
      </c>
    </row>
    <row r="6" spans="1:6" x14ac:dyDescent="0.2">
      <c r="A6" s="1">
        <v>44838</v>
      </c>
      <c r="B6" s="8" t="s">
        <v>261</v>
      </c>
      <c r="C6" t="s">
        <v>572</v>
      </c>
      <c r="D6" s="7">
        <v>1</v>
      </c>
      <c r="E6" s="7">
        <v>100000</v>
      </c>
      <c r="F6" s="7">
        <v>155000</v>
      </c>
    </row>
    <row r="7" spans="1:6" x14ac:dyDescent="0.2">
      <c r="A7" s="1" t="s">
        <v>245</v>
      </c>
      <c r="D7" s="7">
        <v>2</v>
      </c>
      <c r="E7" s="7">
        <v>95000</v>
      </c>
      <c r="F7" s="7">
        <v>155000</v>
      </c>
    </row>
    <row r="24" spans="8:21" x14ac:dyDescent="0.2">
      <c r="R24" s="91" t="s">
        <v>2806</v>
      </c>
      <c r="S24" s="91"/>
      <c r="T24" s="91"/>
      <c r="U24" s="91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E13" sqref="E1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9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44905</v>
      </c>
      <c r="B5" t="s">
        <v>892</v>
      </c>
      <c r="C5" s="8" t="s">
        <v>261</v>
      </c>
      <c r="D5" t="s">
        <v>934</v>
      </c>
      <c r="E5" s="7">
        <v>18000</v>
      </c>
      <c r="F5" s="7">
        <v>35000</v>
      </c>
    </row>
    <row r="6" spans="1:6" x14ac:dyDescent="0.2">
      <c r="A6" s="1">
        <v>44958</v>
      </c>
      <c r="B6" t="s">
        <v>892</v>
      </c>
      <c r="C6" s="8" t="s">
        <v>261</v>
      </c>
      <c r="D6" t="s">
        <v>934</v>
      </c>
      <c r="E6" s="7">
        <v>17000</v>
      </c>
      <c r="F6" s="7">
        <v>35000</v>
      </c>
    </row>
    <row r="7" spans="1:6" x14ac:dyDescent="0.2">
      <c r="A7" s="1">
        <v>45012</v>
      </c>
      <c r="B7" t="s">
        <v>892</v>
      </c>
      <c r="C7" s="8" t="s">
        <v>261</v>
      </c>
      <c r="D7" t="s">
        <v>934</v>
      </c>
      <c r="E7" s="7">
        <v>17000</v>
      </c>
      <c r="F7" s="7">
        <v>35000</v>
      </c>
    </row>
    <row r="8" spans="1:6" x14ac:dyDescent="0.2">
      <c r="A8" s="1">
        <v>45094</v>
      </c>
      <c r="B8" t="s">
        <v>892</v>
      </c>
      <c r="C8" s="8" t="s">
        <v>261</v>
      </c>
      <c r="D8" t="s">
        <v>934</v>
      </c>
      <c r="E8" s="7">
        <v>10000</v>
      </c>
      <c r="F8" s="7">
        <v>20000</v>
      </c>
    </row>
    <row r="9" spans="1:6" x14ac:dyDescent="0.2">
      <c r="A9" s="1" t="s">
        <v>245</v>
      </c>
      <c r="E9" s="7">
        <v>15800</v>
      </c>
      <c r="F9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46"/>
  <sheetViews>
    <sheetView workbookViewId="0">
      <selection activeCell="C39" sqref="C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44807</v>
      </c>
      <c r="B5" t="s">
        <v>892</v>
      </c>
      <c r="C5" t="s">
        <v>252</v>
      </c>
      <c r="D5" s="8" t="s">
        <v>261</v>
      </c>
      <c r="E5" s="7">
        <v>12000</v>
      </c>
      <c r="F5" s="7">
        <v>35000</v>
      </c>
    </row>
    <row r="6" spans="1:6" x14ac:dyDescent="0.2">
      <c r="A6" s="1">
        <v>44836</v>
      </c>
      <c r="B6" t="s">
        <v>892</v>
      </c>
      <c r="C6" t="s">
        <v>309</v>
      </c>
      <c r="D6" s="8" t="s">
        <v>261</v>
      </c>
      <c r="E6" s="7">
        <v>10000</v>
      </c>
      <c r="F6" s="7">
        <v>30000</v>
      </c>
    </row>
    <row r="7" spans="1:6" x14ac:dyDescent="0.2">
      <c r="A7" s="1">
        <v>44836</v>
      </c>
      <c r="B7" t="s">
        <v>892</v>
      </c>
      <c r="C7" t="s">
        <v>355</v>
      </c>
      <c r="D7" s="8" t="s">
        <v>261</v>
      </c>
      <c r="E7" s="7">
        <v>10000</v>
      </c>
      <c r="F7" s="7">
        <v>30000</v>
      </c>
    </row>
    <row r="8" spans="1:6" x14ac:dyDescent="0.2">
      <c r="A8" s="1">
        <v>44836</v>
      </c>
      <c r="B8" t="s">
        <v>892</v>
      </c>
      <c r="C8" t="s">
        <v>807</v>
      </c>
      <c r="D8" s="8" t="s">
        <v>261</v>
      </c>
      <c r="E8" s="7">
        <v>15000</v>
      </c>
      <c r="F8" s="7">
        <v>35000</v>
      </c>
    </row>
    <row r="9" spans="1:6" x14ac:dyDescent="0.2">
      <c r="A9" s="1">
        <v>44844</v>
      </c>
      <c r="B9" t="s">
        <v>892</v>
      </c>
      <c r="C9" t="s">
        <v>344</v>
      </c>
      <c r="D9" s="8" t="s">
        <v>261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1485</v>
      </c>
      <c r="C10" t="s">
        <v>309</v>
      </c>
      <c r="D10" s="8" t="s">
        <v>261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332</v>
      </c>
      <c r="C11" t="s">
        <v>309</v>
      </c>
      <c r="D11" s="8" t="s">
        <v>260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1667</v>
      </c>
      <c r="C12" t="s">
        <v>1668</v>
      </c>
      <c r="D12" s="8" t="s">
        <v>261</v>
      </c>
      <c r="E12" s="7">
        <v>0</v>
      </c>
      <c r="F12" s="7">
        <v>35000</v>
      </c>
    </row>
    <row r="13" spans="1:6" x14ac:dyDescent="0.2">
      <c r="A13" s="1">
        <v>44851</v>
      </c>
      <c r="B13" t="s">
        <v>332</v>
      </c>
      <c r="C13" t="s">
        <v>307</v>
      </c>
      <c r="D13" s="8" t="s">
        <v>261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332</v>
      </c>
      <c r="C14" t="s">
        <v>1669</v>
      </c>
      <c r="D14" s="8" t="s">
        <v>261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332</v>
      </c>
      <c r="C15" t="s">
        <v>1668</v>
      </c>
      <c r="D15" s="8" t="s">
        <v>260</v>
      </c>
      <c r="E15" s="7">
        <v>0</v>
      </c>
      <c r="F15" s="7">
        <v>35000</v>
      </c>
    </row>
    <row r="16" spans="1:6" x14ac:dyDescent="0.2">
      <c r="A16" s="1">
        <v>44852</v>
      </c>
      <c r="B16" t="s">
        <v>1667</v>
      </c>
      <c r="C16" t="s">
        <v>1680</v>
      </c>
      <c r="D16" s="8" t="s">
        <v>261</v>
      </c>
      <c r="E16" s="7">
        <v>0</v>
      </c>
      <c r="F16" s="7">
        <v>35000</v>
      </c>
    </row>
    <row r="17" spans="1:6" x14ac:dyDescent="0.2">
      <c r="A17" s="1">
        <v>44852</v>
      </c>
      <c r="B17" t="s">
        <v>1667</v>
      </c>
      <c r="C17" t="s">
        <v>1679</v>
      </c>
      <c r="D17" s="8" t="s">
        <v>261</v>
      </c>
      <c r="E17" s="7">
        <v>0</v>
      </c>
      <c r="F17" s="7">
        <v>35000</v>
      </c>
    </row>
    <row r="18" spans="1:6" x14ac:dyDescent="0.2">
      <c r="A18" s="1">
        <v>44852</v>
      </c>
      <c r="B18" t="s">
        <v>1485</v>
      </c>
      <c r="C18" t="s">
        <v>1678</v>
      </c>
      <c r="D18" s="8" t="s">
        <v>261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1485</v>
      </c>
      <c r="C19" t="s">
        <v>841</v>
      </c>
      <c r="D19" s="8" t="s">
        <v>261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1485</v>
      </c>
      <c r="C20" t="s">
        <v>395</v>
      </c>
      <c r="D20" s="8" t="s">
        <v>261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1485</v>
      </c>
      <c r="C21" t="s">
        <v>355</v>
      </c>
      <c r="D21" s="8" t="s">
        <v>261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1485</v>
      </c>
      <c r="C22" t="s">
        <v>806</v>
      </c>
      <c r="D22" s="8" t="s">
        <v>261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332</v>
      </c>
      <c r="C23" t="s">
        <v>1185</v>
      </c>
      <c r="D23" s="8" t="s">
        <v>260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1485</v>
      </c>
      <c r="C24" t="s">
        <v>344</v>
      </c>
      <c r="D24" s="8" t="s">
        <v>261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1485</v>
      </c>
      <c r="C25" t="s">
        <v>1544</v>
      </c>
      <c r="D25" s="8" t="s">
        <v>261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332</v>
      </c>
      <c r="C26" t="s">
        <v>395</v>
      </c>
      <c r="D26" s="8" t="s">
        <v>260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332</v>
      </c>
      <c r="C27" t="s">
        <v>253</v>
      </c>
      <c r="D27" s="8" t="s">
        <v>260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1485</v>
      </c>
      <c r="C28" t="s">
        <v>253</v>
      </c>
      <c r="D28" s="8" t="s">
        <v>261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1485</v>
      </c>
      <c r="C29" t="s">
        <v>310</v>
      </c>
      <c r="D29" s="8" t="s">
        <v>261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332</v>
      </c>
      <c r="C30" t="s">
        <v>310</v>
      </c>
      <c r="D30" s="8" t="s">
        <v>260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892</v>
      </c>
      <c r="C31" t="s">
        <v>344</v>
      </c>
      <c r="D31" s="8" t="s">
        <v>261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332</v>
      </c>
      <c r="C32" t="s">
        <v>344</v>
      </c>
      <c r="D32" s="8" t="s">
        <v>260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892</v>
      </c>
      <c r="C33" t="s">
        <v>311</v>
      </c>
      <c r="D33" s="8" t="s">
        <v>261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332</v>
      </c>
      <c r="C34" t="s">
        <v>311</v>
      </c>
      <c r="D34" s="8" t="s">
        <v>260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332</v>
      </c>
      <c r="C35" t="s">
        <v>807</v>
      </c>
      <c r="D35" s="8" t="s">
        <v>260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892</v>
      </c>
      <c r="C36" t="s">
        <v>807</v>
      </c>
      <c r="D36" s="8" t="s">
        <v>261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892</v>
      </c>
      <c r="C37" t="s">
        <v>308</v>
      </c>
      <c r="D37" s="8" t="s">
        <v>261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1485</v>
      </c>
      <c r="C38" t="s">
        <v>1219</v>
      </c>
      <c r="D38" s="8" t="s">
        <v>261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332</v>
      </c>
      <c r="C39" t="s">
        <v>1219</v>
      </c>
      <c r="D39" s="8" t="s">
        <v>260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892</v>
      </c>
      <c r="C40" t="s">
        <v>754</v>
      </c>
      <c r="D40" s="8" t="s">
        <v>261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332</v>
      </c>
      <c r="C41" t="s">
        <v>1544</v>
      </c>
      <c r="D41" s="8" t="s">
        <v>260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892</v>
      </c>
      <c r="C42" t="s">
        <v>1544</v>
      </c>
      <c r="D42" s="8" t="s">
        <v>261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332</v>
      </c>
      <c r="C43" t="s">
        <v>807</v>
      </c>
      <c r="D43" s="8" t="s">
        <v>260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892</v>
      </c>
      <c r="C44" t="s">
        <v>553</v>
      </c>
      <c r="D44" s="8" t="s">
        <v>261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332</v>
      </c>
      <c r="C45" t="s">
        <v>806</v>
      </c>
      <c r="D45" s="8" t="s">
        <v>260</v>
      </c>
      <c r="E45" s="7">
        <v>13000</v>
      </c>
      <c r="F45" s="7">
        <v>35000</v>
      </c>
    </row>
    <row r="46" spans="1:6" x14ac:dyDescent="0.2">
      <c r="A46" s="1" t="s">
        <v>245</v>
      </c>
      <c r="E46" s="7">
        <v>13119.047619047618</v>
      </c>
      <c r="F46" s="7">
        <v>35595.238095238092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2023-07-26T03:48:02Z</dcterms:modified>
</cp:coreProperties>
</file>