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rmandkoumi/Desktop/dossier analyse des fonds /"/>
    </mc:Choice>
  </mc:AlternateContent>
  <xr:revisionPtr revIDLastSave="0" documentId="13_ncr:1_{20CA4D3E-D979-7E49-9852-BDBC08A8CC51}" xr6:coauthVersionLast="47" xr6:coauthVersionMax="47" xr10:uidLastSave="{00000000-0000-0000-0000-000000000000}"/>
  <bookViews>
    <workbookView xWindow="0" yWindow="860" windowWidth="34200" windowHeight="21380" activeTab="1" xr2:uid="{89D838D1-B925-4FE3-A845-BF078BDBC21D}"/>
  </bookViews>
  <sheets>
    <sheet name="Feuil1" sheetId="1" r:id="rId1"/>
    <sheet name="Feuil2 (2)" sheetId="7" r:id="rId2"/>
    <sheet name="Feuil2" sheetId="2" r:id="rId3"/>
    <sheet name="Feuil4" sheetId="4" r:id="rId4"/>
    <sheet name="Feuil6" sheetId="6" r:id="rId5"/>
  </sheets>
  <definedNames>
    <definedName name="DonnéesExternes_1" localSheetId="1" hidden="1">'Feuil2 (2)'!$A$1:$C$1765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2" l="1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7" i="2" a="1"/>
  <c r="G67" i="2" s="1"/>
  <c r="G68" i="2" a="1"/>
  <c r="G68" i="2" s="1"/>
  <c r="G69" i="2" a="1"/>
  <c r="G69" i="2" s="1"/>
  <c r="G70" i="2" a="1"/>
  <c r="G70" i="2" s="1"/>
  <c r="G71" i="2" a="1"/>
  <c r="G71" i="2" s="1"/>
  <c r="G72" i="2" a="1"/>
  <c r="G72" i="2" s="1"/>
  <c r="G73" i="2" a="1"/>
  <c r="G73" i="2" s="1"/>
  <c r="G74" i="2" a="1"/>
  <c r="G74" i="2" s="1"/>
  <c r="G75" i="2" a="1"/>
  <c r="G75" i="2" s="1"/>
  <c r="G76" i="2" a="1"/>
  <c r="G76" i="2" s="1"/>
  <c r="G77" i="2" a="1"/>
  <c r="G77" i="2" s="1"/>
  <c r="G78" i="2" a="1"/>
  <c r="G78" i="2" s="1"/>
  <c r="G79" i="2" a="1"/>
  <c r="G79" i="2" s="1"/>
  <c r="G80" i="2" a="1"/>
  <c r="G80" i="2" s="1"/>
  <c r="G81" i="2" a="1"/>
  <c r="G81" i="2" s="1"/>
  <c r="G82" i="2" a="1"/>
  <c r="G82" i="2" s="1"/>
  <c r="G83" i="2" a="1"/>
  <c r="G83" i="2" s="1"/>
  <c r="G84" i="2" a="1"/>
  <c r="G84" i="2" s="1"/>
  <c r="G85" i="2" a="1"/>
  <c r="G85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H49" i="2" a="1"/>
  <c r="H49" i="2" s="1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H72" i="2" a="1"/>
  <c r="H72" i="2" s="1"/>
  <c r="H73" i="2" a="1"/>
  <c r="H73" i="2" s="1"/>
  <c r="H74" i="2" a="1"/>
  <c r="H74" i="2" s="1"/>
  <c r="H75" i="2" a="1"/>
  <c r="H75" i="2" s="1"/>
  <c r="H76" i="2" a="1"/>
  <c r="H76" i="2" s="1"/>
  <c r="H77" i="2" a="1"/>
  <c r="H77" i="2" s="1"/>
  <c r="H78" i="2" a="1"/>
  <c r="H78" i="2" s="1"/>
  <c r="H79" i="2" a="1"/>
  <c r="H79" i="2" s="1"/>
  <c r="H80" i="2" a="1"/>
  <c r="H80" i="2" s="1"/>
  <c r="H81" i="2" a="1"/>
  <c r="H81" i="2" s="1"/>
  <c r="H82" i="2" a="1"/>
  <c r="H82" i="2" s="1"/>
  <c r="H83" i="2" a="1"/>
  <c r="H83" i="2" s="1"/>
  <c r="H84" i="2" a="1"/>
  <c r="H84" i="2" s="1"/>
  <c r="H85" i="2" a="1"/>
  <c r="H85" i="2" s="1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I47" i="2" a="1"/>
  <c r="I47" i="2" s="1"/>
  <c r="I48" i="2" a="1"/>
  <c r="I48" i="2" s="1"/>
  <c r="I49" i="2" a="1"/>
  <c r="I49" i="2" s="1"/>
  <c r="I50" i="2" a="1"/>
  <c r="I50" i="2" s="1"/>
  <c r="I51" i="2" a="1"/>
  <c r="I51" i="2" s="1"/>
  <c r="I52" i="2" a="1"/>
  <c r="I52" i="2" s="1"/>
  <c r="I53" i="2" a="1"/>
  <c r="I53" i="2" s="1"/>
  <c r="I54" i="2" a="1"/>
  <c r="I54" i="2" s="1"/>
  <c r="I55" i="2" a="1"/>
  <c r="I55" i="2" s="1"/>
  <c r="I56" i="2" a="1"/>
  <c r="I56" i="2" s="1"/>
  <c r="I57" i="2" a="1"/>
  <c r="I57" i="2" s="1"/>
  <c r="I58" i="2" a="1"/>
  <c r="I58" i="2" s="1"/>
  <c r="I59" i="2" a="1"/>
  <c r="I59" i="2" s="1"/>
  <c r="I60" i="2" a="1"/>
  <c r="I60" i="2" s="1"/>
  <c r="I61" i="2" a="1"/>
  <c r="I61" i="2" s="1"/>
  <c r="I62" i="2" a="1"/>
  <c r="I62" i="2" s="1"/>
  <c r="I63" i="2" a="1"/>
  <c r="I63" i="2" s="1"/>
  <c r="I64" i="2" a="1"/>
  <c r="I64" i="2" s="1"/>
  <c r="I65" i="2" a="1"/>
  <c r="I65" i="2" s="1"/>
  <c r="I66" i="2" a="1"/>
  <c r="I66" i="2" s="1"/>
  <c r="I67" i="2" a="1"/>
  <c r="I67" i="2" s="1"/>
  <c r="I68" i="2" a="1"/>
  <c r="I68" i="2" s="1"/>
  <c r="I69" i="2" a="1"/>
  <c r="I69" i="2" s="1"/>
  <c r="I70" i="2" a="1"/>
  <c r="I70" i="2" s="1"/>
  <c r="I71" i="2" a="1"/>
  <c r="I71" i="2" s="1"/>
  <c r="I72" i="2" a="1"/>
  <c r="I72" i="2" s="1"/>
  <c r="I73" i="2" a="1"/>
  <c r="I73" i="2" s="1"/>
  <c r="I74" i="2" a="1"/>
  <c r="I74" i="2" s="1"/>
  <c r="I75" i="2" a="1"/>
  <c r="I75" i="2" s="1"/>
  <c r="I76" i="2" a="1"/>
  <c r="I76" i="2" s="1"/>
  <c r="I77" i="2" a="1"/>
  <c r="I77" i="2" s="1"/>
  <c r="I78" i="2" a="1"/>
  <c r="I78" i="2" s="1"/>
  <c r="I79" i="2" a="1"/>
  <c r="I79" i="2" s="1"/>
  <c r="I80" i="2" a="1"/>
  <c r="I80" i="2" s="1"/>
  <c r="I81" i="2" a="1"/>
  <c r="I81" i="2" s="1"/>
  <c r="I82" i="2" a="1"/>
  <c r="I82" i="2" s="1"/>
  <c r="I83" i="2" a="1"/>
  <c r="I83" i="2" s="1"/>
  <c r="I84" i="2" a="1"/>
  <c r="I84" i="2" s="1"/>
  <c r="I85" i="2" a="1"/>
  <c r="I85" i="2" s="1"/>
  <c r="J3" i="2" a="1"/>
  <c r="J3" i="2" s="1"/>
  <c r="J4" i="2" a="1"/>
  <c r="J4" i="2" s="1"/>
  <c r="J5" i="2" a="1"/>
  <c r="J5" i="2" s="1"/>
  <c r="J6" i="2" a="1"/>
  <c r="J6" i="2" s="1"/>
  <c r="J7" i="2" a="1"/>
  <c r="J7" i="2" s="1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 s="1"/>
  <c r="J27" i="2" a="1"/>
  <c r="J27" i="2" s="1"/>
  <c r="J28" i="2" a="1"/>
  <c r="J28" i="2" s="1"/>
  <c r="J29" i="2" a="1"/>
  <c r="J29" i="2" s="1"/>
  <c r="J30" i="2" a="1"/>
  <c r="J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J47" i="2" a="1"/>
  <c r="J47" i="2" s="1"/>
  <c r="J48" i="2" a="1"/>
  <c r="J48" i="2" s="1"/>
  <c r="J49" i="2" a="1"/>
  <c r="J49" i="2" s="1"/>
  <c r="J50" i="2" a="1"/>
  <c r="J50" i="2" s="1"/>
  <c r="J51" i="2" a="1"/>
  <c r="J51" i="2" s="1"/>
  <c r="J52" i="2" a="1"/>
  <c r="J52" i="2" s="1"/>
  <c r="J53" i="2" a="1"/>
  <c r="J53" i="2" s="1"/>
  <c r="J54" i="2" a="1"/>
  <c r="J54" i="2" s="1"/>
  <c r="J55" i="2" a="1"/>
  <c r="J55" i="2" s="1"/>
  <c r="J56" i="2" a="1"/>
  <c r="J56" i="2" s="1"/>
  <c r="J57" i="2" a="1"/>
  <c r="J57" i="2" s="1"/>
  <c r="J58" i="2" a="1"/>
  <c r="J58" i="2" s="1"/>
  <c r="J59" i="2" a="1"/>
  <c r="J59" i="2" s="1"/>
  <c r="J60" i="2" a="1"/>
  <c r="J60" i="2" s="1"/>
  <c r="J61" i="2" a="1"/>
  <c r="J61" i="2" s="1"/>
  <c r="J62" i="2" a="1"/>
  <c r="J62" i="2" s="1"/>
  <c r="J63" i="2" a="1"/>
  <c r="J63" i="2" s="1"/>
  <c r="J64" i="2" a="1"/>
  <c r="J64" i="2" s="1"/>
  <c r="J65" i="2" a="1"/>
  <c r="J65" i="2" s="1"/>
  <c r="J66" i="2" a="1"/>
  <c r="J66" i="2" s="1"/>
  <c r="J67" i="2" a="1"/>
  <c r="J67" i="2" s="1"/>
  <c r="J68" i="2" a="1"/>
  <c r="J68" i="2" s="1"/>
  <c r="J69" i="2" a="1"/>
  <c r="J69" i="2" s="1"/>
  <c r="J70" i="2" a="1"/>
  <c r="J70" i="2" s="1"/>
  <c r="J71" i="2" a="1"/>
  <c r="J71" i="2" s="1"/>
  <c r="J72" i="2" a="1"/>
  <c r="J72" i="2" s="1"/>
  <c r="J73" i="2" a="1"/>
  <c r="J73" i="2" s="1"/>
  <c r="J74" i="2" a="1"/>
  <c r="J74" i="2" s="1"/>
  <c r="J75" i="2" a="1"/>
  <c r="J75" i="2" s="1"/>
  <c r="J76" i="2" a="1"/>
  <c r="J76" i="2" s="1"/>
  <c r="J77" i="2" a="1"/>
  <c r="J77" i="2" s="1"/>
  <c r="J78" i="2" a="1"/>
  <c r="J78" i="2" s="1"/>
  <c r="J79" i="2" a="1"/>
  <c r="J79" i="2" s="1"/>
  <c r="J80" i="2" a="1"/>
  <c r="J80" i="2" s="1"/>
  <c r="J81" i="2" a="1"/>
  <c r="J81" i="2" s="1"/>
  <c r="J82" i="2" a="1"/>
  <c r="J82" i="2" s="1"/>
  <c r="J83" i="2" a="1"/>
  <c r="J83" i="2" s="1"/>
  <c r="J84" i="2" a="1"/>
  <c r="J84" i="2" s="1"/>
  <c r="J85" i="2" a="1"/>
  <c r="J85" i="2" s="1"/>
  <c r="K3" i="2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6" i="2" a="1"/>
  <c r="K46" i="2" s="1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 s="1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 s="1"/>
  <c r="K77" i="2" a="1"/>
  <c r="K77" i="2" s="1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 s="1"/>
  <c r="K84" i="2" a="1"/>
  <c r="K84" i="2" s="1"/>
  <c r="K85" i="2" a="1"/>
  <c r="K85" i="2" s="1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 s="1"/>
  <c r="L43" i="2" a="1"/>
  <c r="L43" i="2" s="1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 s="1"/>
  <c r="L75" i="2" a="1"/>
  <c r="L75" i="2" s="1"/>
  <c r="L76" i="2" a="1"/>
  <c r="L76" i="2" s="1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M3" i="2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 s="1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M43" i="2" a="1"/>
  <c r="M43" i="2" s="1"/>
  <c r="M44" i="2" a="1"/>
  <c r="M44" i="2" s="1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 s="1"/>
  <c r="M51" i="2" a="1"/>
  <c r="M51" i="2" s="1"/>
  <c r="M52" i="2" a="1"/>
  <c r="M52" i="2" s="1"/>
  <c r="M53" i="2" a="1"/>
  <c r="M53" i="2" s="1"/>
  <c r="M54" i="2" a="1"/>
  <c r="M54" i="2" s="1"/>
  <c r="M55" i="2" a="1"/>
  <c r="M55" i="2" s="1"/>
  <c r="M56" i="2" a="1"/>
  <c r="M56" i="2" s="1"/>
  <c r="M57" i="2" a="1"/>
  <c r="M57" i="2" s="1"/>
  <c r="M58" i="2" a="1"/>
  <c r="M58" i="2" s="1"/>
  <c r="M59" i="2" a="1"/>
  <c r="M59" i="2" s="1"/>
  <c r="M60" i="2" a="1"/>
  <c r="M60" i="2" s="1"/>
  <c r="M61" i="2" a="1"/>
  <c r="M61" i="2" s="1"/>
  <c r="M62" i="2" a="1"/>
  <c r="M62" i="2" s="1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 s="1"/>
  <c r="M69" i="2" a="1"/>
  <c r="M69" i="2" s="1"/>
  <c r="M70" i="2" a="1"/>
  <c r="M70" i="2" s="1"/>
  <c r="M71" i="2" a="1"/>
  <c r="M71" i="2" s="1"/>
  <c r="M72" i="2" a="1"/>
  <c r="M72" i="2" s="1"/>
  <c r="M73" i="2" a="1"/>
  <c r="M73" i="2" s="1"/>
  <c r="M74" i="2" a="1"/>
  <c r="M74" i="2" s="1"/>
  <c r="M75" i="2" a="1"/>
  <c r="M75" i="2" s="1"/>
  <c r="M76" i="2" a="1"/>
  <c r="M76" i="2" s="1"/>
  <c r="M77" i="2" a="1"/>
  <c r="M77" i="2" s="1"/>
  <c r="M78" i="2" a="1"/>
  <c r="M78" i="2" s="1"/>
  <c r="M79" i="2" a="1"/>
  <c r="M79" i="2" s="1"/>
  <c r="M80" i="2" a="1"/>
  <c r="M80" i="2" s="1"/>
  <c r="M81" i="2" a="1"/>
  <c r="M81" i="2" s="1"/>
  <c r="M82" i="2" a="1"/>
  <c r="M82" i="2" s="1"/>
  <c r="M83" i="2" a="1"/>
  <c r="M83" i="2" s="1"/>
  <c r="M84" i="2" a="1"/>
  <c r="M84" i="2" s="1"/>
  <c r="M85" i="2" a="1"/>
  <c r="M85" i="2" s="1"/>
  <c r="N3" i="2" a="1"/>
  <c r="N3" i="2" s="1"/>
  <c r="N4" i="2" a="1"/>
  <c r="N4" i="2" s="1"/>
  <c r="N5" i="2" a="1"/>
  <c r="N5" i="2" s="1"/>
  <c r="N6" i="2" a="1"/>
  <c r="N6" i="2" s="1"/>
  <c r="N7" i="2" a="1"/>
  <c r="N7" i="2" s="1"/>
  <c r="N8" i="2" a="1"/>
  <c r="N8" i="2" s="1"/>
  <c r="N9" i="2" a="1"/>
  <c r="N9" i="2" s="1"/>
  <c r="N10" i="2" a="1"/>
  <c r="N10" i="2" s="1"/>
  <c r="N11" i="2" a="1"/>
  <c r="N11" i="2" s="1"/>
  <c r="N12" i="2" a="1"/>
  <c r="N12" i="2" s="1"/>
  <c r="N13" i="2" a="1"/>
  <c r="N13" i="2" s="1"/>
  <c r="N14" i="2" a="1"/>
  <c r="N14" i="2" s="1"/>
  <c r="N15" i="2" a="1"/>
  <c r="N15" i="2" s="1"/>
  <c r="N16" i="2" a="1"/>
  <c r="N16" i="2" s="1"/>
  <c r="N17" i="2" a="1"/>
  <c r="N17" i="2" s="1"/>
  <c r="N18" i="2" a="1"/>
  <c r="N18" i="2" s="1"/>
  <c r="N19" i="2" a="1"/>
  <c r="N19" i="2" s="1"/>
  <c r="N20" i="2" a="1"/>
  <c r="N20" i="2" s="1"/>
  <c r="N21" i="2" a="1"/>
  <c r="N21" i="2" s="1"/>
  <c r="N22" i="2" a="1"/>
  <c r="N22" i="2" s="1"/>
  <c r="N23" i="2" a="1"/>
  <c r="N23" i="2" s="1"/>
  <c r="N24" i="2" a="1"/>
  <c r="N24" i="2" s="1"/>
  <c r="N25" i="2" a="1"/>
  <c r="N25" i="2" s="1"/>
  <c r="N26" i="2" a="1"/>
  <c r="N26" i="2" s="1"/>
  <c r="N27" i="2" a="1"/>
  <c r="N27" i="2" s="1"/>
  <c r="N28" i="2" a="1"/>
  <c r="N28" i="2" s="1"/>
  <c r="N29" i="2" a="1"/>
  <c r="N29" i="2" s="1"/>
  <c r="N30" i="2" a="1"/>
  <c r="N30" i="2" s="1"/>
  <c r="N31" i="2" a="1"/>
  <c r="N31" i="2" s="1"/>
  <c r="N32" i="2" a="1"/>
  <c r="N32" i="2" s="1"/>
  <c r="N33" i="2" a="1"/>
  <c r="N33" i="2" s="1"/>
  <c r="N34" i="2" a="1"/>
  <c r="N34" i="2" s="1"/>
  <c r="N35" i="2" a="1"/>
  <c r="N35" i="2" s="1"/>
  <c r="N36" i="2" a="1"/>
  <c r="N36" i="2" s="1"/>
  <c r="N37" i="2" a="1"/>
  <c r="N37" i="2" s="1"/>
  <c r="N38" i="2" a="1"/>
  <c r="N38" i="2" s="1"/>
  <c r="N39" i="2" a="1"/>
  <c r="N39" i="2" s="1"/>
  <c r="N40" i="2" a="1"/>
  <c r="N40" i="2" s="1"/>
  <c r="N41" i="2" a="1"/>
  <c r="N41" i="2" s="1"/>
  <c r="N42" i="2" a="1"/>
  <c r="N42" i="2" s="1"/>
  <c r="N43" i="2" a="1"/>
  <c r="N43" i="2" s="1"/>
  <c r="N44" i="2" a="1"/>
  <c r="N44" i="2" s="1"/>
  <c r="N45" i="2" a="1"/>
  <c r="N45" i="2" s="1"/>
  <c r="N46" i="2" a="1"/>
  <c r="N46" i="2" s="1"/>
  <c r="N47" i="2" a="1"/>
  <c r="N47" i="2" s="1"/>
  <c r="N48" i="2" a="1"/>
  <c r="N48" i="2" s="1"/>
  <c r="N49" i="2" a="1"/>
  <c r="N49" i="2" s="1"/>
  <c r="N50" i="2" a="1"/>
  <c r="N50" i="2" s="1"/>
  <c r="N51" i="2" a="1"/>
  <c r="N51" i="2" s="1"/>
  <c r="N52" i="2" a="1"/>
  <c r="N52" i="2" s="1"/>
  <c r="N53" i="2" a="1"/>
  <c r="N53" i="2" s="1"/>
  <c r="N54" i="2" a="1"/>
  <c r="N54" i="2" s="1"/>
  <c r="N55" i="2" a="1"/>
  <c r="N55" i="2" s="1"/>
  <c r="N56" i="2" a="1"/>
  <c r="N56" i="2" s="1"/>
  <c r="N57" i="2" a="1"/>
  <c r="N57" i="2" s="1"/>
  <c r="N58" i="2" a="1"/>
  <c r="N58" i="2" s="1"/>
  <c r="N59" i="2" a="1"/>
  <c r="N59" i="2" s="1"/>
  <c r="N60" i="2" a="1"/>
  <c r="N60" i="2" s="1"/>
  <c r="N61" i="2" a="1"/>
  <c r="N61" i="2" s="1"/>
  <c r="N62" i="2" a="1"/>
  <c r="N62" i="2" s="1"/>
  <c r="N63" i="2" a="1"/>
  <c r="N63" i="2" s="1"/>
  <c r="N64" i="2" a="1"/>
  <c r="N64" i="2" s="1"/>
  <c r="N65" i="2" a="1"/>
  <c r="N65" i="2" s="1"/>
  <c r="N66" i="2" a="1"/>
  <c r="N66" i="2" s="1"/>
  <c r="N67" i="2" a="1"/>
  <c r="N67" i="2" s="1"/>
  <c r="N68" i="2" a="1"/>
  <c r="N68" i="2" s="1"/>
  <c r="N69" i="2" a="1"/>
  <c r="N69" i="2" s="1"/>
  <c r="N70" i="2" a="1"/>
  <c r="N70" i="2" s="1"/>
  <c r="N71" i="2" a="1"/>
  <c r="N71" i="2" s="1"/>
  <c r="N72" i="2" a="1"/>
  <c r="N72" i="2" s="1"/>
  <c r="N73" i="2" a="1"/>
  <c r="N73" i="2" s="1"/>
  <c r="N74" i="2" a="1"/>
  <c r="N74" i="2" s="1"/>
  <c r="N75" i="2" a="1"/>
  <c r="N75" i="2" s="1"/>
  <c r="N76" i="2" a="1"/>
  <c r="N76" i="2" s="1"/>
  <c r="N77" i="2" a="1"/>
  <c r="N77" i="2" s="1"/>
  <c r="N78" i="2" a="1"/>
  <c r="N78" i="2" s="1"/>
  <c r="N79" i="2" a="1"/>
  <c r="N79" i="2" s="1"/>
  <c r="N80" i="2" a="1"/>
  <c r="N80" i="2" s="1"/>
  <c r="N81" i="2" a="1"/>
  <c r="N81" i="2" s="1"/>
  <c r="N82" i="2" a="1"/>
  <c r="N82" i="2" s="1"/>
  <c r="N83" i="2" a="1"/>
  <c r="N83" i="2" s="1"/>
  <c r="N84" i="2" a="1"/>
  <c r="N84" i="2" s="1"/>
  <c r="N85" i="2" a="1"/>
  <c r="N85" i="2" s="1"/>
  <c r="O3" i="2" a="1"/>
  <c r="O3" i="2" s="1"/>
  <c r="O4" i="2" a="1"/>
  <c r="O4" i="2" s="1"/>
  <c r="O5" i="2" a="1"/>
  <c r="O5" i="2" s="1"/>
  <c r="O6" i="2" a="1"/>
  <c r="O6" i="2" s="1"/>
  <c r="O7" i="2" a="1"/>
  <c r="O7" i="2" s="1"/>
  <c r="O8" i="2" a="1"/>
  <c r="O8" i="2" s="1"/>
  <c r="O9" i="2" a="1"/>
  <c r="O9" i="2" s="1"/>
  <c r="O10" i="2" a="1"/>
  <c r="O10" i="2" s="1"/>
  <c r="O11" i="2" a="1"/>
  <c r="O11" i="2" s="1"/>
  <c r="O12" i="2" a="1"/>
  <c r="O12" i="2" s="1"/>
  <c r="O13" i="2" a="1"/>
  <c r="O13" i="2" s="1"/>
  <c r="O14" i="2" a="1"/>
  <c r="O14" i="2" s="1"/>
  <c r="O15" i="2" a="1"/>
  <c r="O15" i="2" s="1"/>
  <c r="O16" i="2" a="1"/>
  <c r="O16" i="2" s="1"/>
  <c r="O17" i="2" a="1"/>
  <c r="O17" i="2" s="1"/>
  <c r="O18" i="2" a="1"/>
  <c r="O18" i="2" s="1"/>
  <c r="O19" i="2" a="1"/>
  <c r="O19" i="2" s="1"/>
  <c r="O20" i="2" a="1"/>
  <c r="O20" i="2" s="1"/>
  <c r="O21" i="2" a="1"/>
  <c r="O21" i="2" s="1"/>
  <c r="O22" i="2" a="1"/>
  <c r="O22" i="2" s="1"/>
  <c r="O23" i="2" a="1"/>
  <c r="O23" i="2" s="1"/>
  <c r="O24" i="2" a="1"/>
  <c r="O24" i="2" s="1"/>
  <c r="O25" i="2" a="1"/>
  <c r="O25" i="2" s="1"/>
  <c r="O26" i="2" a="1"/>
  <c r="O26" i="2" s="1"/>
  <c r="O27" i="2" a="1"/>
  <c r="O27" i="2" s="1"/>
  <c r="O28" i="2" a="1"/>
  <c r="O28" i="2" s="1"/>
  <c r="O29" i="2" a="1"/>
  <c r="O29" i="2" s="1"/>
  <c r="O30" i="2" a="1"/>
  <c r="O30" i="2" s="1"/>
  <c r="O31" i="2" a="1"/>
  <c r="O31" i="2" s="1"/>
  <c r="O32" i="2" a="1"/>
  <c r="O32" i="2" s="1"/>
  <c r="O33" i="2" a="1"/>
  <c r="O33" i="2" s="1"/>
  <c r="O34" i="2" a="1"/>
  <c r="O34" i="2" s="1"/>
  <c r="O35" i="2" a="1"/>
  <c r="O35" i="2" s="1"/>
  <c r="O36" i="2" a="1"/>
  <c r="O36" i="2" s="1"/>
  <c r="O37" i="2" a="1"/>
  <c r="O37" i="2" s="1"/>
  <c r="O38" i="2" a="1"/>
  <c r="O38" i="2" s="1"/>
  <c r="O39" i="2" a="1"/>
  <c r="O39" i="2" s="1"/>
  <c r="O40" i="2" a="1"/>
  <c r="O40" i="2" s="1"/>
  <c r="O41" i="2" a="1"/>
  <c r="O41" i="2" s="1"/>
  <c r="O42" i="2" a="1"/>
  <c r="O42" i="2" s="1"/>
  <c r="O43" i="2" a="1"/>
  <c r="O43" i="2" s="1"/>
  <c r="O44" i="2" a="1"/>
  <c r="O44" i="2" s="1"/>
  <c r="O45" i="2" a="1"/>
  <c r="O45" i="2" s="1"/>
  <c r="O46" i="2" a="1"/>
  <c r="O46" i="2" s="1"/>
  <c r="O47" i="2" a="1"/>
  <c r="O47" i="2" s="1"/>
  <c r="O48" i="2" a="1"/>
  <c r="O48" i="2" s="1"/>
  <c r="O49" i="2" a="1"/>
  <c r="O49" i="2" s="1"/>
  <c r="O50" i="2" a="1"/>
  <c r="O50" i="2" s="1"/>
  <c r="O51" i="2" a="1"/>
  <c r="O51" i="2" s="1"/>
  <c r="O52" i="2" a="1"/>
  <c r="O52" i="2" s="1"/>
  <c r="O53" i="2" a="1"/>
  <c r="O53" i="2" s="1"/>
  <c r="O54" i="2" a="1"/>
  <c r="O54" i="2" s="1"/>
  <c r="O55" i="2" a="1"/>
  <c r="O55" i="2" s="1"/>
  <c r="O56" i="2" a="1"/>
  <c r="O56" i="2" s="1"/>
  <c r="O57" i="2" a="1"/>
  <c r="O57" i="2" s="1"/>
  <c r="O58" i="2" a="1"/>
  <c r="O58" i="2" s="1"/>
  <c r="O59" i="2" a="1"/>
  <c r="O59" i="2" s="1"/>
  <c r="O60" i="2" a="1"/>
  <c r="O60" i="2" s="1"/>
  <c r="O61" i="2" a="1"/>
  <c r="O61" i="2" s="1"/>
  <c r="O62" i="2" a="1"/>
  <c r="O62" i="2" s="1"/>
  <c r="O63" i="2" a="1"/>
  <c r="O63" i="2" s="1"/>
  <c r="O64" i="2" a="1"/>
  <c r="O64" i="2" s="1"/>
  <c r="O65" i="2" a="1"/>
  <c r="O65" i="2" s="1"/>
  <c r="O66" i="2" a="1"/>
  <c r="O66" i="2" s="1"/>
  <c r="O67" i="2" a="1"/>
  <c r="O67" i="2" s="1"/>
  <c r="O68" i="2" a="1"/>
  <c r="O68" i="2" s="1"/>
  <c r="O69" i="2" a="1"/>
  <c r="O69" i="2" s="1"/>
  <c r="O70" i="2" a="1"/>
  <c r="O70" i="2" s="1"/>
  <c r="O71" i="2" a="1"/>
  <c r="O71" i="2" s="1"/>
  <c r="O72" i="2" a="1"/>
  <c r="O72" i="2" s="1"/>
  <c r="O73" i="2" a="1"/>
  <c r="O73" i="2" s="1"/>
  <c r="O74" i="2" a="1"/>
  <c r="O74" i="2" s="1"/>
  <c r="O75" i="2" a="1"/>
  <c r="O75" i="2" s="1"/>
  <c r="O76" i="2" a="1"/>
  <c r="O76" i="2" s="1"/>
  <c r="O77" i="2" a="1"/>
  <c r="O77" i="2" s="1"/>
  <c r="O78" i="2" a="1"/>
  <c r="O78" i="2" s="1"/>
  <c r="O79" i="2" a="1"/>
  <c r="O79" i="2" s="1"/>
  <c r="O80" i="2" a="1"/>
  <c r="O80" i="2" s="1"/>
  <c r="O81" i="2" a="1"/>
  <c r="O81" i="2" s="1"/>
  <c r="O82" i="2" a="1"/>
  <c r="O82" i="2" s="1"/>
  <c r="O83" i="2" a="1"/>
  <c r="O83" i="2" s="1"/>
  <c r="O84" i="2" a="1"/>
  <c r="O84" i="2" s="1"/>
  <c r="O85" i="2" a="1"/>
  <c r="O85" i="2" s="1"/>
  <c r="P3" i="2" a="1"/>
  <c r="P3" i="2" s="1"/>
  <c r="P4" i="2" a="1"/>
  <c r="P4" i="2" s="1"/>
  <c r="P5" i="2" a="1"/>
  <c r="P5" i="2" s="1"/>
  <c r="P6" i="2" a="1"/>
  <c r="P6" i="2" s="1"/>
  <c r="P7" i="2" a="1"/>
  <c r="P7" i="2" s="1"/>
  <c r="P8" i="2" a="1"/>
  <c r="P8" i="2" s="1"/>
  <c r="P9" i="2" a="1"/>
  <c r="P9" i="2" s="1"/>
  <c r="P10" i="2" a="1"/>
  <c r="P10" i="2" s="1"/>
  <c r="P11" i="2" a="1"/>
  <c r="P11" i="2" s="1"/>
  <c r="P12" i="2" a="1"/>
  <c r="P12" i="2" s="1"/>
  <c r="P13" i="2" a="1"/>
  <c r="P13" i="2" s="1"/>
  <c r="P14" i="2" a="1"/>
  <c r="P14" i="2" s="1"/>
  <c r="P15" i="2" a="1"/>
  <c r="P15" i="2" s="1"/>
  <c r="P16" i="2" a="1"/>
  <c r="P16" i="2" s="1"/>
  <c r="P17" i="2" a="1"/>
  <c r="P17" i="2" s="1"/>
  <c r="P18" i="2" a="1"/>
  <c r="P18" i="2" s="1"/>
  <c r="P19" i="2" a="1"/>
  <c r="P19" i="2" s="1"/>
  <c r="P20" i="2" a="1"/>
  <c r="P20" i="2" s="1"/>
  <c r="P21" i="2" a="1"/>
  <c r="P21" i="2" s="1"/>
  <c r="P22" i="2" a="1"/>
  <c r="P22" i="2" s="1"/>
  <c r="P23" i="2" a="1"/>
  <c r="P23" i="2" s="1"/>
  <c r="P24" i="2" a="1"/>
  <c r="P24" i="2" s="1"/>
  <c r="P25" i="2" a="1"/>
  <c r="P25" i="2" s="1"/>
  <c r="P26" i="2" a="1"/>
  <c r="P26" i="2" s="1"/>
  <c r="P27" i="2" a="1"/>
  <c r="P27" i="2" s="1"/>
  <c r="P28" i="2" a="1"/>
  <c r="P28" i="2" s="1"/>
  <c r="P29" i="2" a="1"/>
  <c r="P29" i="2" s="1"/>
  <c r="P30" i="2" a="1"/>
  <c r="P30" i="2" s="1"/>
  <c r="P31" i="2" a="1"/>
  <c r="P31" i="2" s="1"/>
  <c r="P32" i="2" a="1"/>
  <c r="P32" i="2" s="1"/>
  <c r="P33" i="2" a="1"/>
  <c r="P33" i="2" s="1"/>
  <c r="P34" i="2" a="1"/>
  <c r="P34" i="2" s="1"/>
  <c r="P35" i="2" a="1"/>
  <c r="P35" i="2" s="1"/>
  <c r="P36" i="2" a="1"/>
  <c r="P36" i="2" s="1"/>
  <c r="P37" i="2" a="1"/>
  <c r="P37" i="2" s="1"/>
  <c r="P38" i="2" a="1"/>
  <c r="P38" i="2" s="1"/>
  <c r="P39" i="2" a="1"/>
  <c r="P39" i="2" s="1"/>
  <c r="P40" i="2" a="1"/>
  <c r="P40" i="2" s="1"/>
  <c r="P41" i="2" a="1"/>
  <c r="P41" i="2" s="1"/>
  <c r="P42" i="2" a="1"/>
  <c r="P42" i="2" s="1"/>
  <c r="P43" i="2" a="1"/>
  <c r="P43" i="2" s="1"/>
  <c r="P44" i="2" a="1"/>
  <c r="P44" i="2" s="1"/>
  <c r="P45" i="2" a="1"/>
  <c r="P45" i="2" s="1"/>
  <c r="P46" i="2" a="1"/>
  <c r="P46" i="2" s="1"/>
  <c r="P47" i="2" a="1"/>
  <c r="P47" i="2" s="1"/>
  <c r="P48" i="2" a="1"/>
  <c r="P48" i="2" s="1"/>
  <c r="P49" i="2" a="1"/>
  <c r="P49" i="2" s="1"/>
  <c r="P50" i="2" a="1"/>
  <c r="P50" i="2" s="1"/>
  <c r="P51" i="2" a="1"/>
  <c r="P51" i="2" s="1"/>
  <c r="P52" i="2" a="1"/>
  <c r="P52" i="2" s="1"/>
  <c r="P53" i="2" a="1"/>
  <c r="P53" i="2" s="1"/>
  <c r="P54" i="2" a="1"/>
  <c r="P54" i="2" s="1"/>
  <c r="P55" i="2" a="1"/>
  <c r="P55" i="2" s="1"/>
  <c r="P56" i="2" a="1"/>
  <c r="P56" i="2" s="1"/>
  <c r="P57" i="2" a="1"/>
  <c r="P57" i="2" s="1"/>
  <c r="P58" i="2" a="1"/>
  <c r="P58" i="2" s="1"/>
  <c r="P59" i="2" a="1"/>
  <c r="P59" i="2" s="1"/>
  <c r="P60" i="2" a="1"/>
  <c r="P60" i="2" s="1"/>
  <c r="P61" i="2" a="1"/>
  <c r="P61" i="2" s="1"/>
  <c r="P62" i="2" a="1"/>
  <c r="P62" i="2" s="1"/>
  <c r="P63" i="2" a="1"/>
  <c r="P63" i="2" s="1"/>
  <c r="P64" i="2" a="1"/>
  <c r="P64" i="2" s="1"/>
  <c r="P65" i="2" a="1"/>
  <c r="P65" i="2" s="1"/>
  <c r="P66" i="2" a="1"/>
  <c r="P66" i="2" s="1"/>
  <c r="P67" i="2" a="1"/>
  <c r="P67" i="2" s="1"/>
  <c r="P68" i="2" a="1"/>
  <c r="P68" i="2" s="1"/>
  <c r="P69" i="2" a="1"/>
  <c r="P69" i="2" s="1"/>
  <c r="P70" i="2" a="1"/>
  <c r="P70" i="2" s="1"/>
  <c r="P71" i="2" a="1"/>
  <c r="P71" i="2" s="1"/>
  <c r="P72" i="2" a="1"/>
  <c r="P72" i="2" s="1"/>
  <c r="P73" i="2" a="1"/>
  <c r="P73" i="2" s="1"/>
  <c r="P74" i="2" a="1"/>
  <c r="P74" i="2" s="1"/>
  <c r="P75" i="2" a="1"/>
  <c r="P75" i="2" s="1"/>
  <c r="P76" i="2" a="1"/>
  <c r="P76" i="2" s="1"/>
  <c r="P77" i="2" a="1"/>
  <c r="P77" i="2" s="1"/>
  <c r="P78" i="2" a="1"/>
  <c r="P78" i="2" s="1"/>
  <c r="P79" i="2" a="1"/>
  <c r="P79" i="2" s="1"/>
  <c r="P80" i="2" a="1"/>
  <c r="P80" i="2" s="1"/>
  <c r="P81" i="2" a="1"/>
  <c r="P81" i="2" s="1"/>
  <c r="P82" i="2" a="1"/>
  <c r="P82" i="2" s="1"/>
  <c r="P83" i="2" a="1"/>
  <c r="P83" i="2" s="1"/>
  <c r="P84" i="2" a="1"/>
  <c r="P84" i="2" s="1"/>
  <c r="P85" i="2" a="1"/>
  <c r="P85" i="2" s="1"/>
  <c r="Q3" i="2" a="1"/>
  <c r="Q3" i="2" s="1"/>
  <c r="Q4" i="2" a="1"/>
  <c r="Q4" i="2" s="1"/>
  <c r="Q5" i="2" a="1"/>
  <c r="Q5" i="2" s="1"/>
  <c r="Q6" i="2" a="1"/>
  <c r="Q6" i="2" s="1"/>
  <c r="Q7" i="2" a="1"/>
  <c r="Q7" i="2" s="1"/>
  <c r="Q8" i="2" a="1"/>
  <c r="Q8" i="2" s="1"/>
  <c r="Q9" i="2" a="1"/>
  <c r="Q9" i="2" s="1"/>
  <c r="Q10" i="2" a="1"/>
  <c r="Q10" i="2" s="1"/>
  <c r="Q11" i="2" a="1"/>
  <c r="Q11" i="2" s="1"/>
  <c r="Q12" i="2" a="1"/>
  <c r="Q12" i="2" s="1"/>
  <c r="Q13" i="2" a="1"/>
  <c r="Q13" i="2" s="1"/>
  <c r="Q14" i="2" a="1"/>
  <c r="Q14" i="2" s="1"/>
  <c r="Q15" i="2" a="1"/>
  <c r="Q15" i="2" s="1"/>
  <c r="Q16" i="2" a="1"/>
  <c r="Q16" i="2" s="1"/>
  <c r="Q17" i="2" a="1"/>
  <c r="Q17" i="2" s="1"/>
  <c r="Q18" i="2" a="1"/>
  <c r="Q18" i="2" s="1"/>
  <c r="Q19" i="2" a="1"/>
  <c r="Q19" i="2" s="1"/>
  <c r="Q20" i="2" a="1"/>
  <c r="Q20" i="2" s="1"/>
  <c r="Q21" i="2" a="1"/>
  <c r="Q21" i="2" s="1"/>
  <c r="Q22" i="2" a="1"/>
  <c r="Q22" i="2" s="1"/>
  <c r="Q23" i="2" a="1"/>
  <c r="Q23" i="2" s="1"/>
  <c r="Q24" i="2" a="1"/>
  <c r="Q24" i="2" s="1"/>
  <c r="Q25" i="2" a="1"/>
  <c r="Q25" i="2" s="1"/>
  <c r="Q26" i="2" a="1"/>
  <c r="Q26" i="2" s="1"/>
  <c r="Q27" i="2" a="1"/>
  <c r="Q27" i="2" s="1"/>
  <c r="Q28" i="2" a="1"/>
  <c r="Q28" i="2" s="1"/>
  <c r="Q29" i="2" a="1"/>
  <c r="Q29" i="2" s="1"/>
  <c r="Q30" i="2" a="1"/>
  <c r="Q30" i="2" s="1"/>
  <c r="Q31" i="2" a="1"/>
  <c r="Q31" i="2" s="1"/>
  <c r="Q32" i="2" a="1"/>
  <c r="Q32" i="2" s="1"/>
  <c r="Q33" i="2" a="1"/>
  <c r="Q33" i="2" s="1"/>
  <c r="Q34" i="2" a="1"/>
  <c r="Q34" i="2" s="1"/>
  <c r="Q35" i="2" a="1"/>
  <c r="Q35" i="2" s="1"/>
  <c r="Q36" i="2" a="1"/>
  <c r="Q36" i="2" s="1"/>
  <c r="Q37" i="2" a="1"/>
  <c r="Q37" i="2" s="1"/>
  <c r="Q38" i="2" a="1"/>
  <c r="Q38" i="2" s="1"/>
  <c r="Q39" i="2" a="1"/>
  <c r="Q39" i="2" s="1"/>
  <c r="Q40" i="2" a="1"/>
  <c r="Q40" i="2" s="1"/>
  <c r="Q41" i="2" a="1"/>
  <c r="Q41" i="2" s="1"/>
  <c r="Q42" i="2" a="1"/>
  <c r="Q42" i="2" s="1"/>
  <c r="Q43" i="2" a="1"/>
  <c r="Q43" i="2" s="1"/>
  <c r="Q44" i="2" a="1"/>
  <c r="Q44" i="2" s="1"/>
  <c r="Q45" i="2" a="1"/>
  <c r="Q45" i="2" s="1"/>
  <c r="Q46" i="2" a="1"/>
  <c r="Q46" i="2" s="1"/>
  <c r="Q47" i="2" a="1"/>
  <c r="Q47" i="2" s="1"/>
  <c r="Q48" i="2" a="1"/>
  <c r="Q48" i="2" s="1"/>
  <c r="Q49" i="2" a="1"/>
  <c r="Q49" i="2" s="1"/>
  <c r="Q50" i="2" a="1"/>
  <c r="Q50" i="2" s="1"/>
  <c r="Q51" i="2" a="1"/>
  <c r="Q51" i="2" s="1"/>
  <c r="Q52" i="2" a="1"/>
  <c r="Q52" i="2" s="1"/>
  <c r="Q53" i="2" a="1"/>
  <c r="Q53" i="2" s="1"/>
  <c r="Q54" i="2" a="1"/>
  <c r="Q54" i="2" s="1"/>
  <c r="Q55" i="2" a="1"/>
  <c r="Q55" i="2" s="1"/>
  <c r="Q56" i="2" a="1"/>
  <c r="Q56" i="2" s="1"/>
  <c r="Q57" i="2" a="1"/>
  <c r="Q57" i="2" s="1"/>
  <c r="Q58" i="2" a="1"/>
  <c r="Q58" i="2" s="1"/>
  <c r="Q59" i="2" a="1"/>
  <c r="Q59" i="2" s="1"/>
  <c r="Q60" i="2" a="1"/>
  <c r="Q60" i="2" s="1"/>
  <c r="Q61" i="2" a="1"/>
  <c r="Q61" i="2" s="1"/>
  <c r="Q62" i="2" a="1"/>
  <c r="Q62" i="2" s="1"/>
  <c r="Q63" i="2" a="1"/>
  <c r="Q63" i="2" s="1"/>
  <c r="Q64" i="2" a="1"/>
  <c r="Q64" i="2" s="1"/>
  <c r="Q65" i="2" a="1"/>
  <c r="Q65" i="2" s="1"/>
  <c r="Q66" i="2" a="1"/>
  <c r="Q66" i="2" s="1"/>
  <c r="Q67" i="2" a="1"/>
  <c r="Q67" i="2" s="1"/>
  <c r="Q68" i="2" a="1"/>
  <c r="Q68" i="2" s="1"/>
  <c r="Q69" i="2" a="1"/>
  <c r="Q69" i="2" s="1"/>
  <c r="Q70" i="2" a="1"/>
  <c r="Q70" i="2" s="1"/>
  <c r="Q71" i="2" a="1"/>
  <c r="Q71" i="2" s="1"/>
  <c r="Q72" i="2" a="1"/>
  <c r="Q72" i="2" s="1"/>
  <c r="Q73" i="2" a="1"/>
  <c r="Q73" i="2" s="1"/>
  <c r="Q74" i="2" a="1"/>
  <c r="Q74" i="2" s="1"/>
  <c r="Q75" i="2" a="1"/>
  <c r="Q75" i="2" s="1"/>
  <c r="Q76" i="2" a="1"/>
  <c r="Q76" i="2" s="1"/>
  <c r="Q77" i="2" a="1"/>
  <c r="Q77" i="2" s="1"/>
  <c r="Q78" i="2" a="1"/>
  <c r="Q78" i="2" s="1"/>
  <c r="Q79" i="2" a="1"/>
  <c r="Q79" i="2" s="1"/>
  <c r="Q80" i="2" a="1"/>
  <c r="Q80" i="2" s="1"/>
  <c r="Q81" i="2" a="1"/>
  <c r="Q81" i="2" s="1"/>
  <c r="Q82" i="2" a="1"/>
  <c r="Q82" i="2" s="1"/>
  <c r="Q83" i="2" a="1"/>
  <c r="Q83" i="2" s="1"/>
  <c r="Q84" i="2" a="1"/>
  <c r="Q84" i="2" s="1"/>
  <c r="Q85" i="2" a="1"/>
  <c r="Q85" i="2" s="1"/>
  <c r="R3" i="2" a="1"/>
  <c r="R3" i="2" s="1"/>
  <c r="R4" i="2" a="1"/>
  <c r="R4" i="2" s="1"/>
  <c r="R5" i="2" a="1"/>
  <c r="R5" i="2" s="1"/>
  <c r="R6" i="2" a="1"/>
  <c r="R6" i="2" s="1"/>
  <c r="R7" i="2" a="1"/>
  <c r="R7" i="2" s="1"/>
  <c r="R8" i="2" a="1"/>
  <c r="R8" i="2" s="1"/>
  <c r="R9" i="2" a="1"/>
  <c r="R9" i="2" s="1"/>
  <c r="R10" i="2" a="1"/>
  <c r="R10" i="2" s="1"/>
  <c r="R11" i="2" a="1"/>
  <c r="R11" i="2" s="1"/>
  <c r="R12" i="2" a="1"/>
  <c r="R12" i="2" s="1"/>
  <c r="R13" i="2" a="1"/>
  <c r="R13" i="2" s="1"/>
  <c r="R14" i="2" a="1"/>
  <c r="R14" i="2" s="1"/>
  <c r="R15" i="2" a="1"/>
  <c r="R15" i="2" s="1"/>
  <c r="R16" i="2" a="1"/>
  <c r="R16" i="2" s="1"/>
  <c r="R17" i="2" a="1"/>
  <c r="R17" i="2" s="1"/>
  <c r="R18" i="2" a="1"/>
  <c r="R18" i="2" s="1"/>
  <c r="R19" i="2" a="1"/>
  <c r="R19" i="2" s="1"/>
  <c r="R20" i="2" a="1"/>
  <c r="R20" i="2" s="1"/>
  <c r="R21" i="2" a="1"/>
  <c r="R21" i="2" s="1"/>
  <c r="R22" i="2" a="1"/>
  <c r="R22" i="2" s="1"/>
  <c r="R23" i="2" a="1"/>
  <c r="R23" i="2" s="1"/>
  <c r="R24" i="2" a="1"/>
  <c r="R24" i="2" s="1"/>
  <c r="R25" i="2" a="1"/>
  <c r="R25" i="2" s="1"/>
  <c r="R26" i="2" a="1"/>
  <c r="R26" i="2" s="1"/>
  <c r="R27" i="2" a="1"/>
  <c r="R27" i="2" s="1"/>
  <c r="R28" i="2" a="1"/>
  <c r="R28" i="2" s="1"/>
  <c r="R29" i="2" a="1"/>
  <c r="R29" i="2" s="1"/>
  <c r="R30" i="2" a="1"/>
  <c r="R30" i="2" s="1"/>
  <c r="R31" i="2" a="1"/>
  <c r="R31" i="2" s="1"/>
  <c r="R32" i="2" a="1"/>
  <c r="R32" i="2" s="1"/>
  <c r="R33" i="2" a="1"/>
  <c r="R33" i="2" s="1"/>
  <c r="R34" i="2" a="1"/>
  <c r="R34" i="2" s="1"/>
  <c r="R35" i="2" a="1"/>
  <c r="R35" i="2" s="1"/>
  <c r="R36" i="2" a="1"/>
  <c r="R36" i="2" s="1"/>
  <c r="R37" i="2" a="1"/>
  <c r="R37" i="2" s="1"/>
  <c r="R38" i="2" a="1"/>
  <c r="R38" i="2" s="1"/>
  <c r="R39" i="2" a="1"/>
  <c r="R39" i="2" s="1"/>
  <c r="R40" i="2" a="1"/>
  <c r="R40" i="2" s="1"/>
  <c r="R41" i="2" a="1"/>
  <c r="R41" i="2" s="1"/>
  <c r="R42" i="2" a="1"/>
  <c r="R42" i="2" s="1"/>
  <c r="R43" i="2" a="1"/>
  <c r="R43" i="2" s="1"/>
  <c r="R44" i="2" a="1"/>
  <c r="R44" i="2" s="1"/>
  <c r="R45" i="2" a="1"/>
  <c r="R45" i="2" s="1"/>
  <c r="R46" i="2" a="1"/>
  <c r="R46" i="2" s="1"/>
  <c r="R47" i="2" a="1"/>
  <c r="R47" i="2" s="1"/>
  <c r="R48" i="2" a="1"/>
  <c r="R48" i="2" s="1"/>
  <c r="R49" i="2" a="1"/>
  <c r="R49" i="2" s="1"/>
  <c r="R50" i="2" a="1"/>
  <c r="R50" i="2" s="1"/>
  <c r="R51" i="2" a="1"/>
  <c r="R51" i="2" s="1"/>
  <c r="R52" i="2" a="1"/>
  <c r="R52" i="2" s="1"/>
  <c r="R53" i="2" a="1"/>
  <c r="R53" i="2" s="1"/>
  <c r="R54" i="2" a="1"/>
  <c r="R54" i="2" s="1"/>
  <c r="R55" i="2" a="1"/>
  <c r="R55" i="2" s="1"/>
  <c r="R56" i="2" a="1"/>
  <c r="R56" i="2" s="1"/>
  <c r="R57" i="2" a="1"/>
  <c r="R57" i="2" s="1"/>
  <c r="R58" i="2" a="1"/>
  <c r="R58" i="2" s="1"/>
  <c r="R59" i="2" a="1"/>
  <c r="R59" i="2" s="1"/>
  <c r="R60" i="2" a="1"/>
  <c r="R60" i="2" s="1"/>
  <c r="R61" i="2" a="1"/>
  <c r="R61" i="2" s="1"/>
  <c r="R62" i="2" a="1"/>
  <c r="R62" i="2" s="1"/>
  <c r="R63" i="2" a="1"/>
  <c r="R63" i="2" s="1"/>
  <c r="R64" i="2" a="1"/>
  <c r="R64" i="2" s="1"/>
  <c r="R65" i="2" a="1"/>
  <c r="R65" i="2" s="1"/>
  <c r="R66" i="2" a="1"/>
  <c r="R66" i="2" s="1"/>
  <c r="R67" i="2" a="1"/>
  <c r="R67" i="2" s="1"/>
  <c r="R68" i="2" a="1"/>
  <c r="R68" i="2" s="1"/>
  <c r="R69" i="2" a="1"/>
  <c r="R69" i="2" s="1"/>
  <c r="R70" i="2" a="1"/>
  <c r="R70" i="2" s="1"/>
  <c r="R71" i="2" a="1"/>
  <c r="R71" i="2" s="1"/>
  <c r="R72" i="2" a="1"/>
  <c r="R72" i="2" s="1"/>
  <c r="R73" i="2" a="1"/>
  <c r="R73" i="2" s="1"/>
  <c r="R74" i="2" a="1"/>
  <c r="R74" i="2" s="1"/>
  <c r="R75" i="2" a="1"/>
  <c r="R75" i="2" s="1"/>
  <c r="R76" i="2" a="1"/>
  <c r="R76" i="2" s="1"/>
  <c r="R77" i="2" a="1"/>
  <c r="R77" i="2" s="1"/>
  <c r="R78" i="2" a="1"/>
  <c r="R78" i="2" s="1"/>
  <c r="R79" i="2" a="1"/>
  <c r="R79" i="2" s="1"/>
  <c r="R80" i="2" a="1"/>
  <c r="R80" i="2" s="1"/>
  <c r="R81" i="2" a="1"/>
  <c r="R81" i="2" s="1"/>
  <c r="R82" i="2" a="1"/>
  <c r="R82" i="2" s="1"/>
  <c r="R83" i="2" a="1"/>
  <c r="R83" i="2" s="1"/>
  <c r="R84" i="2" a="1"/>
  <c r="R84" i="2" s="1"/>
  <c r="R85" i="2" a="1"/>
  <c r="R85" i="2" s="1"/>
  <c r="S85" i="2" a="1"/>
  <c r="S85" i="2" s="1"/>
  <c r="S84" i="2" a="1"/>
  <c r="S84" i="2" s="1"/>
  <c r="S83" i="2" a="1"/>
  <c r="S83" i="2" s="1"/>
  <c r="S82" i="2" a="1"/>
  <c r="S82" i="2" s="1"/>
  <c r="S81" i="2" a="1"/>
  <c r="S81" i="2" s="1"/>
  <c r="S80" i="2" a="1"/>
  <c r="S80" i="2" s="1"/>
  <c r="S79" i="2" a="1"/>
  <c r="S79" i="2" s="1"/>
  <c r="S78" i="2" a="1"/>
  <c r="S78" i="2" s="1"/>
  <c r="S77" i="2" a="1"/>
  <c r="S77" i="2" s="1"/>
  <c r="S76" i="2" a="1"/>
  <c r="S76" i="2" s="1"/>
  <c r="S75" i="2" a="1"/>
  <c r="S75" i="2" s="1"/>
  <c r="S74" i="2" a="1"/>
  <c r="S74" i="2" s="1"/>
  <c r="S73" i="2" a="1"/>
  <c r="S73" i="2" s="1"/>
  <c r="S72" i="2" a="1"/>
  <c r="S72" i="2" s="1"/>
  <c r="S71" i="2" a="1"/>
  <c r="S71" i="2" s="1"/>
  <c r="S70" i="2" a="1"/>
  <c r="S70" i="2" s="1"/>
  <c r="S69" i="2" a="1"/>
  <c r="S69" i="2" s="1"/>
  <c r="S68" i="2" a="1"/>
  <c r="S68" i="2" s="1"/>
  <c r="S67" i="2" a="1"/>
  <c r="S67" i="2" s="1"/>
  <c r="S66" i="2" a="1"/>
  <c r="S66" i="2" s="1"/>
  <c r="S65" i="2" a="1"/>
  <c r="S65" i="2" s="1"/>
  <c r="S64" i="2" a="1"/>
  <c r="S64" i="2" s="1"/>
  <c r="S63" i="2" a="1"/>
  <c r="S63" i="2" s="1"/>
  <c r="S62" i="2" a="1"/>
  <c r="S62" i="2" s="1"/>
  <c r="S61" i="2" a="1"/>
  <c r="S61" i="2" s="1"/>
  <c r="S60" i="2" a="1"/>
  <c r="S60" i="2" s="1"/>
  <c r="S59" i="2" a="1"/>
  <c r="S59" i="2" s="1"/>
  <c r="S58" i="2" a="1"/>
  <c r="S58" i="2" s="1"/>
  <c r="S57" i="2" a="1"/>
  <c r="S57" i="2" s="1"/>
  <c r="S56" i="2" a="1"/>
  <c r="S56" i="2" s="1"/>
  <c r="S55" i="2" a="1"/>
  <c r="S55" i="2" s="1"/>
  <c r="S54" i="2" a="1"/>
  <c r="S54" i="2" s="1"/>
  <c r="S53" i="2" a="1"/>
  <c r="S53" i="2" s="1"/>
  <c r="S52" i="2" a="1"/>
  <c r="S52" i="2" s="1"/>
  <c r="S51" i="2" a="1"/>
  <c r="S51" i="2" s="1"/>
  <c r="S50" i="2" a="1"/>
  <c r="S50" i="2" s="1"/>
  <c r="S49" i="2" a="1"/>
  <c r="S49" i="2" s="1"/>
  <c r="S48" i="2" a="1"/>
  <c r="S48" i="2" s="1"/>
  <c r="S47" i="2" a="1"/>
  <c r="S47" i="2" s="1"/>
  <c r="S46" i="2" a="1"/>
  <c r="S46" i="2" s="1"/>
  <c r="S45" i="2" a="1"/>
  <c r="S45" i="2" s="1"/>
  <c r="S44" i="2" a="1"/>
  <c r="S44" i="2" s="1"/>
  <c r="S43" i="2" a="1"/>
  <c r="S43" i="2" s="1"/>
  <c r="S42" i="2" a="1"/>
  <c r="S42" i="2" s="1"/>
  <c r="S41" i="2" a="1"/>
  <c r="S41" i="2" s="1"/>
  <c r="S40" i="2" a="1"/>
  <c r="S40" i="2" s="1"/>
  <c r="S39" i="2" a="1"/>
  <c r="S39" i="2" s="1"/>
  <c r="S38" i="2" a="1"/>
  <c r="S38" i="2" s="1"/>
  <c r="S37" i="2" a="1"/>
  <c r="S37" i="2" s="1"/>
  <c r="S36" i="2" a="1"/>
  <c r="S36" i="2" s="1"/>
  <c r="S35" i="2" a="1"/>
  <c r="S35" i="2" s="1"/>
  <c r="S34" i="2" a="1"/>
  <c r="S34" i="2" s="1"/>
  <c r="S33" i="2" a="1"/>
  <c r="S33" i="2" s="1"/>
  <c r="S32" i="2" a="1"/>
  <c r="S32" i="2" s="1"/>
  <c r="S31" i="2" a="1"/>
  <c r="S31" i="2" s="1"/>
  <c r="S30" i="2" a="1"/>
  <c r="S30" i="2" s="1"/>
  <c r="S29" i="2" a="1"/>
  <c r="S29" i="2" s="1"/>
  <c r="S28" i="2" a="1"/>
  <c r="S28" i="2" s="1"/>
  <c r="S27" i="2" a="1"/>
  <c r="S27" i="2" s="1"/>
  <c r="S26" i="2" a="1"/>
  <c r="S26" i="2" s="1"/>
  <c r="S25" i="2" a="1"/>
  <c r="S25" i="2" s="1"/>
  <c r="S24" i="2" a="1"/>
  <c r="S24" i="2" s="1"/>
  <c r="S23" i="2" a="1"/>
  <c r="S23" i="2" s="1"/>
  <c r="S22" i="2" a="1"/>
  <c r="S22" i="2" s="1"/>
  <c r="S21" i="2" a="1"/>
  <c r="S21" i="2" s="1"/>
  <c r="S20" i="2" a="1"/>
  <c r="S20" i="2" s="1"/>
  <c r="S19" i="2" a="1"/>
  <c r="S19" i="2" s="1"/>
  <c r="S18" i="2" a="1"/>
  <c r="S18" i="2" s="1"/>
  <c r="S17" i="2" a="1"/>
  <c r="S17" i="2" s="1"/>
  <c r="S16" i="2" a="1"/>
  <c r="S16" i="2" s="1"/>
  <c r="S15" i="2" a="1"/>
  <c r="S15" i="2" s="1"/>
  <c r="S14" i="2" a="1"/>
  <c r="S14" i="2" s="1"/>
  <c r="S13" i="2" a="1"/>
  <c r="S13" i="2" s="1"/>
  <c r="S12" i="2" a="1"/>
  <c r="S12" i="2" s="1"/>
  <c r="S11" i="2" a="1"/>
  <c r="S11" i="2" s="1"/>
  <c r="S10" i="2" a="1"/>
  <c r="S10" i="2" s="1"/>
  <c r="S9" i="2" a="1"/>
  <c r="S9" i="2" s="1"/>
  <c r="S8" i="2" a="1"/>
  <c r="S8" i="2" s="1"/>
  <c r="S7" i="2" a="1"/>
  <c r="S7" i="2" s="1"/>
  <c r="S6" i="2" a="1"/>
  <c r="S6" i="2" s="1"/>
  <c r="S5" i="2" a="1"/>
  <c r="S5" i="2" s="1"/>
  <c r="S4" i="2" a="1"/>
  <c r="S4" i="2" s="1"/>
  <c r="S3" i="2" a="1"/>
  <c r="S3" i="2" s="1"/>
  <c r="T3" i="2" a="1"/>
  <c r="T3" i="2" s="1"/>
  <c r="T4" i="2" a="1"/>
  <c r="T4" i="2" s="1"/>
  <c r="T5" i="2" a="1"/>
  <c r="T5" i="2" s="1"/>
  <c r="T6" i="2" a="1"/>
  <c r="T6" i="2" s="1"/>
  <c r="T7" i="2" a="1"/>
  <c r="T7" i="2" s="1"/>
  <c r="T8" i="2" a="1"/>
  <c r="T8" i="2" s="1"/>
  <c r="T9" i="2" a="1"/>
  <c r="T9" i="2" s="1"/>
  <c r="T10" i="2" a="1"/>
  <c r="T10" i="2" s="1"/>
  <c r="T11" i="2" a="1"/>
  <c r="T11" i="2" s="1"/>
  <c r="T12" i="2" a="1"/>
  <c r="T12" i="2" s="1"/>
  <c r="T13" i="2" a="1"/>
  <c r="T13" i="2" s="1"/>
  <c r="T14" i="2" a="1"/>
  <c r="T14" i="2" s="1"/>
  <c r="T15" i="2" a="1"/>
  <c r="T15" i="2" s="1"/>
  <c r="T16" i="2" a="1"/>
  <c r="T16" i="2" s="1"/>
  <c r="T17" i="2" a="1"/>
  <c r="T17" i="2" s="1"/>
  <c r="T18" i="2" a="1"/>
  <c r="T18" i="2" s="1"/>
  <c r="T19" i="2" a="1"/>
  <c r="T19" i="2" s="1"/>
  <c r="T20" i="2" a="1"/>
  <c r="T20" i="2" s="1"/>
  <c r="T21" i="2" a="1"/>
  <c r="T21" i="2" s="1"/>
  <c r="T22" i="2" a="1"/>
  <c r="T22" i="2" s="1"/>
  <c r="T23" i="2" a="1"/>
  <c r="T23" i="2" s="1"/>
  <c r="T24" i="2" a="1"/>
  <c r="T24" i="2" s="1"/>
  <c r="T25" i="2" a="1"/>
  <c r="T25" i="2" s="1"/>
  <c r="T26" i="2" a="1"/>
  <c r="T26" i="2" s="1"/>
  <c r="T27" i="2" a="1"/>
  <c r="T27" i="2" s="1"/>
  <c r="T28" i="2" a="1"/>
  <c r="T28" i="2" s="1"/>
  <c r="T29" i="2" a="1"/>
  <c r="T29" i="2" s="1"/>
  <c r="T30" i="2" a="1"/>
  <c r="T30" i="2" s="1"/>
  <c r="T31" i="2" a="1"/>
  <c r="T31" i="2" s="1"/>
  <c r="T32" i="2" a="1"/>
  <c r="T32" i="2" s="1"/>
  <c r="T33" i="2" a="1"/>
  <c r="T33" i="2" s="1"/>
  <c r="T34" i="2" a="1"/>
  <c r="T34" i="2" s="1"/>
  <c r="T35" i="2" a="1"/>
  <c r="T35" i="2" s="1"/>
  <c r="T36" i="2" a="1"/>
  <c r="T36" i="2" s="1"/>
  <c r="T37" i="2" a="1"/>
  <c r="T37" i="2" s="1"/>
  <c r="T38" i="2" a="1"/>
  <c r="T38" i="2" s="1"/>
  <c r="T39" i="2" a="1"/>
  <c r="T39" i="2" s="1"/>
  <c r="T40" i="2" a="1"/>
  <c r="T40" i="2" s="1"/>
  <c r="T41" i="2" a="1"/>
  <c r="T41" i="2" s="1"/>
  <c r="T42" i="2" a="1"/>
  <c r="T42" i="2" s="1"/>
  <c r="T43" i="2" a="1"/>
  <c r="T43" i="2" s="1"/>
  <c r="T44" i="2" a="1"/>
  <c r="T44" i="2" s="1"/>
  <c r="T45" i="2" a="1"/>
  <c r="T45" i="2" s="1"/>
  <c r="T46" i="2" a="1"/>
  <c r="T46" i="2" s="1"/>
  <c r="T47" i="2" a="1"/>
  <c r="T47" i="2" s="1"/>
  <c r="T48" i="2" a="1"/>
  <c r="T48" i="2" s="1"/>
  <c r="T49" i="2" a="1"/>
  <c r="T49" i="2" s="1"/>
  <c r="T50" i="2" a="1"/>
  <c r="T50" i="2" s="1"/>
  <c r="T51" i="2" a="1"/>
  <c r="T51" i="2" s="1"/>
  <c r="T52" i="2" a="1"/>
  <c r="T52" i="2" s="1"/>
  <c r="T53" i="2" a="1"/>
  <c r="T53" i="2" s="1"/>
  <c r="T54" i="2" a="1"/>
  <c r="T54" i="2" s="1"/>
  <c r="T55" i="2" a="1"/>
  <c r="T55" i="2" s="1"/>
  <c r="T56" i="2" a="1"/>
  <c r="T56" i="2" s="1"/>
  <c r="T57" i="2" a="1"/>
  <c r="T57" i="2" s="1"/>
  <c r="T58" i="2" a="1"/>
  <c r="T58" i="2" s="1"/>
  <c r="T59" i="2" a="1"/>
  <c r="T59" i="2" s="1"/>
  <c r="T60" i="2" a="1"/>
  <c r="T60" i="2" s="1"/>
  <c r="T61" i="2" a="1"/>
  <c r="T61" i="2" s="1"/>
  <c r="T62" i="2" a="1"/>
  <c r="T62" i="2" s="1"/>
  <c r="T63" i="2" a="1"/>
  <c r="T63" i="2" s="1"/>
  <c r="T64" i="2" a="1"/>
  <c r="T64" i="2" s="1"/>
  <c r="T65" i="2" a="1"/>
  <c r="T65" i="2" s="1"/>
  <c r="T66" i="2" a="1"/>
  <c r="T66" i="2" s="1"/>
  <c r="T67" i="2" a="1"/>
  <c r="T67" i="2" s="1"/>
  <c r="T68" i="2" a="1"/>
  <c r="T68" i="2" s="1"/>
  <c r="T69" i="2" a="1"/>
  <c r="T69" i="2" s="1"/>
  <c r="T70" i="2" a="1"/>
  <c r="T70" i="2" s="1"/>
  <c r="T71" i="2" a="1"/>
  <c r="T71" i="2" s="1"/>
  <c r="T72" i="2" a="1"/>
  <c r="T72" i="2" s="1"/>
  <c r="T73" i="2" a="1"/>
  <c r="T73" i="2" s="1"/>
  <c r="T74" i="2" a="1"/>
  <c r="T74" i="2" s="1"/>
  <c r="T75" i="2" a="1"/>
  <c r="T75" i="2" s="1"/>
  <c r="T76" i="2" a="1"/>
  <c r="T76" i="2" s="1"/>
  <c r="T77" i="2" a="1"/>
  <c r="T77" i="2" s="1"/>
  <c r="T78" i="2" a="1"/>
  <c r="T78" i="2" s="1"/>
  <c r="T79" i="2" a="1"/>
  <c r="T79" i="2" s="1"/>
  <c r="T80" i="2" a="1"/>
  <c r="T80" i="2" s="1"/>
  <c r="T81" i="2" a="1"/>
  <c r="T81" i="2" s="1"/>
  <c r="T82" i="2" a="1"/>
  <c r="T82" i="2" s="1"/>
  <c r="T83" i="2" a="1"/>
  <c r="T83" i="2" s="1"/>
  <c r="T84" i="2" a="1"/>
  <c r="T84" i="2" s="1"/>
  <c r="T85" i="2" a="1"/>
  <c r="T85" i="2" s="1"/>
  <c r="B3" i="2" a="1"/>
  <c r="B3" i="2" s="1"/>
  <c r="U3" i="2" s="1"/>
  <c r="B4" i="2" a="1"/>
  <c r="B4" i="2" s="1"/>
  <c r="U4" i="2" s="1"/>
  <c r="B5" i="2" a="1"/>
  <c r="B5" i="2" s="1"/>
  <c r="U5" i="2" s="1"/>
  <c r="B6" i="2" a="1"/>
  <c r="B6" i="2" s="1"/>
  <c r="U6" i="2" s="1"/>
  <c r="B7" i="2" a="1"/>
  <c r="B7" i="2" s="1"/>
  <c r="U7" i="2" s="1"/>
  <c r="B8" i="2" a="1"/>
  <c r="B8" i="2" s="1"/>
  <c r="U8" i="2" s="1"/>
  <c r="B9" i="2" a="1"/>
  <c r="B9" i="2" s="1"/>
  <c r="U9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C2" i="2" a="1"/>
  <c r="C2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2" i="2" a="1"/>
  <c r="B2" i="2" s="1"/>
  <c r="CI86" i="1"/>
  <c r="CH86" i="1"/>
  <c r="CG86" i="1"/>
  <c r="CF86" i="1"/>
  <c r="CE86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CJ8" i="1"/>
  <c r="CJ7" i="1"/>
  <c r="CJ6" i="1"/>
  <c r="CJ5" i="1"/>
  <c r="CJ4" i="1"/>
  <c r="CJ3" i="1"/>
  <c r="U10" i="2" l="1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2" i="2"/>
  <c r="CK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CD2166E7-A8C3-3145-8E24-027484D11ECA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ID#AAABm5Fu1pk
</t>
        </r>
        <r>
          <rPr>
            <sz val="11"/>
            <color rgb="FF000000"/>
            <rFont val="Calibri"/>
            <family val="2"/>
          </rPr>
          <t xml:space="preserve">Bodo    (2025-07-02 10:39:08)
</t>
        </r>
        <r>
          <rPr>
            <sz val="11"/>
            <color rgb="FF000000"/>
            <rFont val="Calibri"/>
            <family val="2"/>
          </rPr>
          <t>auparavant, la comptabilisation du nombre de sites de MNP dans le cycle de financement de la Fondation reposait sur le nombre d'unités de gestion. Suite à la réforme opérée en 2021, nous avons commencé à compter les AP et non plus à raisonner en UG. C'est ce qui explique le décalage entre cette colonne et la colonne B (année d'entrée)</t>
        </r>
      </text>
    </comment>
    <comment ref="B1" authorId="0" shapeId="0" xr:uid="{17896521-BC00-D74A-9C67-E6A80A4AB250}">
      <text>
        <r>
          <rPr>
            <sz val="11"/>
            <color theme="1"/>
            <rFont val="Calibri"/>
            <family val="2"/>
            <scheme val="minor"/>
          </rPr>
          <t>======
ID#AAABm5Fu1pY
Bodo    (2025-07-02 10:39:08)
année à laquelle l'AP est supposée entrée dans le cycle de financement de la Fondation</t>
        </r>
      </text>
    </comment>
    <comment ref="C1" authorId="0" shapeId="0" xr:uid="{CA34CFB6-3D78-8848-BA44-17B24771DD10}">
      <text>
        <r>
          <rPr>
            <sz val="11"/>
            <color theme="1"/>
            <rFont val="Calibri"/>
            <family val="2"/>
            <scheme val="minor"/>
          </rPr>
          <t>======
ID#AAABm5Fu1pc
Bodo    (2025-07-02 10:39:08)
- Les éléments en gras montrent le nombre de sites financés pour chaque année de comptabilisation (colonne A).
- Seules les années qui ont connu des changements de nombre de sites financés sont montrés dans le tableau  
- Des ajustements ont été faits par rapport à la présentation du tableau (année de comptabilisation vs année d'entrée), pour assurer la cohérence du nombre de sites par année avec ce qui a été mis dans les rapports annuels à partir de l'année 2019</t>
        </r>
      </text>
    </comment>
    <comment ref="D40" authorId="0" shapeId="0" xr:uid="{097825B4-EE77-BC4D-94E3-69BFC6ED0CA4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ID#AAABm5Fu1pg
</t>
        </r>
        <r>
          <rPr>
            <sz val="11"/>
            <color rgb="FF000000"/>
            <rFont val="Calibri"/>
            <family val="2"/>
          </rPr>
          <t xml:space="preserve">Bodo    (2025-07-02 10:39:08)
</t>
        </r>
        <r>
          <rPr>
            <sz val="11"/>
            <color rgb="FF000000"/>
            <rFont val="Calibri"/>
            <family val="2"/>
          </rPr>
          <t>2 AP distinctes suivant leur catégorie mais gérées comme une unité</t>
        </r>
      </text>
    </comment>
    <comment ref="D41" authorId="0" shapeId="0" xr:uid="{30264F1C-D83C-7244-BB33-0396CD16D741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ID#AAABm5Fu1pg
</t>
        </r>
        <r>
          <rPr>
            <sz val="11"/>
            <color rgb="FF000000"/>
            <rFont val="Calibri"/>
            <family val="2"/>
          </rPr>
          <t xml:space="preserve">Bodo    (2025-07-02 10:39:08)
</t>
        </r>
        <r>
          <rPr>
            <sz val="11"/>
            <color rgb="FF000000"/>
            <rFont val="Calibri"/>
            <family val="2"/>
          </rPr>
          <t>2 AP distinctes suivant leur catégorie mais gérées comme une unité</t>
        </r>
      </text>
    </comment>
    <comment ref="A57" authorId="0" shapeId="0" xr:uid="{3501C383-AF2F-D54C-8D41-B4783225C601}">
      <text>
        <r>
          <rPr>
            <sz val="11"/>
            <color theme="1"/>
            <rFont val="Calibri"/>
            <family val="2"/>
            <scheme val="minor"/>
          </rPr>
          <t>======
ID#AAABm5Fu1po
Bodo    (2025-07-02 10:39:08)
on a commencé à compter les AP, et non les unités de gestion au sein du réseau MNP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2DA4A3-232F-C441-9E4A-0F70823D0731}" keepAlive="1" name="Requête - Feuil2" description="Connexion à la requête « Feuil2 » dans le classeur." type="5" refreshedVersion="8" background="1" saveData="1">
    <dbPr connection="Provider=Microsoft.Mashup.OleDb.1;Data Source=$Workbook$;Location=Feuil2;Extended Properties=&quot;&quot;" command="SELECT * FROM [Feuil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<sst xmlns="http://schemas.openxmlformats.org/spreadsheetml/2006/main" count="2457" uniqueCount="307">
  <si>
    <t>Nom AP</t>
  </si>
  <si>
    <t>Gestionnaire</t>
  </si>
  <si>
    <t>SF-KfW 2007</t>
  </si>
  <si>
    <t>SF-KfW  2008</t>
  </si>
  <si>
    <t>SF-KfW  2009</t>
  </si>
  <si>
    <t>SF-KfW 2010</t>
  </si>
  <si>
    <t>Financement 2010</t>
  </si>
  <si>
    <t>SF-KfW 2011</t>
  </si>
  <si>
    <t>Financement 2011</t>
  </si>
  <si>
    <t>Financement 2012</t>
  </si>
  <si>
    <t>Financement 2013</t>
  </si>
  <si>
    <t>Helmsley 2013</t>
  </si>
  <si>
    <t>Financement 2014</t>
  </si>
  <si>
    <t>Helmsley 2014</t>
  </si>
  <si>
    <t>Financement 2015</t>
  </si>
  <si>
    <t>FIS 2015</t>
  </si>
  <si>
    <t>Helmsley 2015</t>
  </si>
  <si>
    <t>Financement 2016</t>
  </si>
  <si>
    <t>PSSE 2016-2017</t>
  </si>
  <si>
    <t>FIS 2016</t>
  </si>
  <si>
    <t>FFEM 2016</t>
  </si>
  <si>
    <t>Lemurs 2016-2019</t>
  </si>
  <si>
    <t>Financement 2017</t>
  </si>
  <si>
    <t>FIS 2017</t>
  </si>
  <si>
    <t>Unesco 2017</t>
  </si>
  <si>
    <t>Helmsley 2017</t>
  </si>
  <si>
    <t>Financement 2018</t>
  </si>
  <si>
    <t>FIS 2018</t>
  </si>
  <si>
    <t>Financement 2019</t>
  </si>
  <si>
    <t>FIS 2019</t>
  </si>
  <si>
    <t>Lemurs 2019</t>
  </si>
  <si>
    <t>FFEM 2019</t>
  </si>
  <si>
    <t>OFFSET 2019</t>
  </si>
  <si>
    <t>Financement 2020</t>
  </si>
  <si>
    <t>Financement VATSY TSINJO 2020</t>
  </si>
  <si>
    <t>FIS 2020</t>
  </si>
  <si>
    <t>Lemurs 2020</t>
  </si>
  <si>
    <t>Financement 2021</t>
  </si>
  <si>
    <t>FIS 2021</t>
  </si>
  <si>
    <t>FAR 2021</t>
  </si>
  <si>
    <t>OFFSET 2021</t>
  </si>
  <si>
    <t>Lemurs 2021</t>
  </si>
  <si>
    <t>Financement 2022</t>
  </si>
  <si>
    <t>FIS 2022</t>
  </si>
  <si>
    <t>FAR 2022</t>
  </si>
  <si>
    <t>Lemurs 2022</t>
  </si>
  <si>
    <t>OFFSET 2022</t>
  </si>
  <si>
    <t>Financement 2023</t>
  </si>
  <si>
    <t>Equipement 2023</t>
  </si>
  <si>
    <t>FIS 2023</t>
  </si>
  <si>
    <t>FAR 2023</t>
  </si>
  <si>
    <t>BNI 2023</t>
  </si>
  <si>
    <t>Lemurs 2023</t>
  </si>
  <si>
    <t>OFFSET 2023</t>
  </si>
  <si>
    <t>HEMPEL BAOBAB 2023</t>
  </si>
  <si>
    <t>GEF6-AMP 2023</t>
  </si>
  <si>
    <t>Financement 2024</t>
  </si>
  <si>
    <t>Exceptionnel 2024</t>
  </si>
  <si>
    <t>Equipement 2024</t>
  </si>
  <si>
    <t>BNI 2024</t>
  </si>
  <si>
    <t>FAR 2024</t>
  </si>
  <si>
    <t>FIS/ FEU 2024</t>
  </si>
  <si>
    <t>GEF6-AMP 2024</t>
  </si>
  <si>
    <t>HEMPEL BAOBAB 2024</t>
  </si>
  <si>
    <t>HEMPEL ANKARAFANTSIKA 2024</t>
  </si>
  <si>
    <t>Financement 2025</t>
  </si>
  <si>
    <t>Exceptionnel 2025</t>
  </si>
  <si>
    <t>Equipement 2025</t>
  </si>
  <si>
    <t>BNI 2025</t>
  </si>
  <si>
    <t>FAR 2025</t>
  </si>
  <si>
    <t>FIS 2025</t>
  </si>
  <si>
    <t>GEF6-AMP 2025</t>
  </si>
  <si>
    <t>HEMPEL BAOBAB 2025</t>
  </si>
  <si>
    <t>HEMPEL ANKARAFANTSIKA 2025</t>
  </si>
  <si>
    <t>FAMINDRA 2025</t>
  </si>
  <si>
    <t>MGA</t>
  </si>
  <si>
    <t>USD (Mai '25)</t>
  </si>
  <si>
    <t>MAROJEJY / ANJANAHARIBE-SUD</t>
  </si>
  <si>
    <t>Madagascar National Parks</t>
  </si>
  <si>
    <t>ANDRINGITRA / PIC D’IVOHIBE</t>
  </si>
  <si>
    <t>ANKARAFANTSIKA</t>
  </si>
  <si>
    <t>KIRINDY-MITE / ANDRANOMENA</t>
  </si>
  <si>
    <t>TSIMANAMPETSOTSA</t>
  </si>
  <si>
    <t>COORDINATION/SIEGE</t>
  </si>
  <si>
    <t>MASOALA</t>
  </si>
  <si>
    <t>ANKARANA</t>
  </si>
  <si>
    <t>TSARATANANA/MANONGARIVO</t>
  </si>
  <si>
    <t>ANDOHAHELA</t>
  </si>
  <si>
    <t>RANOMAFANA</t>
  </si>
  <si>
    <t>AMBATOVAKY</t>
  </si>
  <si>
    <t>BAIE DE BALY</t>
  </si>
  <si>
    <t>BEMARAHA</t>
  </si>
  <si>
    <t>ZAHAMENA</t>
  </si>
  <si>
    <t>MIDONGY DU SUD</t>
  </si>
  <si>
    <t>MANANARA NORD</t>
  </si>
  <si>
    <t>MANOMBO</t>
  </si>
  <si>
    <t>MAROTANDRANO</t>
  </si>
  <si>
    <t>ISALO</t>
  </si>
  <si>
    <t>FORET DE MIKEA</t>
  </si>
  <si>
    <t>MONTAGNE D'AMBRE</t>
  </si>
  <si>
    <t>Sahamalaza-Iles Radama</t>
  </si>
  <si>
    <t>LOKOBE</t>
  </si>
  <si>
    <t>AMBOHITANTELY</t>
  </si>
  <si>
    <t>MANTADIA ANALAMAZAOTRA</t>
  </si>
  <si>
    <t>ANALAMERANA</t>
  </si>
  <si>
    <t>BETAMPONA</t>
  </si>
  <si>
    <t>BEZA MAHAFALY</t>
  </si>
  <si>
    <t>CAP STE MARIE</t>
  </si>
  <si>
    <t>KALAMBATRITRA</t>
  </si>
  <si>
    <t>MANGERIVOLA</t>
  </si>
  <si>
    <t>NOSY HARA</t>
  </si>
  <si>
    <t>ZOMBITSE VOHIBASIA</t>
  </si>
  <si>
    <t>MAROLAMBO</t>
  </si>
  <si>
    <t>Nosy Ve Androaka</t>
  </si>
  <si>
    <t>CMK</t>
  </si>
  <si>
    <t xml:space="preserve">ASITY </t>
  </si>
  <si>
    <t>CMI</t>
  </si>
  <si>
    <t>MAKIRA</t>
  </si>
  <si>
    <t>WCS</t>
  </si>
  <si>
    <t>TSIMEMBO MANAMBOLOMATY</t>
  </si>
  <si>
    <t>PEREGRINE FUND</t>
  </si>
  <si>
    <t>ANALALAVA</t>
  </si>
  <si>
    <t>MBG</t>
  </si>
  <si>
    <t>ORONJIA</t>
  </si>
  <si>
    <t>Beanka</t>
  </si>
  <si>
    <t>BCM</t>
  </si>
  <si>
    <t>Maromizaha</t>
  </si>
  <si>
    <t>GERP</t>
  </si>
  <si>
    <t>Mandrozo</t>
  </si>
  <si>
    <t>Loky Manambato</t>
  </si>
  <si>
    <t>FANAMBY</t>
  </si>
  <si>
    <t>MAHABO</t>
  </si>
  <si>
    <t>IBITY</t>
  </si>
  <si>
    <t>CM7B</t>
  </si>
  <si>
    <t>Conservation International (CI)</t>
  </si>
  <si>
    <t>ANDRAFIAMENA</t>
  </si>
  <si>
    <t>ANKIVONJY</t>
  </si>
  <si>
    <t>APMA-FANAMBY</t>
  </si>
  <si>
    <t>APMA-DURELL</t>
  </si>
  <si>
    <t>DURELL</t>
  </si>
  <si>
    <t>APMA-CNFEREF</t>
  </si>
  <si>
    <t>CNFEREF</t>
  </si>
  <si>
    <t>BOMBETOKA</t>
  </si>
  <si>
    <t>DELC</t>
  </si>
  <si>
    <t>GALOKO KALIBINONO</t>
  </si>
  <si>
    <t>CAZ</t>
  </si>
  <si>
    <t>COMATSA NORD</t>
  </si>
  <si>
    <t>Bemanevika</t>
  </si>
  <si>
    <t>The Peregrine Fund (TPF)</t>
  </si>
  <si>
    <t>Mahimborondro</t>
  </si>
  <si>
    <t>Ampasindava</t>
  </si>
  <si>
    <t>Association Famelona</t>
  </si>
  <si>
    <t>COFAV</t>
  </si>
  <si>
    <t>Amoron'i Onilahy</t>
  </si>
  <si>
    <t>Wild World Fund (WWF)</t>
  </si>
  <si>
    <t>Ankarea</t>
  </si>
  <si>
    <t>Wildlife Conservation Society (WCS)</t>
  </si>
  <si>
    <t>MONTAGNE DES Français</t>
  </si>
  <si>
    <t>SAGE</t>
  </si>
  <si>
    <t>MASSIF D'ITREMO</t>
  </si>
  <si>
    <t>RBG</t>
  </si>
  <si>
    <t>ANTREMA</t>
  </si>
  <si>
    <t>MNHN</t>
  </si>
  <si>
    <t>AMBOHIDRAY</t>
  </si>
  <si>
    <t>MEEF</t>
  </si>
  <si>
    <t>Mangabe</t>
  </si>
  <si>
    <t>MAVOA</t>
  </si>
  <si>
    <t>Reserve Tampolo</t>
  </si>
  <si>
    <t>Complexe Anjozorobe Angavo</t>
  </si>
  <si>
    <t>Corridor Forestier Bongolava</t>
  </si>
  <si>
    <t>BFM</t>
  </si>
  <si>
    <t>NOSIVOLO</t>
  </si>
  <si>
    <t>ESSA</t>
  </si>
  <si>
    <t>APMA (FEU)</t>
  </si>
  <si>
    <t>BOENY (FEU)</t>
  </si>
  <si>
    <t>ASITY</t>
  </si>
  <si>
    <t xml:space="preserve">TSINJORIAKE </t>
  </si>
  <si>
    <t>ASSO TAMIA</t>
  </si>
  <si>
    <t>MANDRARE</t>
  </si>
  <si>
    <t>Fivoy - Delta Tsiribihina</t>
  </si>
  <si>
    <t>FIVOY</t>
  </si>
  <si>
    <t>Tafo Mihaavo - Tsitinginy Maromena</t>
  </si>
  <si>
    <t>Faniry - Ranolaly Beheloke</t>
  </si>
  <si>
    <t>FANIRY</t>
  </si>
  <si>
    <t>AVT2D</t>
  </si>
  <si>
    <t>Durrell Wildlife Conservation Trust</t>
  </si>
  <si>
    <t>VELONDRIAKE</t>
  </si>
  <si>
    <t>Velondriake</t>
  </si>
  <si>
    <t xml:space="preserve">Total </t>
  </si>
  <si>
    <t>SF-KfW 2012</t>
  </si>
  <si>
    <t>SF-KfW 2013</t>
  </si>
  <si>
    <t>SF-KfW 2014</t>
  </si>
  <si>
    <t>SF-KfW 2015</t>
  </si>
  <si>
    <t>SF-KfW 2016</t>
  </si>
  <si>
    <t>SF-KfW 2017</t>
  </si>
  <si>
    <t>SF-KfW 2018</t>
  </si>
  <si>
    <t>SF-KfW 2020</t>
  </si>
  <si>
    <t>SF-KfW 2021</t>
  </si>
  <si>
    <t>SF-KfW 2022</t>
  </si>
  <si>
    <t>SF-KfW 2023</t>
  </si>
  <si>
    <t>SF-KfW 2024</t>
  </si>
  <si>
    <t>Total SF-KfW</t>
  </si>
  <si>
    <t>Fonds totale en 2007</t>
  </si>
  <si>
    <t>Fonds totale en 2008</t>
  </si>
  <si>
    <t>Fonds totale en 2009</t>
  </si>
  <si>
    <t>Fonds totale en 2010</t>
  </si>
  <si>
    <t>Fonds totale en 2011</t>
  </si>
  <si>
    <t>Fonds totale en 2012</t>
  </si>
  <si>
    <t>Fonds totale en 2013</t>
  </si>
  <si>
    <t>Fonds totale en 2014</t>
  </si>
  <si>
    <t>Fonds totale en 2015</t>
  </si>
  <si>
    <t>Fonds totale en 2016</t>
  </si>
  <si>
    <t>Fonds totale en 2017</t>
  </si>
  <si>
    <t>Fonds totale en 2018</t>
  </si>
  <si>
    <t>Fonds totale en 2019</t>
  </si>
  <si>
    <t>Fonds totale en 2020</t>
  </si>
  <si>
    <t>Fonds totale en 2021</t>
  </si>
  <si>
    <t>Fonds totale en 2022</t>
  </si>
  <si>
    <t>Fonds totale en 2023</t>
  </si>
  <si>
    <t>Fonds totale en 2024</t>
  </si>
  <si>
    <t>Fonds totale en 2025</t>
  </si>
  <si>
    <t>MANTADIA/ANALAMAZAOTRA</t>
  </si>
  <si>
    <t>FINANACEMENT TOTALS 2007-2025</t>
  </si>
  <si>
    <t>LES KPI A DEVELOPPER</t>
  </si>
  <si>
    <t>Formule de calcul</t>
  </si>
  <si>
    <t>(Perte annuelle / Couverture initiale) × 100</t>
  </si>
  <si>
    <t>Somme des pertes</t>
  </si>
  <si>
    <t>(Couverture actuelle / Couverture initiale) × 100</t>
  </si>
  <si>
    <t>Financement</t>
  </si>
  <si>
    <t>Somme financements</t>
  </si>
  <si>
    <t>Financement / superficie AP</t>
  </si>
  <si>
    <t>Comptage alertes</t>
  </si>
  <si>
    <t>Estimation via pixels brûlés</t>
  </si>
  <si>
    <t>Financement / (superficie – perte)</t>
  </si>
  <si>
    <t>(1 – taux défo) / (financement/ha)</t>
  </si>
  <si>
    <t>R² ou Spearman</t>
  </si>
  <si>
    <t>Idem</t>
  </si>
  <si>
    <t>Colonne1</t>
  </si>
  <si>
    <t>Colonne2</t>
  </si>
  <si>
    <t>Année de comptabilisation</t>
  </si>
  <si>
    <t>Année d'entrée</t>
  </si>
  <si>
    <t>#</t>
  </si>
  <si>
    <t>Nom du site</t>
  </si>
  <si>
    <t>MNP</t>
  </si>
  <si>
    <t>Asity</t>
  </si>
  <si>
    <t>TPF</t>
  </si>
  <si>
    <t>MBG =&gt; Association Tsimoka</t>
  </si>
  <si>
    <t>RBG Kew</t>
  </si>
  <si>
    <t>Fanamby</t>
  </si>
  <si>
    <t>CI</t>
  </si>
  <si>
    <t>WWF</t>
  </si>
  <si>
    <t>KIRINDY MITE</t>
  </si>
  <si>
    <t>ANDRINGITRA</t>
  </si>
  <si>
    <t>MAROJEJY</t>
  </si>
  <si>
    <t>TSIMANAMPETSOTSE</t>
  </si>
  <si>
    <t>NOSY MANGABE</t>
  </si>
  <si>
    <t>CMK (COMPLEXE MAHAVAVY KINKONY)</t>
  </si>
  <si>
    <t>MANANARA-NORD</t>
  </si>
  <si>
    <t>CMI (COMPLEXE MANGOKY IHOTRY)</t>
  </si>
  <si>
    <t>TSARATANANA</t>
  </si>
  <si>
    <t>BEANKA</t>
  </si>
  <si>
    <t>ITREMO</t>
  </si>
  <si>
    <t>MANDROZO</t>
  </si>
  <si>
    <t>MAROMIZAHA</t>
  </si>
  <si>
    <t>MONTAGNE DES FRANÇAIS</t>
  </si>
  <si>
    <t>LOKY MANAMBATO</t>
  </si>
  <si>
    <t>MIKEA</t>
  </si>
  <si>
    <t>SAHALAMAZA</t>
  </si>
  <si>
    <t>ANDRANOMENA</t>
  </si>
  <si>
    <t>PIC D'IVOHIBE</t>
  </si>
  <si>
    <t>ANJANAHARIBE-SUD</t>
  </si>
  <si>
    <t>MANONGARIVO</t>
  </si>
  <si>
    <t>NAMOROKA</t>
  </si>
  <si>
    <t>NOSY VE</t>
  </si>
  <si>
    <t>AMBODIVAHIBE</t>
  </si>
  <si>
    <t>ANDRAFIAMENA-ANDAVAKOERA</t>
  </si>
  <si>
    <t>MENABE-ANTIMENA</t>
  </si>
  <si>
    <t>BOMBETOKA BELEMBOKA</t>
  </si>
  <si>
    <t>CORRIDOR ANKENIHENY ZAHAMENA</t>
  </si>
  <si>
    <t>GALOKO KALOBINONO</t>
  </si>
  <si>
    <t>ANALAMAZAOTRA</t>
  </si>
  <si>
    <t>MANTADIA</t>
  </si>
  <si>
    <t>CAP SAINTE MARIE</t>
  </si>
  <si>
    <t xml:space="preserve">NOSY HARA </t>
  </si>
  <si>
    <t>ZOMBITSE-VOHIBASIA</t>
  </si>
  <si>
    <t>0</t>
  </si>
  <si>
    <t>02</t>
  </si>
  <si>
    <t>03</t>
  </si>
  <si>
    <t>COMATSA  SUD</t>
  </si>
  <si>
    <t xml:space="preserve">COMATSA NORD </t>
  </si>
  <si>
    <t>FINANACEMENT TOTALS 2007-2026</t>
  </si>
  <si>
    <t>SAHAMALAZA-ILES RADAMA</t>
  </si>
  <si>
    <t>NOSY VE ANDROAKA</t>
  </si>
  <si>
    <t>BEMANEVIKA</t>
  </si>
  <si>
    <t>MAHIMBORONDRO</t>
  </si>
  <si>
    <t>AMPASINDAVA</t>
  </si>
  <si>
    <t>AMORON'I ONILAHY</t>
  </si>
  <si>
    <t>ANKAREA</t>
  </si>
  <si>
    <t>MANGABE</t>
  </si>
  <si>
    <t>RESERVE TAMPOLO</t>
  </si>
  <si>
    <t>COMPLEXE ANJOZOROBE ANGAVO</t>
  </si>
  <si>
    <t>CORRIDOR FORESTIER BONGOLAVA</t>
  </si>
  <si>
    <t>FIVOY - DELTA TSIRIBIHINA</t>
  </si>
  <si>
    <t>TAFO MIHAAVO - TSITINGINY MAROMENA</t>
  </si>
  <si>
    <t>FANIRY - RANOLALY BEHELOKE</t>
  </si>
  <si>
    <t>Année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</si>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</sst>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.00\ _€_-;\-* #,##0.00\ _€_-;_-* &quot;-&quot;??\ _€_-;_-@_-"/>
    <numFmt numFmtId="166" formatCode="_-* #,##0\ _€_-;\-* #,##0\ _€_-;_-* &quot;-&quot;??\ _€_-;_-@_-"/>
    <numFmt numFmtId="167" formatCode="_-* #,##0_-;\-* #,##0_-;_-* &quot;-&quot;??_-;_-@_-"/>
  </numFmts>
  <fonts count="13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sz val="10"/>
      <color rgb="FF00425F"/>
      <name val="Arial Narrow"/>
      <family val="2"/>
    </font>
    <font>
      <b/>
      <sz val="10"/>
      <name val="Arial Narrow"/>
      <family val="2"/>
    </font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lightUp">
        <bgColor theme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FF00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08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3" fillId="2" borderId="7" xfId="2" applyFont="1" applyFill="1" applyBorder="1" applyAlignment="1">
      <alignment horizontal="center" vertical="center" wrapText="1"/>
    </xf>
    <xf numFmtId="0" fontId="3" fillId="2" borderId="8" xfId="2" applyFont="1" applyFill="1" applyBorder="1" applyAlignment="1">
      <alignment horizontal="center" vertical="center" wrapText="1"/>
    </xf>
    <xf numFmtId="0" fontId="3" fillId="3" borderId="0" xfId="2" applyFont="1" applyFill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2" borderId="10" xfId="2" applyFont="1" applyFill="1" applyBorder="1" applyAlignment="1">
      <alignment horizontal="center" vertical="center" wrapText="1"/>
    </xf>
    <xf numFmtId="0" fontId="3" fillId="2" borderId="11" xfId="2" applyFont="1" applyFill="1" applyBorder="1" applyAlignment="1">
      <alignment horizontal="center" vertical="center" wrapText="1"/>
    </xf>
    <xf numFmtId="0" fontId="3" fillId="2" borderId="12" xfId="2" applyFont="1" applyFill="1" applyBorder="1" applyAlignment="1">
      <alignment horizontal="center" vertical="center" wrapText="1"/>
    </xf>
    <xf numFmtId="0" fontId="3" fillId="2" borderId="8" xfId="2" applyFont="1" applyFill="1" applyBorder="1" applyAlignment="1">
      <alignment horizontal="center" vertical="center"/>
    </xf>
    <xf numFmtId="0" fontId="4" fillId="2" borderId="13" xfId="2" applyFont="1" applyFill="1" applyBorder="1" applyAlignment="1">
      <alignment vertical="center" wrapText="1"/>
    </xf>
    <xf numFmtId="0" fontId="4" fillId="2" borderId="1" xfId="2" applyFont="1" applyFill="1" applyBorder="1" applyAlignment="1">
      <alignment horizontal="center" vertical="center" wrapText="1"/>
    </xf>
    <xf numFmtId="166" fontId="3" fillId="2" borderId="10" xfId="3" applyNumberFormat="1" applyFont="1" applyFill="1" applyBorder="1" applyAlignment="1">
      <alignment vertical="center" wrapText="1"/>
    </xf>
    <xf numFmtId="166" fontId="3" fillId="2" borderId="8" xfId="3" applyNumberFormat="1" applyFont="1" applyFill="1" applyBorder="1" applyAlignment="1">
      <alignment vertical="center" wrapText="1"/>
    </xf>
    <xf numFmtId="166" fontId="3" fillId="2" borderId="11" xfId="3" applyNumberFormat="1" applyFont="1" applyFill="1" applyBorder="1" applyAlignment="1">
      <alignment vertical="center" wrapText="1"/>
    </xf>
    <xf numFmtId="166" fontId="3" fillId="2" borderId="5" xfId="3" applyNumberFormat="1" applyFont="1" applyFill="1" applyBorder="1" applyAlignment="1">
      <alignment vertical="center" wrapText="1"/>
    </xf>
    <xf numFmtId="166" fontId="3" fillId="2" borderId="12" xfId="3" applyNumberFormat="1" applyFont="1" applyFill="1" applyBorder="1" applyAlignment="1">
      <alignment vertical="center" wrapText="1"/>
    </xf>
    <xf numFmtId="166" fontId="3" fillId="2" borderId="7" xfId="3" applyNumberFormat="1" applyFont="1" applyFill="1" applyBorder="1" applyAlignment="1">
      <alignment vertical="center" wrapText="1"/>
    </xf>
    <xf numFmtId="166" fontId="3" fillId="4" borderId="1" xfId="3" applyNumberFormat="1" applyFont="1" applyFill="1" applyBorder="1" applyAlignment="1">
      <alignment vertical="center" wrapText="1"/>
    </xf>
    <xf numFmtId="166" fontId="3" fillId="4" borderId="12" xfId="3" applyNumberFormat="1" applyFont="1" applyFill="1" applyBorder="1" applyAlignment="1">
      <alignment vertical="center" wrapText="1"/>
    </xf>
    <xf numFmtId="166" fontId="3" fillId="4" borderId="7" xfId="3" applyNumberFormat="1" applyFont="1" applyFill="1" applyBorder="1" applyAlignment="1">
      <alignment vertical="center" wrapText="1"/>
    </xf>
    <xf numFmtId="166" fontId="3" fillId="4" borderId="8" xfId="3" applyNumberFormat="1" applyFont="1" applyFill="1" applyBorder="1" applyAlignment="1">
      <alignment vertical="center" wrapText="1"/>
    </xf>
    <xf numFmtId="166" fontId="3" fillId="2" borderId="1" xfId="3" applyNumberFormat="1" applyFont="1" applyFill="1" applyBorder="1" applyAlignment="1">
      <alignment horizontal="center" vertical="center" wrapText="1"/>
    </xf>
    <xf numFmtId="166" fontId="3" fillId="2" borderId="1" xfId="3" applyNumberFormat="1" applyFont="1" applyFill="1" applyBorder="1" applyAlignment="1">
      <alignment vertical="center" wrapText="1"/>
    </xf>
    <xf numFmtId="166" fontId="5" fillId="2" borderId="8" xfId="2" applyNumberFormat="1" applyFont="1" applyFill="1" applyBorder="1" applyAlignment="1">
      <alignment horizontal="center" vertical="center"/>
    </xf>
    <xf numFmtId="0" fontId="4" fillId="2" borderId="8" xfId="2" applyFont="1" applyFill="1" applyBorder="1" applyAlignment="1">
      <alignment horizontal="left" vertical="center" wrapText="1"/>
    </xf>
    <xf numFmtId="166" fontId="3" fillId="2" borderId="12" xfId="3" applyNumberFormat="1" applyFont="1" applyFill="1" applyBorder="1" applyAlignment="1">
      <alignment horizontal="center" vertical="center" wrapText="1"/>
    </xf>
    <xf numFmtId="166" fontId="3" fillId="2" borderId="7" xfId="3" applyNumberFormat="1" applyFont="1" applyFill="1" applyBorder="1" applyAlignment="1">
      <alignment horizontal="center" vertical="center" wrapText="1"/>
    </xf>
    <xf numFmtId="166" fontId="3" fillId="2" borderId="8" xfId="3" applyNumberFormat="1" applyFont="1" applyFill="1" applyBorder="1" applyAlignment="1">
      <alignment horizontal="center" vertical="center" wrapText="1"/>
    </xf>
    <xf numFmtId="167" fontId="3" fillId="2" borderId="8" xfId="4" applyNumberFormat="1" applyFont="1" applyFill="1" applyBorder="1"/>
    <xf numFmtId="167" fontId="3" fillId="2" borderId="8" xfId="5" applyNumberFormat="1" applyFont="1" applyFill="1" applyBorder="1"/>
    <xf numFmtId="166" fontId="3" fillId="4" borderId="10" xfId="3" applyNumberFormat="1" applyFont="1" applyFill="1" applyBorder="1" applyAlignment="1">
      <alignment vertical="center" wrapText="1"/>
    </xf>
    <xf numFmtId="166" fontId="3" fillId="2" borderId="14" xfId="3" applyNumberFormat="1" applyFont="1" applyFill="1" applyBorder="1" applyAlignment="1">
      <alignment horizontal="center" vertical="center" wrapText="1"/>
    </xf>
    <xf numFmtId="166" fontId="3" fillId="4" borderId="14" xfId="3" applyNumberFormat="1" applyFont="1" applyFill="1" applyBorder="1" applyAlignment="1">
      <alignment vertical="center" wrapText="1"/>
    </xf>
    <xf numFmtId="166" fontId="3" fillId="4" borderId="15" xfId="3" applyNumberFormat="1" applyFont="1" applyFill="1" applyBorder="1" applyAlignment="1">
      <alignment vertical="center" wrapText="1"/>
    </xf>
    <xf numFmtId="166" fontId="3" fillId="2" borderId="16" xfId="3" applyNumberFormat="1" applyFont="1" applyFill="1" applyBorder="1" applyAlignment="1">
      <alignment vertical="center" wrapText="1"/>
    </xf>
    <xf numFmtId="166" fontId="3" fillId="4" borderId="17" xfId="3" applyNumberFormat="1" applyFont="1" applyFill="1" applyBorder="1" applyAlignment="1">
      <alignment vertical="center" wrapText="1"/>
    </xf>
    <xf numFmtId="166" fontId="3" fillId="4" borderId="18" xfId="3" applyNumberFormat="1" applyFont="1" applyFill="1" applyBorder="1" applyAlignment="1">
      <alignment vertical="center" wrapText="1"/>
    </xf>
    <xf numFmtId="166" fontId="3" fillId="4" borderId="5" xfId="3" applyNumberFormat="1" applyFont="1" applyFill="1" applyBorder="1" applyAlignment="1">
      <alignment vertical="center" wrapText="1"/>
    </xf>
    <xf numFmtId="166" fontId="3" fillId="2" borderId="14" xfId="3" applyNumberFormat="1" applyFont="1" applyFill="1" applyBorder="1" applyAlignment="1">
      <alignment vertical="center" wrapText="1"/>
    </xf>
    <xf numFmtId="166" fontId="3" fillId="4" borderId="13" xfId="3" applyNumberFormat="1" applyFont="1" applyFill="1" applyBorder="1" applyAlignment="1">
      <alignment vertical="center" wrapText="1"/>
    </xf>
    <xf numFmtId="0" fontId="4" fillId="2" borderId="8" xfId="2" applyFont="1" applyFill="1" applyBorder="1" applyAlignment="1">
      <alignment horizontal="center" vertical="center" wrapText="1"/>
    </xf>
    <xf numFmtId="166" fontId="3" fillId="2" borderId="13" xfId="3" applyNumberFormat="1" applyFont="1" applyFill="1" applyBorder="1" applyAlignment="1">
      <alignment vertical="center" wrapText="1"/>
    </xf>
    <xf numFmtId="166" fontId="3" fillId="2" borderId="19" xfId="3" applyNumberFormat="1" applyFont="1" applyFill="1" applyBorder="1" applyAlignment="1">
      <alignment vertical="center" wrapText="1"/>
    </xf>
    <xf numFmtId="166" fontId="3" fillId="2" borderId="20" xfId="3" applyNumberFormat="1" applyFont="1" applyFill="1" applyBorder="1" applyAlignment="1">
      <alignment vertical="center" wrapText="1"/>
    </xf>
    <xf numFmtId="166" fontId="3" fillId="2" borderId="21" xfId="3" applyNumberFormat="1" applyFont="1" applyFill="1" applyBorder="1" applyAlignment="1">
      <alignment vertical="center" wrapText="1"/>
    </xf>
    <xf numFmtId="166" fontId="3" fillId="2" borderId="22" xfId="3" applyNumberFormat="1" applyFont="1" applyFill="1" applyBorder="1" applyAlignment="1">
      <alignment vertical="center" wrapText="1"/>
    </xf>
    <xf numFmtId="0" fontId="4" fillId="2" borderId="8" xfId="2" applyFont="1" applyFill="1" applyBorder="1" applyAlignment="1">
      <alignment vertical="center" wrapText="1"/>
    </xf>
    <xf numFmtId="167" fontId="3" fillId="2" borderId="8" xfId="6" applyNumberFormat="1" applyFont="1" applyFill="1" applyBorder="1"/>
    <xf numFmtId="167" fontId="3" fillId="2" borderId="8" xfId="7" applyNumberFormat="1" applyFont="1" applyFill="1" applyBorder="1"/>
    <xf numFmtId="3" fontId="4" fillId="2" borderId="8" xfId="2" applyNumberFormat="1" applyFont="1" applyFill="1" applyBorder="1" applyAlignment="1">
      <alignment horizontal="center" vertical="center" wrapText="1"/>
    </xf>
    <xf numFmtId="166" fontId="4" fillId="2" borderId="8" xfId="3" applyNumberFormat="1" applyFont="1" applyFill="1" applyBorder="1" applyAlignment="1">
      <alignment vertical="center"/>
    </xf>
    <xf numFmtId="0" fontId="4" fillId="2" borderId="0" xfId="2" applyFont="1" applyFill="1" applyAlignment="1">
      <alignment vertical="center"/>
    </xf>
    <xf numFmtId="0" fontId="3" fillId="2" borderId="0" xfId="2" applyFont="1" applyFill="1" applyAlignment="1">
      <alignment horizontal="left" vertical="center"/>
    </xf>
    <xf numFmtId="0" fontId="3" fillId="2" borderId="0" xfId="2" applyFont="1" applyFill="1" applyAlignment="1">
      <alignment horizontal="center" vertical="center"/>
    </xf>
    <xf numFmtId="166" fontId="3" fillId="2" borderId="0" xfId="3" applyNumberFormat="1" applyFont="1" applyFill="1" applyBorder="1" applyAlignment="1">
      <alignment vertical="center"/>
    </xf>
    <xf numFmtId="166" fontId="3" fillId="2" borderId="0" xfId="3" applyNumberFormat="1" applyFont="1" applyFill="1" applyAlignment="1">
      <alignment vertical="center"/>
    </xf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3" fillId="2" borderId="5" xfId="2" applyFont="1" applyFill="1" applyBorder="1" applyAlignment="1" applyProtection="1">
      <alignment vertical="center" wrapText="1"/>
      <protection locked="0"/>
    </xf>
    <xf numFmtId="0" fontId="4" fillId="5" borderId="21" xfId="2" applyFont="1" applyFill="1" applyBorder="1" applyAlignment="1" applyProtection="1">
      <alignment vertical="center" wrapText="1"/>
      <protection locked="0"/>
    </xf>
    <xf numFmtId="0" fontId="4" fillId="5" borderId="7" xfId="2" applyFont="1" applyFill="1" applyBorder="1" applyAlignment="1" applyProtection="1">
      <alignment horizontal="left" vertical="center" wrapText="1"/>
      <protection locked="0"/>
    </xf>
    <xf numFmtId="0" fontId="4" fillId="5" borderId="7" xfId="2" applyFont="1" applyFill="1" applyBorder="1" applyAlignment="1" applyProtection="1">
      <alignment vertical="center" wrapText="1"/>
      <protection locked="0"/>
    </xf>
    <xf numFmtId="0" fontId="0" fillId="6" borderId="8" xfId="0" applyFill="1" applyBorder="1"/>
    <xf numFmtId="0" fontId="3" fillId="2" borderId="1" xfId="2" applyFont="1" applyFill="1" applyBorder="1" applyAlignment="1">
      <alignment horizontal="center" vertical="center" wrapText="1"/>
    </xf>
    <xf numFmtId="0" fontId="3" fillId="2" borderId="9" xfId="2" applyFont="1" applyFill="1" applyBorder="1" applyAlignment="1">
      <alignment horizontal="center" vertical="center" wrapText="1"/>
    </xf>
    <xf numFmtId="166" fontId="5" fillId="3" borderId="8" xfId="2" applyNumberFormat="1" applyFont="1" applyFill="1" applyBorder="1" applyAlignment="1">
      <alignment horizontal="center" vertical="center"/>
    </xf>
    <xf numFmtId="0" fontId="5" fillId="3" borderId="8" xfId="2" applyFont="1" applyFill="1" applyBorder="1" applyAlignment="1">
      <alignment horizontal="center" vertical="center"/>
    </xf>
    <xf numFmtId="167" fontId="5" fillId="3" borderId="8" xfId="1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center"/>
    </xf>
    <xf numFmtId="0" fontId="8" fillId="0" borderId="0" xfId="0" applyFont="1"/>
    <xf numFmtId="0" fontId="9" fillId="0" borderId="23" xfId="0" applyFont="1" applyBorder="1"/>
    <xf numFmtId="0" fontId="9" fillId="0" borderId="23" xfId="0" applyFont="1" applyBorder="1" applyAlignment="1">
      <alignment vertical="center"/>
    </xf>
    <xf numFmtId="0" fontId="9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9" fillId="0" borderId="23" xfId="0" applyFont="1" applyBorder="1" applyAlignment="1">
      <alignment horizontal="left" vertical="center"/>
    </xf>
    <xf numFmtId="0" fontId="9" fillId="0" borderId="23" xfId="0" applyFont="1" applyBorder="1" applyAlignment="1">
      <alignment horizontal="right"/>
    </xf>
    <xf numFmtId="0" fontId="9" fillId="0" borderId="24" xfId="0" applyFont="1" applyBorder="1" applyAlignment="1">
      <alignment vertical="center"/>
    </xf>
    <xf numFmtId="0" fontId="11" fillId="7" borderId="23" xfId="0" applyFont="1" applyFill="1" applyBorder="1" applyAlignment="1">
      <alignment horizontal="center" vertical="center"/>
    </xf>
    <xf numFmtId="0" fontId="9" fillId="0" borderId="25" xfId="0" applyFont="1" applyBorder="1" applyAlignment="1">
      <alignment vertical="center"/>
    </xf>
    <xf numFmtId="0" fontId="9" fillId="0" borderId="28" xfId="0" applyFont="1" applyBorder="1" applyAlignment="1">
      <alignment horizontal="center" vertical="center"/>
    </xf>
    <xf numFmtId="0" fontId="10" fillId="0" borderId="29" xfId="0" applyFont="1" applyBorder="1"/>
    <xf numFmtId="0" fontId="10" fillId="0" borderId="30" xfId="0" applyFont="1" applyBorder="1"/>
    <xf numFmtId="0" fontId="9" fillId="0" borderId="29" xfId="0" applyFont="1" applyBorder="1" applyAlignment="1">
      <alignment horizontal="center" vertical="center"/>
    </xf>
    <xf numFmtId="0" fontId="9" fillId="0" borderId="31" xfId="0" applyFont="1" applyBorder="1"/>
    <xf numFmtId="0" fontId="9" fillId="0" borderId="31" xfId="0" applyFont="1" applyBorder="1" applyAlignment="1">
      <alignment vertical="center"/>
    </xf>
    <xf numFmtId="0" fontId="9" fillId="0" borderId="31" xfId="0" applyFont="1" applyBorder="1" applyAlignment="1">
      <alignment horizontal="left" vertical="center"/>
    </xf>
    <xf numFmtId="0" fontId="9" fillId="0" borderId="32" xfId="0" applyFont="1" applyBorder="1" applyAlignment="1">
      <alignment horizontal="left" vertical="center"/>
    </xf>
    <xf numFmtId="0" fontId="9" fillId="0" borderId="30" xfId="0" applyFont="1" applyBorder="1"/>
    <xf numFmtId="0" fontId="9" fillId="0" borderId="26" xfId="0" applyFont="1" applyBorder="1"/>
    <xf numFmtId="0" fontId="9" fillId="0" borderId="33" xfId="0" applyFont="1" applyBorder="1"/>
    <xf numFmtId="0" fontId="9" fillId="0" borderId="32" xfId="0" applyFont="1" applyBorder="1" applyAlignment="1">
      <alignment vertical="center"/>
    </xf>
    <xf numFmtId="0" fontId="10" fillId="0" borderId="28" xfId="0" applyFont="1" applyBorder="1"/>
    <xf numFmtId="0" fontId="9" fillId="0" borderId="30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/>
    </xf>
    <xf numFmtId="0" fontId="9" fillId="0" borderId="27" xfId="0" applyFont="1" applyBorder="1" applyAlignment="1">
      <alignment horizontal="center" vertical="center"/>
    </xf>
    <xf numFmtId="0" fontId="9" fillId="0" borderId="24" xfId="0" applyFont="1" applyBorder="1"/>
    <xf numFmtId="0" fontId="6" fillId="0" borderId="23" xfId="0" applyFont="1" applyBorder="1"/>
    <xf numFmtId="0" fontId="9" fillId="0" borderId="0" xfId="0" applyFont="1" applyBorder="1"/>
    <xf numFmtId="0" fontId="0" fillId="6" borderId="13" xfId="0" applyFill="1" applyBorder="1"/>
    <xf numFmtId="0" fontId="0" fillId="6" borderId="22" xfId="0" applyFill="1" applyBorder="1"/>
    <xf numFmtId="0" fontId="0" fillId="0" borderId="0" xfId="0" applyAlignment="1"/>
  </cellXfs>
  <cellStyles count="8">
    <cellStyle name="Milliers" xfId="1" builtinId="3"/>
    <cellStyle name="Milliers 11" xfId="4" xr:uid="{E6963A06-70BE-4CE6-A7E5-0323F5B4321E}"/>
    <cellStyle name="Milliers 12" xfId="5" xr:uid="{B59975C2-67CF-42F7-9544-3CE218EFC566}"/>
    <cellStyle name="Milliers 13" xfId="6" xr:uid="{4963B2F9-E146-4102-A45C-3FDBF579B811}"/>
    <cellStyle name="Milliers 14" xfId="7" xr:uid="{25924789-2C1E-4B4B-A658-1E934616F043}"/>
    <cellStyle name="Milliers 4" xfId="3" xr:uid="{8D662E8A-5106-47F8-8DFA-B3D5BD5927CE}"/>
    <cellStyle name="Normal" xfId="0" builtinId="0"/>
    <cellStyle name="Normal 3" xfId="2" xr:uid="{9E98D01F-60FD-475E-8BA9-FF1359F73E3D}"/>
  </cellStyles>
  <dxfs count="35">
    <dxf>
      <numFmt numFmtId="0" formatCode="General"/>
    </dxf>
    <dxf>
      <numFmt numFmtId="0" formatCode="General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425F"/>
        <name val="Arial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thin">
          <color auto="1"/>
        </bottom>
      </border>
      <protection locked="0" hidden="0"/>
    </dxf>
    <dxf>
      <border outline="0">
        <left style="thin">
          <color auto="1"/>
        </left>
      </border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B59E82A-EF45-3E49-906B-D2D4252F1DF2}" autoFormatId="16" applyNumberFormats="0" applyBorderFormats="0" applyFontFormats="0" applyPatternFormats="0" applyAlignmentFormats="0" applyWidthHeightFormats="0">
  <queryTableRefresh nextId="4">
    <queryTableFields count="3">
      <queryTableField id="1" name="Nom AP" tableColumnId="1"/>
      <queryTableField id="2" name="Année" tableColumnId="2"/>
      <queryTableField id="3" name="Financeme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94CB5F-A12E-7443-B467-06396EA312FD}" name="Feuil2" displayName="Feuil2" ref="A1:C1765" tableType="queryTable" totalsRowShown="0">
  <autoFilter ref="A1:C1765" xr:uid="{8594CB5F-A12E-7443-B467-06396EA312FD}"/>
  <tableColumns count="3">
    <tableColumn id="1" xr3:uid="{BBF61F83-6C82-174C-924E-F5FD76F0A606}" uniqueName="1" name="Nom AP" queryTableFieldId="1" dataDxfId="0"/>
    <tableColumn id="2" xr3:uid="{4EC5527B-669D-014F-980A-7DD214B0918A}" uniqueName="2" name="Année" queryTableFieldId="2"/>
    <tableColumn id="3" xr3:uid="{7FE0617B-7C28-464E-9499-23A64D16B520}" uniqueName="3" name="Financeme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4C601A-63D9-C842-9955-1914F481091F}" name="Tableau1" displayName="Tableau1" ref="A1:V85" totalsRowShown="0" headerRowDxfId="34" tableBorderDxfId="33">
  <autoFilter ref="A1:V85" xr:uid="{2E4C601A-63D9-C842-9955-1914F481091F}"/>
  <tableColumns count="22">
    <tableColumn id="1" xr3:uid="{E22A84EB-70D2-924C-A872-6E2035969D2F}" name="Nom AP" dataDxfId="32" dataCellStyle="Normal 3"/>
    <tableColumn id="2" xr3:uid="{52C1FA8F-E731-E240-B0B3-C79EB4F9D47E}" name="Fonds totale en 2007" dataDxfId="31">
      <calculatedColumnFormula array="1">SUMPRODUCT((Feuil1!$A$3:$A$86=$A2)*ISNUMBER(SEARCH(RIGHT(B$1,4),Feuil1!$C$1:$ZZ$1))*(Feuil1!$C$3:$ZZ$86))</calculatedColumnFormula>
    </tableColumn>
    <tableColumn id="3" xr3:uid="{3241647E-0E27-CB44-BC76-ABB3E3C3A6E7}" name="Fonds totale en 2008" dataDxfId="30">
      <calculatedColumnFormula array="1">SUMPRODUCT((Feuil1!$A$3:$A$86=$A2)*ISNUMBER(SEARCH(RIGHT(C$1,4),Feuil1!$C$1:$ZZ$1))*(Feuil1!$C$3:$ZZ$86))</calculatedColumnFormula>
    </tableColumn>
    <tableColumn id="4" xr3:uid="{FB4AEBFB-644C-5541-8748-A60B04B7E0FD}" name="Fonds totale en 2009" dataDxfId="29">
      <calculatedColumnFormula array="1">SUMPRODUCT((Feuil1!$A$3:$A$86=$A2)*ISNUMBER(SEARCH(RIGHT(D$1,4),Feuil1!$C$1:$ZZ$1))*(Feuil1!$C$3:$ZZ$86))</calculatedColumnFormula>
    </tableColumn>
    <tableColumn id="5" xr3:uid="{521AF970-1B11-0E4D-8788-C7125E6D45B4}" name="Fonds totale en 2010" dataDxfId="28">
      <calculatedColumnFormula array="1">SUMPRODUCT((Feuil1!$A$3:$A$86=$A2)*ISNUMBER(SEARCH(RIGHT(E$1,4),Feuil1!$C$1:$ZZ$1))*(Feuil1!$C$3:$ZZ$86))</calculatedColumnFormula>
    </tableColumn>
    <tableColumn id="6" xr3:uid="{EAC2679B-6937-1745-9EE6-96BE1D4FBB28}" name="Fonds totale en 2011" dataDxfId="27">
      <calculatedColumnFormula array="1">SUMPRODUCT((Feuil1!$A$3:$A$86=$A2)*ISNUMBER(SEARCH(RIGHT(F$1,4),Feuil1!$C$1:$ZZ$1))*(Feuil1!$C$3:$ZZ$86))</calculatedColumnFormula>
    </tableColumn>
    <tableColumn id="7" xr3:uid="{D9161BD8-CDE8-5D48-9B05-7B379682B707}" name="Fonds totale en 2012" dataDxfId="26">
      <calculatedColumnFormula array="1">SUMPRODUCT((Feuil1!$A$3:$A$86=$A2)*ISNUMBER(SEARCH(RIGHT(G$1,4),Feuil1!$C$1:$ZZ$1))*(Feuil1!$C$3:$ZZ$86))</calculatedColumnFormula>
    </tableColumn>
    <tableColumn id="8" xr3:uid="{6B092288-11F1-0448-B5F5-BAA8EB86F4BF}" name="Fonds totale en 2013" dataDxfId="25">
      <calculatedColumnFormula array="1">SUMPRODUCT((Feuil1!$A$3:$A$86=$A2)*ISNUMBER(SEARCH(RIGHT(H$1,4),Feuil1!$C$1:$ZZ$1))*(Feuil1!$C$3:$ZZ$86))</calculatedColumnFormula>
    </tableColumn>
    <tableColumn id="9" xr3:uid="{CFE6F53C-6568-4945-B98D-919A079089A2}" name="Fonds totale en 2014" dataDxfId="24">
      <calculatedColumnFormula array="1">SUMPRODUCT((Feuil1!$A$3:$A$86=$A2)*ISNUMBER(SEARCH(RIGHT(I$1,4),Feuil1!$C$1:$ZZ$1))*(Feuil1!$C$3:$ZZ$86))</calculatedColumnFormula>
    </tableColumn>
    <tableColumn id="10" xr3:uid="{C636B725-914E-204A-839B-20F295411CAC}" name="Fonds totale en 2015" dataDxfId="23">
      <calculatedColumnFormula array="1">SUMPRODUCT((Feuil1!$A$3:$A$86=$A2)*ISNUMBER(SEARCH(RIGHT(J$1,4),Feuil1!$C$1:$ZZ$1))*(Feuil1!$C$3:$ZZ$86))</calculatedColumnFormula>
    </tableColumn>
    <tableColumn id="11" xr3:uid="{2FF8BEDD-7B4C-1043-8373-CF24E1353064}" name="Fonds totale en 2016" dataDxfId="22">
      <calculatedColumnFormula array="1">SUMPRODUCT((Feuil1!$A$3:$A$86=$A2)*ISNUMBER(SEARCH(RIGHT(K$1,4),Feuil1!$C$1:$ZZ$1))*(Feuil1!$C$3:$ZZ$86))</calculatedColumnFormula>
    </tableColumn>
    <tableColumn id="12" xr3:uid="{64532745-A4ED-6741-99AE-92CBD717DADC}" name="Fonds totale en 2017" dataDxfId="21">
      <calculatedColumnFormula array="1">SUMPRODUCT((Feuil1!$A$3:$A$86=$A2)*ISNUMBER(SEARCH(RIGHT(L$1,4),Feuil1!$C$1:$ZZ$1))*(Feuil1!$C$3:$ZZ$86))</calculatedColumnFormula>
    </tableColumn>
    <tableColumn id="13" xr3:uid="{FA17D0DF-9B46-D140-A272-6F5063CAB668}" name="Fonds totale en 2018" dataDxfId="20">
      <calculatedColumnFormula array="1">SUMPRODUCT((Feuil1!$A$3:$A$86=$A2)*ISNUMBER(SEARCH(RIGHT(M$1,4),Feuil1!$C$1:$ZZ$1))*(Feuil1!$C$3:$ZZ$86))</calculatedColumnFormula>
    </tableColumn>
    <tableColumn id="14" xr3:uid="{C557BC4C-0127-9B43-8BCE-C8072EED823B}" name="Fonds totale en 2019" dataDxfId="19">
      <calculatedColumnFormula array="1">SUMPRODUCT((Feuil1!$A$3:$A$86=$A2)*ISNUMBER(SEARCH(RIGHT(N$1,4),Feuil1!$C$1:$ZZ$1))*(Feuil1!$C$3:$ZZ$86))</calculatedColumnFormula>
    </tableColumn>
    <tableColumn id="15" xr3:uid="{1A1A238A-D1A5-1640-9850-6FB4A15CC9EA}" name="Fonds totale en 2020" dataDxfId="18">
      <calculatedColumnFormula array="1">SUMPRODUCT((Feuil1!$A$3:$A$86=$A2)*ISNUMBER(SEARCH(RIGHT(O$1,4),Feuil1!$C$1:$ZZ$1))*(Feuil1!$C$3:$ZZ$86))</calculatedColumnFormula>
    </tableColumn>
    <tableColumn id="16" xr3:uid="{0D252402-23F2-8F43-AA60-64B63EDA6FDF}" name="Fonds totale en 2021" dataDxfId="17">
      <calculatedColumnFormula array="1">SUMPRODUCT((Feuil1!$A$3:$A$86=$A2)*ISNUMBER(SEARCH(RIGHT(P$1,4),Feuil1!$C$1:$ZZ$1))*(Feuil1!$C$3:$ZZ$86))</calculatedColumnFormula>
    </tableColumn>
    <tableColumn id="17" xr3:uid="{A615CDC2-E5EF-1843-9B5F-6E3070BF909B}" name="Fonds totale en 2022" dataDxfId="16">
      <calculatedColumnFormula array="1">SUMPRODUCT((Feuil1!$A$3:$A$86=$A2)*ISNUMBER(SEARCH(RIGHT(Q$1,4),Feuil1!$C$1:$ZZ$1))*(Feuil1!$C$3:$ZZ$86))</calculatedColumnFormula>
    </tableColumn>
    <tableColumn id="18" xr3:uid="{0533A8D0-5F39-304C-A06E-E15702B6EF98}" name="Fonds totale en 2023" dataDxfId="15">
      <calculatedColumnFormula array="1">SUMPRODUCT((Feuil1!$A$3:$A$86=$A2)*ISNUMBER(SEARCH(RIGHT(R$1,4),Feuil1!$C$1:$ZZ$1))*(Feuil1!$C$3:$ZZ$86))</calculatedColumnFormula>
    </tableColumn>
    <tableColumn id="19" xr3:uid="{039C7831-F0E0-4743-B931-05EA7B85E3F5}" name="Fonds totale en 2024" dataDxfId="14">
      <calculatedColumnFormula array="1">SUMPRODUCT((Feuil1!$A$3:$A$86=$A2)*ISNUMBER(SEARCH(RIGHT(S$1,4),Feuil1!$C$1:$ZZ$1))*(Feuil1!$C$3:$ZZ$86))</calculatedColumnFormula>
    </tableColumn>
    <tableColumn id="20" xr3:uid="{4A73EE13-0E39-3040-BF8D-E042DB313910}" name="Fonds totale en 2025" dataDxfId="13">
      <calculatedColumnFormula array="1">SUMPRODUCT((Feuil1!$A$3:$A$86=$A2)*ISNUMBER(SEARCH(RIGHT(T$1,4),Feuil1!$C$1:$ZZ$1))*(Feuil1!$C$3:$ZZ$86))</calculatedColumnFormula>
    </tableColumn>
    <tableColumn id="21" xr3:uid="{A18DDADB-2485-D14A-B5A7-4AADE5C5E144}" name="FINANACEMENT TOTALS 2007-2025" dataDxfId="12">
      <calculatedColumnFormula>SUM(B2:T2)</calculatedColumnFormula>
    </tableColumn>
    <tableColumn id="22" xr3:uid="{06C210CB-5356-684C-AC2F-BED482E98051}" name="FINANACEMENT TOTALS 2007-2026" dataDxfId="1">
      <calculatedColumnFormula>UPPER(Tableau1[[#This Row],[Nom AP]])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3D3A13-B8F4-A44A-91D9-4A49CDC92ED3}" name="Tableau4" displayName="Tableau4" ref="A3:G14" totalsRowShown="0" headerRowDxfId="11">
  <autoFilter ref="A3:G14" xr:uid="{313D3A13-B8F4-A44A-91D9-4A49CDC92ED3}"/>
  <tableColumns count="7">
    <tableColumn id="1" xr3:uid="{C997350A-8313-A143-A6CE-36297048A753}" name="APMA-DURELL"/>
    <tableColumn id="2" xr3:uid="{0DF0448A-13C8-714E-AF15-CDF3349A5A21}" name="0"/>
    <tableColumn id="3" xr3:uid="{71DD4277-27FF-7947-B24A-56EFB3439AA9}" name="02"/>
    <tableColumn id="4" xr3:uid="{A03B737A-C861-074B-A19D-FADE37FA4D88}" name="Formule de calcul"/>
    <tableColumn id="5" xr3:uid="{5A324C45-BD7F-A345-B1DC-B1FE5A9AA3DF}" name="03"/>
    <tableColumn id="6" xr3:uid="{B1805C18-871C-FE4B-9BC6-E1A62A6D4685}" name="Colonne1"/>
    <tableColumn id="7" xr3:uid="{40934D72-7B00-CD44-9D22-43E4C43D5CF3}" name="Colonne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6C00FB1-D47E-CD4C-9C04-94812517CC2A}" name="Tableau7" displayName="Tableau7" ref="A1:E65" totalsRowShown="0" headerRowDxfId="3" headerRowBorderDxfId="9" tableBorderDxfId="10">
  <autoFilter ref="A1:E65" xr:uid="{76C00FB1-D47E-CD4C-9C04-94812517CC2A}"/>
  <sortState xmlns:xlrd2="http://schemas.microsoft.com/office/spreadsheetml/2017/richdata2" ref="A2:E65">
    <sortCondition descending="1" ref="D1:D65"/>
  </sortState>
  <tableColumns count="5">
    <tableColumn id="1" xr3:uid="{8C82081A-E31C-B54B-B309-3AB8FC95D9B9}" name="Année de comptabilisation" dataDxfId="8"/>
    <tableColumn id="2" xr3:uid="{609C0EF0-E48B-5B4F-B931-69592EE77ABE}" name="Année d'entrée" dataDxfId="7"/>
    <tableColumn id="3" xr3:uid="{74E40D47-B568-B54C-8025-6459B82010D9}" name="#" dataDxfId="6"/>
    <tableColumn id="4" xr3:uid="{8E743844-51B6-3549-AAEE-3B164A3F5160}" name="Nom du site" dataDxfId="5"/>
    <tableColumn id="5" xr3:uid="{1114779A-8293-FC4C-8686-9D1CDD079102}" name="Gestionnair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CE5C-D080-4607-A6BE-ED52A0457A3C}">
  <sheetPr codeName="Feuil1"/>
  <dimension ref="A1:CL87"/>
  <sheetViews>
    <sheetView workbookViewId="0">
      <selection activeCell="A3" sqref="A3"/>
    </sheetView>
  </sheetViews>
  <sheetFormatPr baseColWidth="10" defaultColWidth="11.59765625" defaultRowHeight="13" x14ac:dyDescent="0.15"/>
  <cols>
    <col min="1" max="1" width="29.19921875" style="58" bestFit="1" customWidth="1"/>
    <col min="2" max="2" width="26.19921875" style="59" customWidth="1"/>
    <col min="3" max="5" width="13.796875" style="59" bestFit="1" customWidth="1"/>
    <col min="6" max="6" width="15.19921875" style="59" bestFit="1" customWidth="1"/>
    <col min="7" max="7" width="13.796875" style="59" customWidth="1"/>
    <col min="8" max="8" width="15.19921875" style="59" bestFit="1" customWidth="1"/>
    <col min="9" max="9" width="13.796875" style="59" customWidth="1"/>
    <col min="10" max="10" width="13.796875" style="59" bestFit="1" customWidth="1"/>
    <col min="11" max="11" width="15.19921875" style="59" customWidth="1"/>
    <col min="12" max="12" width="13.796875" style="59" bestFit="1" customWidth="1"/>
    <col min="13" max="13" width="15.19921875" style="59" customWidth="1"/>
    <col min="14" max="14" width="13.796875" style="59" customWidth="1"/>
    <col min="15" max="15" width="13.796875" style="10" bestFit="1" customWidth="1"/>
    <col min="16" max="16" width="15.19921875" style="10" customWidth="1"/>
    <col min="17" max="17" width="13.796875" style="61" customWidth="1"/>
    <col min="18" max="18" width="15.19921875" style="10" bestFit="1" customWidth="1"/>
    <col min="19" max="19" width="15.19921875" style="10" customWidth="1"/>
    <col min="20" max="21" width="13.796875" style="10" customWidth="1"/>
    <col min="22" max="22" width="13.796875" style="10" bestFit="1" customWidth="1"/>
    <col min="23" max="24" width="15.19921875" style="10" customWidth="1"/>
    <col min="25" max="25" width="12.796875" style="10" customWidth="1"/>
    <col min="26" max="27" width="13.796875" style="10" customWidth="1"/>
    <col min="28" max="29" width="15.19921875" style="10" customWidth="1"/>
    <col min="30" max="31" width="12.796875" style="10" customWidth="1"/>
    <col min="32" max="32" width="13.796875" style="10" customWidth="1"/>
    <col min="33" max="33" width="15.19921875" style="10" customWidth="1"/>
    <col min="34" max="34" width="15.19921875" style="10" bestFit="1" customWidth="1"/>
    <col min="35" max="35" width="12.796875" style="10" customWidth="1"/>
    <col min="36" max="36" width="15.19921875" style="10" customWidth="1"/>
    <col min="37" max="39" width="12.796875" style="10" customWidth="1"/>
    <col min="40" max="40" width="13.796875" style="10" customWidth="1"/>
    <col min="41" max="41" width="13.796875" style="10" bestFit="1" customWidth="1"/>
    <col min="42" max="42" width="15.19921875" style="10" customWidth="1"/>
    <col min="43" max="43" width="13.796875" style="10" customWidth="1"/>
    <col min="44" max="45" width="12.796875" style="10" customWidth="1"/>
    <col min="46" max="46" width="15.19921875" style="10" bestFit="1" customWidth="1"/>
    <col min="47" max="47" width="15.19921875" style="10" customWidth="1"/>
    <col min="48" max="49" width="12.796875" style="10" customWidth="1"/>
    <col min="50" max="50" width="13.796875" style="10" customWidth="1"/>
    <col min="51" max="51" width="12.796875" style="10" customWidth="1"/>
    <col min="52" max="52" width="16.19921875" style="10" customWidth="1"/>
    <col min="53" max="53" width="13.796875" style="10" bestFit="1" customWidth="1"/>
    <col min="54" max="55" width="13.796875" style="10" customWidth="1"/>
    <col min="56" max="56" width="12.796875" style="10" customWidth="1"/>
    <col min="57" max="57" width="13.796875" style="10" customWidth="1"/>
    <col min="58" max="58" width="16.19921875" style="10" customWidth="1"/>
    <col min="59" max="61" width="13.796875" style="10" customWidth="1"/>
    <col min="62" max="62" width="12.796875" style="10" customWidth="1"/>
    <col min="63" max="63" width="15.19921875" style="10" bestFit="1" customWidth="1"/>
    <col min="64" max="64" width="12.796875" style="10" customWidth="1"/>
    <col min="65" max="65" width="7.19921875" style="10" customWidth="1"/>
    <col min="66" max="66" width="15.19921875" style="10" customWidth="1"/>
    <col min="67" max="67" width="13.796875" style="10" customWidth="1"/>
    <col min="68" max="68" width="16.19921875" style="10" customWidth="1"/>
    <col min="69" max="70" width="13.796875" style="10" customWidth="1"/>
    <col min="71" max="71" width="6.3984375" style="10" customWidth="1"/>
    <col min="72" max="73" width="13.796875" style="10" customWidth="1"/>
    <col min="74" max="74" width="15.19921875" style="10" bestFit="1" customWidth="1"/>
    <col min="75" max="77" width="15.19921875" style="10" customWidth="1"/>
    <col min="78" max="78" width="16.19921875" style="10" customWidth="1"/>
    <col min="79" max="79" width="11.3984375" style="10" customWidth="1"/>
    <col min="80" max="80" width="15.19921875" style="10" customWidth="1"/>
    <col min="81" max="83" width="6.3984375" style="10" customWidth="1"/>
    <col min="84" max="84" width="13.796875" style="10" customWidth="1"/>
    <col min="85" max="86" width="15.19921875" style="10" customWidth="1"/>
    <col min="87" max="87" width="9.3984375" style="10" customWidth="1"/>
    <col min="88" max="88" width="14.19921875" style="10" customWidth="1"/>
    <col min="89" max="89" width="16.3984375" style="10" customWidth="1"/>
    <col min="90" max="16384" width="11.59765625" style="10"/>
  </cols>
  <sheetData>
    <row r="1" spans="1:90" ht="42" x14ac:dyDescent="0.15">
      <c r="A1" s="69" t="s">
        <v>0</v>
      </c>
      <c r="B1" s="69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5" t="s">
        <v>8</v>
      </c>
      <c r="J1" s="6" t="s">
        <v>189</v>
      </c>
      <c r="K1" s="5" t="s">
        <v>9</v>
      </c>
      <c r="L1" s="6" t="s">
        <v>190</v>
      </c>
      <c r="M1" s="7" t="s">
        <v>10</v>
      </c>
      <c r="N1" s="1" t="s">
        <v>11</v>
      </c>
      <c r="O1" s="6" t="s">
        <v>191</v>
      </c>
      <c r="P1" s="7" t="s">
        <v>12</v>
      </c>
      <c r="Q1" s="1" t="s">
        <v>13</v>
      </c>
      <c r="R1" s="6" t="s">
        <v>192</v>
      </c>
      <c r="S1" s="7" t="s">
        <v>14</v>
      </c>
      <c r="T1" s="8" t="s">
        <v>15</v>
      </c>
      <c r="U1" s="1" t="s">
        <v>16</v>
      </c>
      <c r="V1" s="6" t="s">
        <v>193</v>
      </c>
      <c r="W1" s="7" t="s">
        <v>17</v>
      </c>
      <c r="X1" s="8" t="s">
        <v>18</v>
      </c>
      <c r="Y1" s="8" t="s">
        <v>19</v>
      </c>
      <c r="Z1" s="8" t="s">
        <v>20</v>
      </c>
      <c r="AA1" s="1" t="s">
        <v>21</v>
      </c>
      <c r="AB1" s="6" t="s">
        <v>194</v>
      </c>
      <c r="AC1" s="7" t="s">
        <v>22</v>
      </c>
      <c r="AD1" s="8" t="s">
        <v>23</v>
      </c>
      <c r="AE1" s="8" t="s">
        <v>24</v>
      </c>
      <c r="AF1" s="8" t="s">
        <v>25</v>
      </c>
      <c r="AG1" s="1" t="s">
        <v>26</v>
      </c>
      <c r="AH1" s="6" t="s">
        <v>195</v>
      </c>
      <c r="AI1" s="7" t="s">
        <v>27</v>
      </c>
      <c r="AJ1" s="8" t="s">
        <v>28</v>
      </c>
      <c r="AK1" s="8" t="s">
        <v>29</v>
      </c>
      <c r="AL1" s="8" t="s">
        <v>30</v>
      </c>
      <c r="AM1" s="8" t="s">
        <v>31</v>
      </c>
      <c r="AN1" s="1" t="s">
        <v>32</v>
      </c>
      <c r="AO1" s="6" t="s">
        <v>196</v>
      </c>
      <c r="AP1" s="7" t="s">
        <v>33</v>
      </c>
      <c r="AQ1" s="8" t="s">
        <v>34</v>
      </c>
      <c r="AR1" s="8" t="s">
        <v>35</v>
      </c>
      <c r="AS1" s="1" t="s">
        <v>36</v>
      </c>
      <c r="AT1" s="6" t="s">
        <v>197</v>
      </c>
      <c r="AU1" s="7" t="s">
        <v>37</v>
      </c>
      <c r="AV1" s="8" t="s">
        <v>38</v>
      </c>
      <c r="AW1" s="8" t="s">
        <v>39</v>
      </c>
      <c r="AX1" s="8" t="s">
        <v>40</v>
      </c>
      <c r="AY1" s="8" t="s">
        <v>41</v>
      </c>
      <c r="AZ1" s="1" t="s">
        <v>42</v>
      </c>
      <c r="BA1" s="6" t="s">
        <v>198</v>
      </c>
      <c r="BB1" s="7" t="s">
        <v>43</v>
      </c>
      <c r="BC1" s="8" t="s">
        <v>44</v>
      </c>
      <c r="BD1" s="8" t="s">
        <v>45</v>
      </c>
      <c r="BE1" s="8" t="s">
        <v>46</v>
      </c>
      <c r="BF1" s="8" t="s">
        <v>47</v>
      </c>
      <c r="BG1" s="8" t="s">
        <v>48</v>
      </c>
      <c r="BH1" s="8" t="s">
        <v>49</v>
      </c>
      <c r="BI1" s="8" t="s">
        <v>50</v>
      </c>
      <c r="BJ1" s="1" t="s">
        <v>51</v>
      </c>
      <c r="BK1" s="6" t="s">
        <v>199</v>
      </c>
      <c r="BL1" s="7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8" t="s">
        <v>58</v>
      </c>
      <c r="BS1" s="8" t="s">
        <v>59</v>
      </c>
      <c r="BT1" s="8" t="s">
        <v>60</v>
      </c>
      <c r="BU1" s="1" t="s">
        <v>61</v>
      </c>
      <c r="BV1" s="6" t="s">
        <v>200</v>
      </c>
      <c r="BW1" s="7" t="s">
        <v>62</v>
      </c>
      <c r="BX1" s="8" t="s">
        <v>63</v>
      </c>
      <c r="BY1" s="8" t="s">
        <v>64</v>
      </c>
      <c r="BZ1" s="8" t="s">
        <v>65</v>
      </c>
      <c r="CA1" s="8" t="s">
        <v>66</v>
      </c>
      <c r="CB1" s="1" t="s">
        <v>67</v>
      </c>
      <c r="CC1" s="8" t="s">
        <v>68</v>
      </c>
      <c r="CD1" s="8" t="s">
        <v>69</v>
      </c>
      <c r="CE1" s="8" t="s">
        <v>70</v>
      </c>
      <c r="CF1" s="8" t="s">
        <v>71</v>
      </c>
      <c r="CG1" s="8" t="s">
        <v>72</v>
      </c>
      <c r="CH1" s="8" t="s">
        <v>73</v>
      </c>
      <c r="CI1" s="8" t="s">
        <v>74</v>
      </c>
      <c r="CJ1" s="9" t="s">
        <v>201</v>
      </c>
    </row>
    <row r="2" spans="1:90" ht="14" x14ac:dyDescent="0.15">
      <c r="A2" s="70"/>
      <c r="B2" s="69"/>
      <c r="C2" s="11" t="s">
        <v>75</v>
      </c>
      <c r="D2" s="8" t="s">
        <v>75</v>
      </c>
      <c r="E2" s="8" t="s">
        <v>75</v>
      </c>
      <c r="F2" s="12" t="s">
        <v>75</v>
      </c>
      <c r="G2" s="5" t="s">
        <v>75</v>
      </c>
      <c r="H2" s="13" t="s">
        <v>75</v>
      </c>
      <c r="I2" s="5" t="s">
        <v>75</v>
      </c>
      <c r="J2" s="13" t="s">
        <v>75</v>
      </c>
      <c r="K2" s="5" t="s">
        <v>75</v>
      </c>
      <c r="L2" s="13" t="s">
        <v>75</v>
      </c>
      <c r="M2" s="7" t="s">
        <v>75</v>
      </c>
      <c r="N2" s="1" t="s">
        <v>75</v>
      </c>
      <c r="O2" s="13" t="s">
        <v>75</v>
      </c>
      <c r="P2" s="7" t="s">
        <v>75</v>
      </c>
      <c r="Q2" s="1" t="s">
        <v>75</v>
      </c>
      <c r="R2" s="13" t="s">
        <v>75</v>
      </c>
      <c r="S2" s="7" t="s">
        <v>75</v>
      </c>
      <c r="T2" s="8" t="s">
        <v>75</v>
      </c>
      <c r="U2" s="1" t="s">
        <v>75</v>
      </c>
      <c r="V2" s="13" t="s">
        <v>75</v>
      </c>
      <c r="W2" s="7" t="s">
        <v>75</v>
      </c>
      <c r="X2" s="8" t="s">
        <v>75</v>
      </c>
      <c r="Y2" s="8" t="s">
        <v>75</v>
      </c>
      <c r="Z2" s="8" t="s">
        <v>75</v>
      </c>
      <c r="AA2" s="1" t="s">
        <v>75</v>
      </c>
      <c r="AB2" s="13" t="s">
        <v>75</v>
      </c>
      <c r="AC2" s="7" t="s">
        <v>75</v>
      </c>
      <c r="AD2" s="8" t="s">
        <v>75</v>
      </c>
      <c r="AE2" s="8" t="s">
        <v>75</v>
      </c>
      <c r="AF2" s="8" t="s">
        <v>75</v>
      </c>
      <c r="AG2" s="1" t="s">
        <v>75</v>
      </c>
      <c r="AH2" s="13" t="s">
        <v>75</v>
      </c>
      <c r="AI2" s="7" t="s">
        <v>75</v>
      </c>
      <c r="AJ2" s="8" t="s">
        <v>75</v>
      </c>
      <c r="AK2" s="8" t="s">
        <v>75</v>
      </c>
      <c r="AL2" s="8" t="s">
        <v>75</v>
      </c>
      <c r="AM2" s="8" t="s">
        <v>75</v>
      </c>
      <c r="AN2" s="1" t="s">
        <v>75</v>
      </c>
      <c r="AO2" s="13" t="s">
        <v>75</v>
      </c>
      <c r="AP2" s="7" t="s">
        <v>75</v>
      </c>
      <c r="AQ2" s="8" t="s">
        <v>75</v>
      </c>
      <c r="AR2" s="8" t="s">
        <v>75</v>
      </c>
      <c r="AS2" s="1" t="s">
        <v>75</v>
      </c>
      <c r="AT2" s="13" t="s">
        <v>75</v>
      </c>
      <c r="AU2" s="7" t="s">
        <v>75</v>
      </c>
      <c r="AV2" s="8" t="s">
        <v>75</v>
      </c>
      <c r="AW2" s="8" t="s">
        <v>75</v>
      </c>
      <c r="AX2" s="8" t="s">
        <v>75</v>
      </c>
      <c r="AY2" s="8" t="s">
        <v>75</v>
      </c>
      <c r="AZ2" s="1" t="s">
        <v>75</v>
      </c>
      <c r="BA2" s="13" t="s">
        <v>75</v>
      </c>
      <c r="BB2" s="7" t="s">
        <v>75</v>
      </c>
      <c r="BC2" s="8" t="s">
        <v>75</v>
      </c>
      <c r="BD2" s="8" t="s">
        <v>75</v>
      </c>
      <c r="BE2" s="8" t="s">
        <v>75</v>
      </c>
      <c r="BF2" s="8" t="s">
        <v>75</v>
      </c>
      <c r="BG2" s="8" t="s">
        <v>75</v>
      </c>
      <c r="BH2" s="8" t="s">
        <v>75</v>
      </c>
      <c r="BI2" s="8" t="s">
        <v>75</v>
      </c>
      <c r="BJ2" s="1" t="s">
        <v>75</v>
      </c>
      <c r="BK2" s="13" t="s">
        <v>75</v>
      </c>
      <c r="BL2" s="7" t="s">
        <v>75</v>
      </c>
      <c r="BM2" s="8" t="s">
        <v>75</v>
      </c>
      <c r="BN2" s="8" t="s">
        <v>75</v>
      </c>
      <c r="BO2" s="8" t="s">
        <v>75</v>
      </c>
      <c r="BP2" s="8" t="s">
        <v>75</v>
      </c>
      <c r="BQ2" s="8" t="s">
        <v>75</v>
      </c>
      <c r="BR2" s="8" t="s">
        <v>75</v>
      </c>
      <c r="BS2" s="8" t="s">
        <v>75</v>
      </c>
      <c r="BT2" s="8" t="s">
        <v>75</v>
      </c>
      <c r="BU2" s="1" t="s">
        <v>75</v>
      </c>
      <c r="BV2" s="13" t="s">
        <v>75</v>
      </c>
      <c r="BW2" s="7" t="s">
        <v>75</v>
      </c>
      <c r="BX2" s="8" t="s">
        <v>75</v>
      </c>
      <c r="BY2" s="8" t="s">
        <v>75</v>
      </c>
      <c r="BZ2" s="8" t="s">
        <v>75</v>
      </c>
      <c r="CA2" s="8" t="s">
        <v>75</v>
      </c>
      <c r="CB2" s="8" t="s">
        <v>75</v>
      </c>
      <c r="CC2" s="8" t="s">
        <v>75</v>
      </c>
      <c r="CD2" s="8" t="s">
        <v>75</v>
      </c>
      <c r="CE2" s="8" t="s">
        <v>75</v>
      </c>
      <c r="CF2" s="8" t="s">
        <v>75</v>
      </c>
      <c r="CG2" s="8" t="s">
        <v>75</v>
      </c>
      <c r="CH2" s="8" t="s">
        <v>75</v>
      </c>
      <c r="CI2" s="8" t="s">
        <v>75</v>
      </c>
      <c r="CJ2" s="14" t="s">
        <v>75</v>
      </c>
      <c r="CK2" s="14" t="s">
        <v>75</v>
      </c>
      <c r="CL2" s="14" t="s">
        <v>76</v>
      </c>
    </row>
    <row r="3" spans="1:90" ht="14" x14ac:dyDescent="0.15">
      <c r="A3" s="15" t="s">
        <v>77</v>
      </c>
      <c r="B3" s="16" t="s">
        <v>78</v>
      </c>
      <c r="C3" s="17">
        <v>159878190.1139566</v>
      </c>
      <c r="D3" s="18">
        <v>167066194.53916645</v>
      </c>
      <c r="E3" s="18">
        <v>174955668.1270628</v>
      </c>
      <c r="F3" s="19">
        <v>230869928.12461454</v>
      </c>
      <c r="G3" s="20"/>
      <c r="H3" s="21">
        <v>207032168.15621448</v>
      </c>
      <c r="I3" s="20"/>
      <c r="J3" s="21">
        <v>292308384.41894805</v>
      </c>
      <c r="K3" s="20"/>
      <c r="L3" s="21">
        <v>185471936.62398276</v>
      </c>
      <c r="M3" s="22"/>
      <c r="N3" s="23"/>
      <c r="O3" s="24"/>
      <c r="P3" s="25"/>
      <c r="Q3" s="23"/>
      <c r="R3" s="21">
        <v>118389525</v>
      </c>
      <c r="S3" s="22"/>
      <c r="T3" s="26"/>
      <c r="U3" s="23"/>
      <c r="V3" s="21">
        <v>28474870.699999999</v>
      </c>
      <c r="W3" s="22"/>
      <c r="X3" s="26"/>
      <c r="Y3" s="26"/>
      <c r="Z3" s="26"/>
      <c r="AA3" s="23"/>
      <c r="AB3" s="21">
        <v>632722520.19000006</v>
      </c>
      <c r="AC3" s="22"/>
      <c r="AD3" s="26"/>
      <c r="AE3" s="18">
        <v>17084061</v>
      </c>
      <c r="AF3" s="26"/>
      <c r="AG3" s="23"/>
      <c r="AH3" s="21">
        <v>384697006</v>
      </c>
      <c r="AI3" s="25"/>
      <c r="AJ3" s="26"/>
      <c r="AK3" s="26"/>
      <c r="AL3" s="26"/>
      <c r="AM3" s="26"/>
      <c r="AN3" s="23"/>
      <c r="AO3" s="21">
        <v>180920957.63999999</v>
      </c>
      <c r="AP3" s="22"/>
      <c r="AQ3" s="18">
        <v>2484221</v>
      </c>
      <c r="AR3" s="26"/>
      <c r="AS3" s="23"/>
      <c r="AT3" s="21">
        <v>337836000</v>
      </c>
      <c r="AU3" s="22"/>
      <c r="AV3" s="26"/>
      <c r="AW3" s="26"/>
      <c r="AX3" s="26"/>
      <c r="AY3" s="26"/>
      <c r="AZ3" s="27">
        <v>242183331</v>
      </c>
      <c r="BA3" s="24"/>
      <c r="BB3" s="25"/>
      <c r="BC3" s="26"/>
      <c r="BD3" s="26"/>
      <c r="BE3" s="26"/>
      <c r="BF3" s="26"/>
      <c r="BG3" s="26"/>
      <c r="BH3" s="26"/>
      <c r="BI3" s="26"/>
      <c r="BJ3" s="23"/>
      <c r="BK3" s="21">
        <v>371632339</v>
      </c>
      <c r="BL3" s="25"/>
      <c r="BM3" s="26"/>
      <c r="BN3" s="26"/>
      <c r="BO3" s="26"/>
      <c r="BP3" s="26"/>
      <c r="BQ3" s="18">
        <v>72690400</v>
      </c>
      <c r="BR3" s="26"/>
      <c r="BS3" s="26"/>
      <c r="BT3" s="26"/>
      <c r="BU3" s="28">
        <v>83807100</v>
      </c>
      <c r="BV3" s="21">
        <v>409487344</v>
      </c>
      <c r="BW3" s="25"/>
      <c r="BX3" s="26"/>
      <c r="BY3" s="26"/>
      <c r="BZ3" s="18">
        <v>272411064</v>
      </c>
      <c r="CA3" s="26"/>
      <c r="CB3" s="26"/>
      <c r="CC3" s="26"/>
      <c r="CD3" s="26"/>
      <c r="CE3" s="26"/>
      <c r="CF3" s="26"/>
      <c r="CG3" s="26"/>
      <c r="CH3" s="26"/>
      <c r="CI3" s="26"/>
      <c r="CJ3" s="29">
        <f>+C3+D3+E3+F3+H3+J3+L3+O3+R3+V3+AH3+AO3+AT3+BA3+BK3+BV3</f>
        <v>3249020512.4439454</v>
      </c>
      <c r="CK3" s="71">
        <f>SUM(CJ3:CJ8)</f>
        <v>17956812466.285049</v>
      </c>
      <c r="CL3" s="73">
        <v>4031889</v>
      </c>
    </row>
    <row r="4" spans="1:90" ht="14" x14ac:dyDescent="0.15">
      <c r="A4" s="30" t="s">
        <v>79</v>
      </c>
      <c r="B4" s="16" t="s">
        <v>78</v>
      </c>
      <c r="C4" s="17">
        <v>140221481.51581681</v>
      </c>
      <c r="D4" s="18">
        <v>146127489.5835481</v>
      </c>
      <c r="E4" s="18">
        <v>158308979.66737485</v>
      </c>
      <c r="F4" s="19">
        <v>227584485.87368038</v>
      </c>
      <c r="G4" s="20"/>
      <c r="H4" s="21">
        <v>207032168.15621448</v>
      </c>
      <c r="I4" s="20"/>
      <c r="J4" s="21">
        <v>272034335.36863822</v>
      </c>
      <c r="K4" s="20"/>
      <c r="L4" s="24"/>
      <c r="M4" s="25"/>
      <c r="N4" s="23"/>
      <c r="O4" s="21">
        <v>221676306.91765603</v>
      </c>
      <c r="P4" s="22"/>
      <c r="Q4" s="23"/>
      <c r="R4" s="21">
        <v>223740000</v>
      </c>
      <c r="S4" s="22"/>
      <c r="T4" s="26"/>
      <c r="U4" s="23"/>
      <c r="V4" s="21">
        <v>26048480.900000002</v>
      </c>
      <c r="W4" s="22"/>
      <c r="X4" s="26"/>
      <c r="Y4" s="26"/>
      <c r="Z4" s="26"/>
      <c r="AA4" s="23"/>
      <c r="AB4" s="21">
        <v>601550410.50999999</v>
      </c>
      <c r="AC4" s="22"/>
      <c r="AD4" s="26"/>
      <c r="AE4" s="26"/>
      <c r="AF4" s="26"/>
      <c r="AG4" s="23"/>
      <c r="AH4" s="21">
        <v>463130682</v>
      </c>
      <c r="AI4" s="25"/>
      <c r="AJ4" s="26"/>
      <c r="AK4" s="26"/>
      <c r="AL4" s="26"/>
      <c r="AM4" s="26"/>
      <c r="AN4" s="23"/>
      <c r="AO4" s="21">
        <v>183373199</v>
      </c>
      <c r="AP4" s="22"/>
      <c r="AQ4" s="18">
        <v>1661742</v>
      </c>
      <c r="AR4" s="26"/>
      <c r="AS4" s="23"/>
      <c r="AT4" s="21">
        <v>313448000</v>
      </c>
      <c r="AU4" s="22"/>
      <c r="AV4" s="26"/>
      <c r="AW4" s="26"/>
      <c r="AX4" s="26"/>
      <c r="AY4" s="26"/>
      <c r="AZ4" s="27">
        <v>156502736</v>
      </c>
      <c r="BA4" s="21">
        <v>55360990</v>
      </c>
      <c r="BB4" s="25"/>
      <c r="BC4" s="26"/>
      <c r="BD4" s="26"/>
      <c r="BE4" s="26"/>
      <c r="BF4" s="26"/>
      <c r="BG4" s="26"/>
      <c r="BH4" s="26"/>
      <c r="BI4" s="26"/>
      <c r="BJ4" s="23"/>
      <c r="BK4" s="21">
        <v>316538196</v>
      </c>
      <c r="BL4" s="25"/>
      <c r="BM4" s="26"/>
      <c r="BN4" s="26"/>
      <c r="BO4" s="26"/>
      <c r="BP4" s="26"/>
      <c r="BQ4" s="26"/>
      <c r="BR4" s="26"/>
      <c r="BS4" s="26"/>
      <c r="BT4" s="26"/>
      <c r="BU4" s="23"/>
      <c r="BV4" s="21">
        <v>387759172</v>
      </c>
      <c r="BW4" s="25"/>
      <c r="BX4" s="26"/>
      <c r="BY4" s="26"/>
      <c r="BZ4" s="18">
        <v>240502380</v>
      </c>
      <c r="CA4" s="26"/>
      <c r="CB4" s="18">
        <v>30000000</v>
      </c>
      <c r="CC4" s="18"/>
      <c r="CD4" s="18"/>
      <c r="CE4" s="18"/>
      <c r="CF4" s="18"/>
      <c r="CG4" s="18"/>
      <c r="CH4" s="18"/>
      <c r="CI4" s="18"/>
      <c r="CJ4" s="29">
        <f t="shared" ref="CJ4:CJ8" si="0">+C4+D4+E4+F4+H4+J4+L4+O4+R4+V4+AH4+AO4+AT4+BA4+BK4+BV4</f>
        <v>3342383966.9829288</v>
      </c>
      <c r="CK4" s="72"/>
      <c r="CL4" s="73"/>
    </row>
    <row r="5" spans="1:90" ht="14" x14ac:dyDescent="0.15">
      <c r="A5" s="30" t="s">
        <v>80</v>
      </c>
      <c r="B5" s="16" t="s">
        <v>78</v>
      </c>
      <c r="C5" s="17">
        <v>246778302.51449481</v>
      </c>
      <c r="D5" s="18">
        <v>218586785.32137537</v>
      </c>
      <c r="E5" s="18">
        <v>212224250.87817454</v>
      </c>
      <c r="F5" s="19">
        <v>342101761.32449621</v>
      </c>
      <c r="G5" s="20"/>
      <c r="H5" s="21">
        <v>207032168.15621448</v>
      </c>
      <c r="I5" s="20"/>
      <c r="J5" s="21">
        <v>181066783.20733351</v>
      </c>
      <c r="K5" s="20"/>
      <c r="L5" s="24"/>
      <c r="M5" s="25"/>
      <c r="N5" s="23"/>
      <c r="O5" s="24"/>
      <c r="P5" s="25"/>
      <c r="Q5" s="23"/>
      <c r="R5" s="31">
        <v>110389195</v>
      </c>
      <c r="S5" s="32"/>
      <c r="T5" s="26"/>
      <c r="U5" s="23"/>
      <c r="V5" s="31">
        <v>17140163.899999999</v>
      </c>
      <c r="W5" s="32"/>
      <c r="X5" s="26"/>
      <c r="Y5" s="26"/>
      <c r="Z5" s="26"/>
      <c r="AA5" s="23"/>
      <c r="AB5" s="31">
        <v>166988929.65000001</v>
      </c>
      <c r="AC5" s="32"/>
      <c r="AD5" s="26"/>
      <c r="AE5" s="26"/>
      <c r="AF5" s="26"/>
      <c r="AG5" s="23"/>
      <c r="AH5" s="31">
        <v>250034934</v>
      </c>
      <c r="AI5" s="25"/>
      <c r="AJ5" s="26"/>
      <c r="AK5" s="18">
        <v>29998400</v>
      </c>
      <c r="AL5" s="26"/>
      <c r="AM5" s="26"/>
      <c r="AN5" s="23"/>
      <c r="AO5" s="31">
        <v>220573338</v>
      </c>
      <c r="AP5" s="32"/>
      <c r="AQ5" s="33">
        <v>4028466</v>
      </c>
      <c r="AR5" s="26"/>
      <c r="AS5" s="23"/>
      <c r="AT5" s="31">
        <v>530254000</v>
      </c>
      <c r="AU5" s="32"/>
      <c r="AV5" s="26"/>
      <c r="AW5" s="26"/>
      <c r="AX5" s="26"/>
      <c r="AY5" s="26"/>
      <c r="AZ5" s="23"/>
      <c r="BA5" s="31">
        <v>358535900</v>
      </c>
      <c r="BB5" s="25"/>
      <c r="BC5" s="26"/>
      <c r="BD5" s="26"/>
      <c r="BE5" s="26"/>
      <c r="BF5" s="18">
        <v>116000000</v>
      </c>
      <c r="BG5" s="26"/>
      <c r="BH5" s="26"/>
      <c r="BI5" s="18">
        <v>77878500</v>
      </c>
      <c r="BJ5" s="23"/>
      <c r="BK5" s="31">
        <v>566352503</v>
      </c>
      <c r="BL5" s="25"/>
      <c r="BM5" s="26"/>
      <c r="BN5" s="26"/>
      <c r="BO5" s="26"/>
      <c r="BP5" s="18">
        <v>135081300</v>
      </c>
      <c r="BQ5" s="26"/>
      <c r="BR5" s="18">
        <v>54946000</v>
      </c>
      <c r="BS5" s="26"/>
      <c r="BT5" s="26"/>
      <c r="BU5" s="23"/>
      <c r="BV5" s="31">
        <v>584471240</v>
      </c>
      <c r="BW5" s="25"/>
      <c r="BX5" s="26"/>
      <c r="BY5" s="18">
        <v>1374538500</v>
      </c>
      <c r="BZ5" s="18">
        <v>597760999.92000008</v>
      </c>
      <c r="CA5" s="26"/>
      <c r="CB5" s="26"/>
      <c r="CC5" s="26"/>
      <c r="CD5" s="26"/>
      <c r="CE5" s="26"/>
      <c r="CF5" s="26"/>
      <c r="CG5" s="26"/>
      <c r="CH5" s="34">
        <v>2277616100</v>
      </c>
      <c r="CI5" s="26"/>
      <c r="CJ5" s="29">
        <f t="shared" si="0"/>
        <v>4045541325.3020887</v>
      </c>
      <c r="CK5" s="72"/>
      <c r="CL5" s="73"/>
    </row>
    <row r="6" spans="1:90" ht="14" x14ac:dyDescent="0.15">
      <c r="A6" s="30" t="s">
        <v>81</v>
      </c>
      <c r="B6" s="16" t="s">
        <v>78</v>
      </c>
      <c r="C6" s="17">
        <v>88090025.855731383</v>
      </c>
      <c r="D6" s="18">
        <v>78998711.014619067</v>
      </c>
      <c r="E6" s="18">
        <v>190114821.48313472</v>
      </c>
      <c r="F6" s="19">
        <v>233058874.51121172</v>
      </c>
      <c r="G6" s="20"/>
      <c r="H6" s="21">
        <v>207032168.15621448</v>
      </c>
      <c r="I6" s="20"/>
      <c r="J6" s="21">
        <v>103941348.92293461</v>
      </c>
      <c r="K6" s="20"/>
      <c r="L6" s="21">
        <v>288545026.27117777</v>
      </c>
      <c r="M6" s="22"/>
      <c r="N6" s="23"/>
      <c r="O6" s="21">
        <v>312750490.45806062</v>
      </c>
      <c r="P6" s="22"/>
      <c r="Q6" s="23"/>
      <c r="R6" s="21">
        <v>428059949</v>
      </c>
      <c r="S6" s="22"/>
      <c r="T6" s="26"/>
      <c r="U6" s="23"/>
      <c r="V6" s="21">
        <v>8630014.1999999993</v>
      </c>
      <c r="W6" s="22"/>
      <c r="X6" s="26"/>
      <c r="Y6" s="26"/>
      <c r="Z6" s="26"/>
      <c r="AA6" s="23"/>
      <c r="AB6" s="21">
        <v>474449903.75</v>
      </c>
      <c r="AC6" s="22"/>
      <c r="AD6" s="26"/>
      <c r="AE6" s="26"/>
      <c r="AF6" s="26"/>
      <c r="AG6" s="23"/>
      <c r="AH6" s="21">
        <v>386539934</v>
      </c>
      <c r="AI6" s="25"/>
      <c r="AJ6" s="26"/>
      <c r="AK6" s="26"/>
      <c r="AL6" s="26"/>
      <c r="AM6" s="26"/>
      <c r="AN6" s="23"/>
      <c r="AO6" s="21">
        <v>186257018.5</v>
      </c>
      <c r="AP6" s="22"/>
      <c r="AQ6" s="18">
        <v>3558479</v>
      </c>
      <c r="AR6" s="26"/>
      <c r="AS6" s="23"/>
      <c r="AT6" s="21">
        <v>347539000</v>
      </c>
      <c r="AU6" s="22"/>
      <c r="AV6" s="26"/>
      <c r="AW6" s="26"/>
      <c r="AX6" s="26"/>
      <c r="AY6" s="26"/>
      <c r="AZ6" s="23"/>
      <c r="BA6" s="21">
        <v>206367837</v>
      </c>
      <c r="BB6" s="25"/>
      <c r="BC6" s="26"/>
      <c r="BD6" s="26"/>
      <c r="BE6" s="26"/>
      <c r="BF6" s="26"/>
      <c r="BG6" s="26"/>
      <c r="BH6" s="26"/>
      <c r="BI6" s="26"/>
      <c r="BJ6" s="23"/>
      <c r="BK6" s="21">
        <v>335988519</v>
      </c>
      <c r="BL6" s="25"/>
      <c r="BM6" s="26"/>
      <c r="BN6" s="18">
        <v>566060020.17914832</v>
      </c>
      <c r="BO6" s="26"/>
      <c r="BP6" s="26"/>
      <c r="BQ6" s="26"/>
      <c r="BR6" s="18">
        <v>59404500</v>
      </c>
      <c r="BS6" s="26"/>
      <c r="BT6" s="26"/>
      <c r="BU6" s="23"/>
      <c r="BV6" s="21">
        <v>441795614</v>
      </c>
      <c r="BW6" s="25"/>
      <c r="BX6" s="18">
        <v>551879824</v>
      </c>
      <c r="BY6" s="26"/>
      <c r="BZ6" s="18">
        <v>251080000</v>
      </c>
      <c r="CA6" s="26"/>
      <c r="CB6" s="26"/>
      <c r="CC6" s="26"/>
      <c r="CD6" s="26"/>
      <c r="CE6" s="26"/>
      <c r="CF6" s="26"/>
      <c r="CG6" s="35">
        <v>504771900</v>
      </c>
      <c r="CH6" s="26"/>
      <c r="CI6" s="26"/>
      <c r="CJ6" s="29">
        <f t="shared" si="0"/>
        <v>3843709352.3730841</v>
      </c>
      <c r="CK6" s="72"/>
      <c r="CL6" s="73"/>
    </row>
    <row r="7" spans="1:90" ht="15" thickBot="1" x14ac:dyDescent="0.2">
      <c r="A7" s="30" t="s">
        <v>82</v>
      </c>
      <c r="B7" s="16" t="s">
        <v>78</v>
      </c>
      <c r="C7" s="36"/>
      <c r="D7" s="18">
        <v>69610409.770645276</v>
      </c>
      <c r="E7" s="18">
        <v>119838319.92212753</v>
      </c>
      <c r="F7" s="19">
        <v>171323731.09963244</v>
      </c>
      <c r="G7" s="20"/>
      <c r="H7" s="21">
        <v>207032168.15621448</v>
      </c>
      <c r="I7" s="20"/>
      <c r="J7" s="21">
        <v>103941348.92293461</v>
      </c>
      <c r="K7" s="20"/>
      <c r="L7" s="21">
        <v>269040141.67974758</v>
      </c>
      <c r="M7" s="22"/>
      <c r="N7" s="23"/>
      <c r="O7" s="21">
        <v>261523396.0824092</v>
      </c>
      <c r="P7" s="22"/>
      <c r="Q7" s="23"/>
      <c r="R7" s="31">
        <v>257369332</v>
      </c>
      <c r="S7" s="32"/>
      <c r="T7" s="26"/>
      <c r="U7" s="23"/>
      <c r="V7" s="31">
        <v>14103790.300000001</v>
      </c>
      <c r="W7" s="32"/>
      <c r="X7" s="26"/>
      <c r="Y7" s="26"/>
      <c r="Z7" s="26"/>
      <c r="AA7" s="23"/>
      <c r="AB7" s="31">
        <v>409320904.60000002</v>
      </c>
      <c r="AC7" s="32"/>
      <c r="AD7" s="26"/>
      <c r="AE7" s="26"/>
      <c r="AF7" s="26"/>
      <c r="AG7" s="23"/>
      <c r="AH7" s="31">
        <v>305191520</v>
      </c>
      <c r="AI7" s="25"/>
      <c r="AJ7" s="26"/>
      <c r="AK7" s="26"/>
      <c r="AL7" s="26"/>
      <c r="AM7" s="26"/>
      <c r="AN7" s="23"/>
      <c r="AO7" s="31">
        <v>172875486.5</v>
      </c>
      <c r="AP7" s="32"/>
      <c r="AQ7" s="33">
        <v>6428761</v>
      </c>
      <c r="AR7" s="26"/>
      <c r="AS7" s="23"/>
      <c r="AT7" s="37">
        <v>302087000</v>
      </c>
      <c r="AU7" s="32"/>
      <c r="AV7" s="26"/>
      <c r="AW7" s="26"/>
      <c r="AX7" s="26"/>
      <c r="AY7" s="26"/>
      <c r="AZ7" s="27">
        <v>232547508</v>
      </c>
      <c r="BA7" s="38"/>
      <c r="BB7" s="25"/>
      <c r="BC7" s="26"/>
      <c r="BD7" s="26"/>
      <c r="BE7" s="26"/>
      <c r="BF7" s="26"/>
      <c r="BG7" s="26"/>
      <c r="BH7" s="26"/>
      <c r="BI7" s="26"/>
      <c r="BJ7" s="23"/>
      <c r="BK7" s="37">
        <v>345762094</v>
      </c>
      <c r="BL7" s="25"/>
      <c r="BM7" s="26"/>
      <c r="BN7" s="26"/>
      <c r="BO7" s="26"/>
      <c r="BP7" s="26"/>
      <c r="BQ7" s="26"/>
      <c r="BR7" s="18">
        <v>35732500</v>
      </c>
      <c r="BS7" s="26"/>
      <c r="BT7" s="26"/>
      <c r="BU7" s="23"/>
      <c r="BV7" s="37">
        <v>363606630</v>
      </c>
      <c r="BW7" s="25"/>
      <c r="BX7" s="26"/>
      <c r="BY7" s="26"/>
      <c r="BZ7" s="33">
        <v>284647005</v>
      </c>
      <c r="CA7" s="26"/>
      <c r="CB7" s="26"/>
      <c r="CC7" s="26"/>
      <c r="CD7" s="26"/>
      <c r="CE7" s="26"/>
      <c r="CF7" s="26"/>
      <c r="CG7" s="26"/>
      <c r="CH7" s="26"/>
      <c r="CI7" s="26"/>
      <c r="CJ7" s="29">
        <f t="shared" si="0"/>
        <v>2963305368.4337111</v>
      </c>
      <c r="CK7" s="72"/>
      <c r="CL7" s="73"/>
    </row>
    <row r="8" spans="1:90" ht="15" thickBot="1" x14ac:dyDescent="0.2">
      <c r="A8" s="30" t="s">
        <v>83</v>
      </c>
      <c r="B8" s="16" t="s">
        <v>78</v>
      </c>
      <c r="C8" s="39"/>
      <c r="D8" s="40">
        <v>69610409.770645276</v>
      </c>
      <c r="E8" s="40">
        <v>119838319.92212753</v>
      </c>
      <c r="F8" s="41"/>
      <c r="G8" s="42"/>
      <c r="H8" s="38"/>
      <c r="I8" s="43"/>
      <c r="J8" s="44">
        <v>22769476.497149039</v>
      </c>
      <c r="K8" s="20"/>
      <c r="L8" s="44">
        <v>47028022.213811338</v>
      </c>
      <c r="M8" s="22"/>
      <c r="N8" s="23"/>
      <c r="O8" s="44">
        <v>54597107.345558614</v>
      </c>
      <c r="P8" s="22"/>
      <c r="Q8" s="23"/>
      <c r="R8" s="44">
        <v>55000000</v>
      </c>
      <c r="S8" s="22"/>
      <c r="T8" s="26"/>
      <c r="U8" s="23"/>
      <c r="V8" s="44">
        <v>5602680</v>
      </c>
      <c r="W8" s="22"/>
      <c r="X8" s="33">
        <v>480342500</v>
      </c>
      <c r="Y8" s="26"/>
      <c r="Z8" s="26"/>
      <c r="AA8" s="23"/>
      <c r="AB8" s="44">
        <v>123847331.28</v>
      </c>
      <c r="AC8" s="22"/>
      <c r="AD8" s="26"/>
      <c r="AE8" s="26"/>
      <c r="AF8" s="26"/>
      <c r="AG8" s="23"/>
      <c r="AH8" s="44">
        <v>102405925</v>
      </c>
      <c r="AI8" s="25"/>
      <c r="AJ8" s="26"/>
      <c r="AK8" s="26"/>
      <c r="AL8" s="26"/>
      <c r="AM8" s="26"/>
      <c r="AN8" s="23"/>
      <c r="AO8" s="44">
        <v>36000000</v>
      </c>
      <c r="AP8" s="22"/>
      <c r="AQ8" s="26"/>
      <c r="AR8" s="26"/>
      <c r="AS8" s="26"/>
      <c r="AT8" s="45"/>
      <c r="AU8" s="26"/>
      <c r="AV8" s="26"/>
      <c r="AW8" s="26"/>
      <c r="AX8" s="26"/>
      <c r="AY8" s="26"/>
      <c r="AZ8" s="26"/>
      <c r="BA8" s="45"/>
      <c r="BB8" s="26"/>
      <c r="BC8" s="18">
        <v>228350000</v>
      </c>
      <c r="BD8" s="26"/>
      <c r="BE8" s="26"/>
      <c r="BF8" s="26"/>
      <c r="BG8" s="26"/>
      <c r="BH8" s="18">
        <v>120000000</v>
      </c>
      <c r="BI8" s="18">
        <v>16000000</v>
      </c>
      <c r="BJ8" s="26"/>
      <c r="BK8" s="45"/>
      <c r="BL8" s="26"/>
      <c r="BM8" s="26"/>
      <c r="BN8" s="26"/>
      <c r="BO8" s="26"/>
      <c r="BP8" s="18">
        <v>51000000</v>
      </c>
      <c r="BQ8" s="26"/>
      <c r="BR8" s="26"/>
      <c r="BS8" s="26"/>
      <c r="BT8" s="18">
        <v>477875400</v>
      </c>
      <c r="BU8" s="18">
        <v>61983354</v>
      </c>
      <c r="BV8" s="45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9">
        <f t="shared" si="0"/>
        <v>512851940.74929178</v>
      </c>
      <c r="CK8" s="72"/>
      <c r="CL8" s="73"/>
    </row>
    <row r="9" spans="1:90" ht="15" thickBot="1" x14ac:dyDescent="0.2">
      <c r="A9" s="15" t="s">
        <v>84</v>
      </c>
      <c r="B9" s="46" t="s">
        <v>78</v>
      </c>
      <c r="C9" s="47"/>
      <c r="D9" s="47"/>
      <c r="E9" s="47"/>
      <c r="F9" s="48"/>
      <c r="G9" s="49">
        <v>338217631.57663816</v>
      </c>
      <c r="H9" s="50"/>
      <c r="I9" s="18">
        <v>142460795.16883272</v>
      </c>
      <c r="J9" s="47"/>
      <c r="K9" s="18">
        <v>136267743.12028018</v>
      </c>
      <c r="L9" s="47"/>
      <c r="M9" s="18">
        <v>209299324.04909199</v>
      </c>
      <c r="N9" s="18"/>
      <c r="O9" s="47"/>
      <c r="P9" s="18">
        <v>215439375.11981598</v>
      </c>
      <c r="Q9" s="18"/>
      <c r="R9" s="47"/>
      <c r="S9" s="18">
        <v>343620727.20000005</v>
      </c>
      <c r="T9" s="18"/>
      <c r="U9" s="18"/>
      <c r="V9" s="47"/>
      <c r="W9" s="18">
        <v>461958266.5</v>
      </c>
      <c r="X9" s="18"/>
      <c r="Y9" s="18"/>
      <c r="Z9" s="18"/>
      <c r="AA9" s="18"/>
      <c r="AB9" s="47"/>
      <c r="AC9" s="18">
        <v>313923483</v>
      </c>
      <c r="AD9" s="18"/>
      <c r="AE9" s="18">
        <v>17084061</v>
      </c>
      <c r="AF9" s="18"/>
      <c r="AG9" s="18">
        <v>353717944</v>
      </c>
      <c r="AH9" s="47"/>
      <c r="AI9" s="18"/>
      <c r="AJ9" s="18">
        <v>411819708</v>
      </c>
      <c r="AK9" s="18"/>
      <c r="AL9" s="18"/>
      <c r="AM9" s="18"/>
      <c r="AN9" s="18"/>
      <c r="AO9" s="47"/>
      <c r="AP9" s="18">
        <v>521954926</v>
      </c>
      <c r="AQ9" s="18">
        <v>2752785</v>
      </c>
      <c r="AR9" s="18"/>
      <c r="AS9" s="18"/>
      <c r="AT9" s="18"/>
      <c r="AU9" s="18">
        <v>787850840</v>
      </c>
      <c r="AV9" s="18"/>
      <c r="AW9" s="18"/>
      <c r="AX9" s="18"/>
      <c r="AY9" s="18"/>
      <c r="AZ9" s="18">
        <v>718142310</v>
      </c>
      <c r="BA9" s="18"/>
      <c r="BB9" s="18"/>
      <c r="BC9" s="18"/>
      <c r="BD9" s="18"/>
      <c r="BE9" s="18"/>
      <c r="BF9" s="18">
        <v>835630000</v>
      </c>
      <c r="BG9" s="18">
        <v>9500000</v>
      </c>
      <c r="BH9" s="18">
        <v>32586000</v>
      </c>
      <c r="BI9" s="18"/>
      <c r="BJ9" s="18"/>
      <c r="BK9" s="18"/>
      <c r="BL9" s="18"/>
      <c r="BM9" s="18"/>
      <c r="BN9" s="18"/>
      <c r="BO9" s="18"/>
      <c r="BP9" s="18">
        <v>1100376000</v>
      </c>
      <c r="BQ9" s="18"/>
      <c r="BR9" s="18"/>
      <c r="BS9" s="18"/>
      <c r="BT9" s="18"/>
      <c r="BU9" s="18"/>
      <c r="BV9" s="18"/>
      <c r="BW9" s="18">
        <v>82294000</v>
      </c>
      <c r="BX9" s="18"/>
      <c r="BY9" s="18"/>
      <c r="BZ9" s="18">
        <v>1114101003.4342103</v>
      </c>
      <c r="CA9" s="18"/>
      <c r="CB9" s="18"/>
      <c r="CC9" s="18"/>
      <c r="CD9" s="18"/>
      <c r="CE9" s="18"/>
      <c r="CF9" s="18"/>
      <c r="CG9" s="18"/>
      <c r="CH9" s="18"/>
      <c r="CI9" s="18"/>
    </row>
    <row r="10" spans="1:90" ht="14" x14ac:dyDescent="0.15">
      <c r="A10" s="15" t="s">
        <v>85</v>
      </c>
      <c r="B10" s="46" t="s">
        <v>78</v>
      </c>
      <c r="C10" s="18"/>
      <c r="D10" s="18"/>
      <c r="E10" s="18"/>
      <c r="F10" s="18"/>
      <c r="G10" s="47"/>
      <c r="H10" s="18"/>
      <c r="I10" s="18"/>
      <c r="J10" s="18"/>
      <c r="K10" s="18">
        <v>113207048.13069431</v>
      </c>
      <c r="L10" s="18"/>
      <c r="M10" s="18">
        <v>167439459.23927361</v>
      </c>
      <c r="N10" s="18"/>
      <c r="O10" s="18"/>
      <c r="P10" s="18">
        <v>172351500.09585279</v>
      </c>
      <c r="Q10" s="18"/>
      <c r="R10" s="18"/>
      <c r="S10" s="18">
        <v>220646282.40000001</v>
      </c>
      <c r="T10" s="18"/>
      <c r="U10" s="18"/>
      <c r="V10" s="18"/>
      <c r="W10" s="18">
        <v>238621729.5</v>
      </c>
      <c r="X10" s="18"/>
      <c r="Y10" s="18"/>
      <c r="Z10" s="18"/>
      <c r="AA10" s="18"/>
      <c r="AB10" s="18"/>
      <c r="AC10" s="18">
        <v>217752057</v>
      </c>
      <c r="AD10" s="18">
        <v>24294000</v>
      </c>
      <c r="AE10" s="18"/>
      <c r="AF10" s="18"/>
      <c r="AG10" s="18">
        <v>246636869.75</v>
      </c>
      <c r="AH10" s="18"/>
      <c r="AI10" s="18"/>
      <c r="AJ10" s="18">
        <v>236147003</v>
      </c>
      <c r="AK10" s="18"/>
      <c r="AL10" s="18"/>
      <c r="AM10" s="18"/>
      <c r="AN10" s="18"/>
      <c r="AO10" s="18"/>
      <c r="AP10" s="18">
        <v>348561706</v>
      </c>
      <c r="AQ10" s="18">
        <v>1728883</v>
      </c>
      <c r="AR10" s="18"/>
      <c r="AS10" s="18"/>
      <c r="AT10" s="18"/>
      <c r="AU10" s="18">
        <v>403476947.00000012</v>
      </c>
      <c r="AV10" s="18"/>
      <c r="AW10" s="18"/>
      <c r="AX10" s="18"/>
      <c r="AY10" s="18"/>
      <c r="AZ10" s="18">
        <v>529272458</v>
      </c>
      <c r="BA10" s="18"/>
      <c r="BB10" s="18">
        <v>75722020</v>
      </c>
      <c r="BC10" s="18"/>
      <c r="BD10" s="18"/>
      <c r="BE10" s="18"/>
      <c r="BF10" s="18">
        <v>531380004.69</v>
      </c>
      <c r="BG10" s="18">
        <v>36590000</v>
      </c>
      <c r="BH10" s="18"/>
      <c r="BI10" s="18"/>
      <c r="BJ10" s="18"/>
      <c r="BK10" s="18"/>
      <c r="BL10" s="18"/>
      <c r="BM10" s="18"/>
      <c r="BN10" s="18"/>
      <c r="BO10" s="18"/>
      <c r="BP10" s="18">
        <v>708595028</v>
      </c>
      <c r="BQ10" s="18"/>
      <c r="BR10" s="18">
        <v>43036200</v>
      </c>
      <c r="BS10" s="18"/>
      <c r="BT10" s="18"/>
      <c r="BU10" s="18"/>
      <c r="BV10" s="18"/>
      <c r="BW10" s="18"/>
      <c r="BX10" s="18"/>
      <c r="BY10" s="18"/>
      <c r="BZ10" s="18">
        <v>712449312.875</v>
      </c>
      <c r="CA10" s="18"/>
      <c r="CB10" s="18"/>
      <c r="CC10" s="18"/>
      <c r="CD10" s="18"/>
      <c r="CE10" s="18"/>
      <c r="CF10" s="18"/>
      <c r="CG10" s="18"/>
      <c r="CH10" s="18"/>
      <c r="CI10" s="18"/>
    </row>
    <row r="11" spans="1:90" ht="14" x14ac:dyDescent="0.15">
      <c r="A11" s="15" t="s">
        <v>86</v>
      </c>
      <c r="B11" s="46" t="s">
        <v>78</v>
      </c>
      <c r="C11" s="18"/>
      <c r="D11" s="18"/>
      <c r="E11" s="18"/>
      <c r="F11" s="18"/>
      <c r="G11" s="18"/>
      <c r="H11" s="18"/>
      <c r="I11" s="18"/>
      <c r="J11" s="18"/>
      <c r="K11" s="18">
        <v>92242779.958343521</v>
      </c>
      <c r="L11" s="18"/>
      <c r="M11" s="18">
        <v>125579594.42945521</v>
      </c>
      <c r="N11" s="18"/>
      <c r="O11" s="18"/>
      <c r="P11" s="18">
        <v>129263625.07188959</v>
      </c>
      <c r="Q11" s="18"/>
      <c r="R11" s="18"/>
      <c r="S11" s="18">
        <v>133481656.80000001</v>
      </c>
      <c r="T11" s="18"/>
      <c r="U11" s="18"/>
      <c r="V11" s="18"/>
      <c r="W11" s="18">
        <v>264682180.53999999</v>
      </c>
      <c r="X11" s="18">
        <v>275390994</v>
      </c>
      <c r="Y11" s="18"/>
      <c r="Z11" s="18"/>
      <c r="AA11" s="18"/>
      <c r="AB11" s="18"/>
      <c r="AC11" s="18">
        <v>168536112</v>
      </c>
      <c r="AD11" s="18"/>
      <c r="AE11" s="18"/>
      <c r="AF11" s="18"/>
      <c r="AG11" s="18">
        <v>161071200</v>
      </c>
      <c r="AH11" s="18"/>
      <c r="AI11" s="18"/>
      <c r="AJ11" s="18">
        <v>278590316</v>
      </c>
      <c r="AK11" s="18"/>
      <c r="AL11" s="18"/>
      <c r="AM11" s="18"/>
      <c r="AN11" s="18"/>
      <c r="AO11" s="18"/>
      <c r="AP11" s="18">
        <v>328233910</v>
      </c>
      <c r="AQ11" s="18">
        <v>1561031</v>
      </c>
      <c r="AR11" s="18">
        <v>24227000</v>
      </c>
      <c r="AS11" s="18"/>
      <c r="AT11" s="18"/>
      <c r="AU11" s="18">
        <v>533169800</v>
      </c>
      <c r="AV11" s="18"/>
      <c r="AW11" s="18"/>
      <c r="AX11" s="18"/>
      <c r="AY11" s="18"/>
      <c r="AZ11" s="18">
        <v>615457234</v>
      </c>
      <c r="BA11" s="18"/>
      <c r="BB11" s="18"/>
      <c r="BC11" s="18"/>
      <c r="BD11" s="18"/>
      <c r="BE11" s="18"/>
      <c r="BF11" s="18">
        <v>572330300</v>
      </c>
      <c r="BG11" s="18">
        <v>51000000</v>
      </c>
      <c r="BH11" s="18"/>
      <c r="BI11" s="18">
        <v>58987000</v>
      </c>
      <c r="BJ11" s="18"/>
      <c r="BK11" s="18"/>
      <c r="BL11" s="18"/>
      <c r="BM11" s="18"/>
      <c r="BN11" s="18"/>
      <c r="BO11" s="18"/>
      <c r="BP11" s="18">
        <v>846513800</v>
      </c>
      <c r="BQ11" s="18"/>
      <c r="BR11" s="18">
        <v>24500000</v>
      </c>
      <c r="BS11" s="18"/>
      <c r="BT11" s="18"/>
      <c r="BU11" s="18"/>
      <c r="BV11" s="18"/>
      <c r="BW11" s="18"/>
      <c r="BX11" s="18"/>
      <c r="BY11" s="18"/>
      <c r="BZ11" s="18">
        <v>628178448</v>
      </c>
      <c r="CA11" s="18"/>
      <c r="CB11" s="18"/>
      <c r="CC11" s="18"/>
      <c r="CD11" s="18"/>
      <c r="CE11" s="18"/>
      <c r="CF11" s="18"/>
      <c r="CG11" s="18"/>
      <c r="CH11" s="18"/>
      <c r="CI11" s="18"/>
    </row>
    <row r="12" spans="1:90" ht="14" x14ac:dyDescent="0.15">
      <c r="A12" s="15" t="s">
        <v>87</v>
      </c>
      <c r="B12" s="46" t="s">
        <v>78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>
        <v>167439459.23927361</v>
      </c>
      <c r="N12" s="18"/>
      <c r="O12" s="18"/>
      <c r="P12" s="18">
        <v>172351500.09585279</v>
      </c>
      <c r="Q12" s="18"/>
      <c r="R12" s="18"/>
      <c r="S12" s="18">
        <v>189000576</v>
      </c>
      <c r="T12" s="18"/>
      <c r="U12" s="18"/>
      <c r="V12" s="18"/>
      <c r="W12" s="18">
        <v>223920436</v>
      </c>
      <c r="X12" s="18"/>
      <c r="Y12" s="18"/>
      <c r="Z12" s="18"/>
      <c r="AA12" s="18"/>
      <c r="AB12" s="18"/>
      <c r="AC12" s="18">
        <v>215283974.90000001</v>
      </c>
      <c r="AD12" s="18"/>
      <c r="AE12" s="18"/>
      <c r="AF12" s="18"/>
      <c r="AG12" s="18">
        <v>249711904</v>
      </c>
      <c r="AH12" s="18"/>
      <c r="AI12" s="18"/>
      <c r="AJ12" s="18">
        <v>285210874</v>
      </c>
      <c r="AK12" s="18"/>
      <c r="AL12" s="18"/>
      <c r="AM12" s="18"/>
      <c r="AN12" s="18"/>
      <c r="AO12" s="18"/>
      <c r="AP12" s="18">
        <v>311110578</v>
      </c>
      <c r="AQ12" s="18">
        <v>2618503</v>
      </c>
      <c r="AR12" s="18"/>
      <c r="AS12" s="18"/>
      <c r="AT12" s="18"/>
      <c r="AU12" s="18">
        <v>404725617.13500017</v>
      </c>
      <c r="AV12" s="18"/>
      <c r="AW12" s="18"/>
      <c r="AX12" s="18"/>
      <c r="AY12" s="18"/>
      <c r="AZ12" s="18">
        <v>384980677</v>
      </c>
      <c r="BA12" s="18"/>
      <c r="BB12" s="18"/>
      <c r="BC12" s="18"/>
      <c r="BD12" s="18"/>
      <c r="BE12" s="18"/>
      <c r="BF12" s="18">
        <v>408007600</v>
      </c>
      <c r="BG12" s="18">
        <v>16500000</v>
      </c>
      <c r="BH12" s="18"/>
      <c r="BI12" s="18"/>
      <c r="BJ12" s="18"/>
      <c r="BK12" s="18"/>
      <c r="BL12" s="18"/>
      <c r="BM12" s="18"/>
      <c r="BN12" s="18"/>
      <c r="BO12" s="18"/>
      <c r="BP12" s="18">
        <v>598464985</v>
      </c>
      <c r="BQ12" s="18">
        <v>181572000</v>
      </c>
      <c r="BR12" s="18">
        <v>53000000</v>
      </c>
      <c r="BS12" s="18"/>
      <c r="BT12" s="18"/>
      <c r="BU12" s="18"/>
      <c r="BV12" s="18"/>
      <c r="BW12" s="18"/>
      <c r="BX12" s="18"/>
      <c r="BY12" s="18"/>
      <c r="BZ12" s="18">
        <v>706093348</v>
      </c>
      <c r="CA12" s="18"/>
      <c r="CB12" s="18"/>
      <c r="CC12" s="18"/>
      <c r="CD12" s="18"/>
      <c r="CE12" s="18"/>
      <c r="CF12" s="18"/>
      <c r="CG12" s="18"/>
      <c r="CH12" s="18"/>
      <c r="CI12" s="18"/>
    </row>
    <row r="13" spans="1:90" ht="14" x14ac:dyDescent="0.15">
      <c r="A13" s="15" t="s">
        <v>88</v>
      </c>
      <c r="B13" s="46" t="s">
        <v>78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>
        <v>188369391.6441828</v>
      </c>
      <c r="N13" s="18"/>
      <c r="O13" s="18"/>
      <c r="P13" s="18">
        <v>193895437.6078344</v>
      </c>
      <c r="Q13" s="18"/>
      <c r="R13" s="18"/>
      <c r="S13" s="18">
        <v>184678790.40000001</v>
      </c>
      <c r="T13" s="18">
        <v>26060400</v>
      </c>
      <c r="U13" s="18"/>
      <c r="V13" s="18"/>
      <c r="W13" s="18">
        <v>301398893.65666699</v>
      </c>
      <c r="X13" s="18"/>
      <c r="Y13" s="18">
        <v>37292000</v>
      </c>
      <c r="Z13" s="18"/>
      <c r="AA13" s="18"/>
      <c r="AB13" s="18"/>
      <c r="AC13" s="18">
        <v>172750648</v>
      </c>
      <c r="AD13" s="18"/>
      <c r="AE13" s="18"/>
      <c r="AF13" s="18"/>
      <c r="AG13" s="18">
        <v>251077554.44</v>
      </c>
      <c r="AH13" s="18"/>
      <c r="AI13" s="18"/>
      <c r="AJ13" s="18">
        <v>263631432</v>
      </c>
      <c r="AK13" s="18"/>
      <c r="AL13" s="18"/>
      <c r="AM13" s="18"/>
      <c r="AN13" s="18"/>
      <c r="AO13" s="18"/>
      <c r="AP13" s="18">
        <v>278647842</v>
      </c>
      <c r="AQ13" s="18">
        <v>7469448</v>
      </c>
      <c r="AR13" s="18"/>
      <c r="AS13" s="18"/>
      <c r="AT13" s="18"/>
      <c r="AU13" s="18">
        <v>516554646</v>
      </c>
      <c r="AV13" s="18"/>
      <c r="AW13" s="18"/>
      <c r="AX13" s="18"/>
      <c r="AY13" s="18"/>
      <c r="AZ13" s="18">
        <v>358048133</v>
      </c>
      <c r="BA13" s="18"/>
      <c r="BB13" s="18"/>
      <c r="BC13" s="18"/>
      <c r="BD13" s="18"/>
      <c r="BE13" s="18"/>
      <c r="BF13" s="18">
        <v>550769392</v>
      </c>
      <c r="BG13" s="18">
        <v>31910000</v>
      </c>
      <c r="BH13" s="18"/>
      <c r="BI13" s="18"/>
      <c r="BJ13" s="18"/>
      <c r="BK13" s="18"/>
      <c r="BL13" s="18"/>
      <c r="BM13" s="18"/>
      <c r="BN13" s="18"/>
      <c r="BO13" s="18"/>
      <c r="BP13" s="18">
        <v>810916300</v>
      </c>
      <c r="BQ13" s="18"/>
      <c r="BR13" s="18"/>
      <c r="BS13" s="18"/>
      <c r="BT13" s="18"/>
      <c r="BU13" s="18"/>
      <c r="BV13" s="18"/>
      <c r="BW13" s="18"/>
      <c r="BX13" s="18"/>
      <c r="BY13" s="18"/>
      <c r="BZ13" s="18">
        <v>684439047</v>
      </c>
      <c r="CA13" s="18"/>
      <c r="CB13" s="18"/>
      <c r="CC13" s="18"/>
      <c r="CD13" s="18"/>
      <c r="CE13" s="18"/>
      <c r="CF13" s="18"/>
      <c r="CG13" s="18"/>
      <c r="CH13" s="18"/>
      <c r="CI13" s="18"/>
    </row>
    <row r="14" spans="1:90" ht="14" x14ac:dyDescent="0.15">
      <c r="A14" s="15" t="s">
        <v>89</v>
      </c>
      <c r="B14" s="46" t="s">
        <v>78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>
        <v>129263625.07188959</v>
      </c>
      <c r="Q14" s="18"/>
      <c r="R14" s="18"/>
      <c r="S14" s="18">
        <v>193500712.80000001</v>
      </c>
      <c r="T14" s="18"/>
      <c r="U14" s="18"/>
      <c r="V14" s="18"/>
      <c r="W14" s="18">
        <v>207546927</v>
      </c>
      <c r="X14" s="18">
        <v>120936986</v>
      </c>
      <c r="Y14" s="18"/>
      <c r="Z14" s="18"/>
      <c r="AA14" s="18"/>
      <c r="AB14" s="18"/>
      <c r="AC14" s="18">
        <v>222369401</v>
      </c>
      <c r="AD14" s="18"/>
      <c r="AE14" s="18"/>
      <c r="AF14" s="18"/>
      <c r="AG14" s="18">
        <v>235999699.5</v>
      </c>
      <c r="AH14" s="18"/>
      <c r="AI14" s="18"/>
      <c r="AJ14" s="18">
        <v>269759443</v>
      </c>
      <c r="AK14" s="18"/>
      <c r="AL14" s="18"/>
      <c r="AM14" s="18"/>
      <c r="AN14" s="18"/>
      <c r="AO14" s="18"/>
      <c r="AP14" s="18">
        <v>306273517</v>
      </c>
      <c r="AQ14" s="18">
        <v>1896736</v>
      </c>
      <c r="AR14" s="18"/>
      <c r="AS14" s="18"/>
      <c r="AT14" s="18"/>
      <c r="AU14" s="18">
        <v>245174990.584104</v>
      </c>
      <c r="AV14" s="18"/>
      <c r="AW14" s="18"/>
      <c r="AX14" s="18"/>
      <c r="AY14" s="18"/>
      <c r="AZ14" s="18">
        <v>322446086</v>
      </c>
      <c r="BA14" s="18"/>
      <c r="BB14" s="18">
        <v>69992800</v>
      </c>
      <c r="BC14" s="18"/>
      <c r="BD14" s="18"/>
      <c r="BE14" s="18"/>
      <c r="BF14" s="18">
        <v>409343718</v>
      </c>
      <c r="BG14" s="18"/>
      <c r="BH14" s="18"/>
      <c r="BI14" s="18"/>
      <c r="BJ14" s="18"/>
      <c r="BK14" s="18"/>
      <c r="BL14" s="18"/>
      <c r="BM14" s="18"/>
      <c r="BN14" s="18"/>
      <c r="BO14" s="18"/>
      <c r="BP14" s="18">
        <v>626665300</v>
      </c>
      <c r="BQ14" s="18"/>
      <c r="BR14" s="18"/>
      <c r="BS14" s="18"/>
      <c r="BT14" s="18"/>
      <c r="BU14" s="18"/>
      <c r="BV14" s="18"/>
      <c r="BW14" s="18"/>
      <c r="BX14" s="18"/>
      <c r="BY14" s="18"/>
      <c r="BZ14" s="18">
        <v>514818724.32121325</v>
      </c>
      <c r="CA14" s="18"/>
      <c r="CB14" s="18">
        <v>18000000</v>
      </c>
      <c r="CC14" s="18"/>
      <c r="CD14" s="18"/>
      <c r="CE14" s="18"/>
      <c r="CF14" s="18"/>
      <c r="CG14" s="18"/>
      <c r="CH14" s="18"/>
      <c r="CI14" s="18"/>
    </row>
    <row r="15" spans="1:90" ht="14" x14ac:dyDescent="0.15">
      <c r="A15" s="15" t="s">
        <v>90</v>
      </c>
      <c r="B15" s="46" t="s">
        <v>78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>
        <v>86175750.047926396</v>
      </c>
      <c r="Q15" s="18"/>
      <c r="R15" s="18"/>
      <c r="S15" s="18">
        <v>110531217.60000001</v>
      </c>
      <c r="T15" s="18"/>
      <c r="U15" s="18"/>
      <c r="V15" s="18"/>
      <c r="W15" s="18">
        <v>157690032</v>
      </c>
      <c r="X15" s="18"/>
      <c r="Y15" s="18">
        <v>16260800</v>
      </c>
      <c r="Z15" s="18"/>
      <c r="AA15" s="18"/>
      <c r="AB15" s="18"/>
      <c r="AC15" s="18">
        <v>117706779</v>
      </c>
      <c r="AD15" s="18">
        <v>27180000</v>
      </c>
      <c r="AE15" s="18"/>
      <c r="AF15" s="18"/>
      <c r="AG15" s="18">
        <v>195314400</v>
      </c>
      <c r="AH15" s="18"/>
      <c r="AI15" s="18"/>
      <c r="AJ15" s="18">
        <v>205080120</v>
      </c>
      <c r="AK15" s="18"/>
      <c r="AL15" s="18"/>
      <c r="AM15" s="18"/>
      <c r="AN15" s="18"/>
      <c r="AO15" s="18"/>
      <c r="AP15" s="18">
        <v>273582499</v>
      </c>
      <c r="AQ15" s="18">
        <v>4649521</v>
      </c>
      <c r="AR15" s="18"/>
      <c r="AS15" s="18"/>
      <c r="AT15" s="18"/>
      <c r="AU15" s="18">
        <v>351342495.33515978</v>
      </c>
      <c r="AV15" s="18"/>
      <c r="AW15" s="18"/>
      <c r="AX15" s="18"/>
      <c r="AY15" s="18"/>
      <c r="AZ15" s="18">
        <v>321444480</v>
      </c>
      <c r="BA15" s="18"/>
      <c r="BB15" s="18"/>
      <c r="BC15" s="18"/>
      <c r="BD15" s="18"/>
      <c r="BE15" s="18"/>
      <c r="BF15" s="18">
        <v>470846500</v>
      </c>
      <c r="BG15" s="18"/>
      <c r="BH15" s="18"/>
      <c r="BI15" s="18"/>
      <c r="BJ15" s="18"/>
      <c r="BK15" s="18"/>
      <c r="BL15" s="18"/>
      <c r="BM15" s="18"/>
      <c r="BN15" s="18"/>
      <c r="BO15" s="18"/>
      <c r="BP15" s="18">
        <v>690659120</v>
      </c>
      <c r="BQ15" s="18"/>
      <c r="BR15" s="18">
        <v>36953000</v>
      </c>
      <c r="BS15" s="18"/>
      <c r="BT15" s="18"/>
      <c r="BU15" s="18"/>
      <c r="BV15" s="18"/>
      <c r="BW15" s="18"/>
      <c r="BX15" s="18"/>
      <c r="BY15" s="18"/>
      <c r="BZ15" s="18">
        <v>569133389.87394094</v>
      </c>
      <c r="CA15" s="18"/>
      <c r="CB15" s="18">
        <v>47000000</v>
      </c>
      <c r="CC15" s="18"/>
      <c r="CD15" s="18"/>
      <c r="CE15" s="18"/>
      <c r="CF15" s="18"/>
      <c r="CG15" s="18"/>
      <c r="CH15" s="18"/>
      <c r="CI15" s="18"/>
    </row>
    <row r="16" spans="1:90" ht="14" x14ac:dyDescent="0.15">
      <c r="A16" s="15" t="s">
        <v>91</v>
      </c>
      <c r="B16" s="46" t="s">
        <v>78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>
        <v>172351500.09585279</v>
      </c>
      <c r="Q16" s="18"/>
      <c r="R16" s="18"/>
      <c r="S16" s="18">
        <v>198000849.60000002</v>
      </c>
      <c r="T16" s="18"/>
      <c r="U16" s="18"/>
      <c r="V16" s="18"/>
      <c r="W16" s="18">
        <v>263806027.83333299</v>
      </c>
      <c r="X16" s="18"/>
      <c r="Y16" s="18"/>
      <c r="Z16" s="18"/>
      <c r="AA16" s="18"/>
      <c r="AB16" s="18"/>
      <c r="AC16" s="18">
        <v>184454660</v>
      </c>
      <c r="AD16" s="18"/>
      <c r="AE16" s="18"/>
      <c r="AF16" s="18"/>
      <c r="AG16" s="18">
        <v>282962400</v>
      </c>
      <c r="AH16" s="18"/>
      <c r="AI16" s="18"/>
      <c r="AJ16" s="18">
        <v>270161686</v>
      </c>
      <c r="AK16" s="18"/>
      <c r="AL16" s="18"/>
      <c r="AM16" s="18"/>
      <c r="AN16" s="18"/>
      <c r="AO16" s="18"/>
      <c r="AP16" s="18">
        <v>362056661</v>
      </c>
      <c r="AQ16" s="18">
        <v>1359607</v>
      </c>
      <c r="AR16" s="18"/>
      <c r="AS16" s="18"/>
      <c r="AT16" s="18"/>
      <c r="AU16" s="18">
        <v>428508055.7586205</v>
      </c>
      <c r="AV16" s="18"/>
      <c r="AW16" s="18"/>
      <c r="AX16" s="18"/>
      <c r="AY16" s="18"/>
      <c r="AZ16" s="18">
        <v>353613404</v>
      </c>
      <c r="BA16" s="18"/>
      <c r="BB16" s="18"/>
      <c r="BC16" s="18"/>
      <c r="BD16" s="18"/>
      <c r="BE16" s="18"/>
      <c r="BF16" s="18">
        <v>481949000</v>
      </c>
      <c r="BG16" s="18">
        <v>81500000</v>
      </c>
      <c r="BH16" s="18"/>
      <c r="BI16" s="18"/>
      <c r="BJ16" s="18"/>
      <c r="BK16" s="18"/>
      <c r="BL16" s="18"/>
      <c r="BM16" s="18"/>
      <c r="BN16" s="18"/>
      <c r="BO16" s="18"/>
      <c r="BP16" s="18">
        <v>583210600</v>
      </c>
      <c r="BQ16" s="18"/>
      <c r="BR16" s="18">
        <v>45300000</v>
      </c>
      <c r="BS16" s="18"/>
      <c r="BT16" s="18"/>
      <c r="BU16" s="18"/>
      <c r="BV16" s="18"/>
      <c r="BW16" s="18"/>
      <c r="BX16" s="18"/>
      <c r="BY16" s="18"/>
      <c r="BZ16" s="18">
        <v>624120510.60000002</v>
      </c>
      <c r="CA16" s="18"/>
      <c r="CB16" s="18">
        <v>34000000</v>
      </c>
      <c r="CC16" s="18"/>
      <c r="CD16" s="18"/>
      <c r="CE16" s="18"/>
      <c r="CF16" s="18"/>
      <c r="CG16" s="18"/>
      <c r="CH16" s="18"/>
      <c r="CI16" s="18"/>
    </row>
    <row r="17" spans="1:87" ht="14" x14ac:dyDescent="0.15">
      <c r="A17" s="15" t="s">
        <v>92</v>
      </c>
      <c r="B17" s="46" t="s">
        <v>78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>
        <v>193895437.6078344</v>
      </c>
      <c r="Q17" s="18"/>
      <c r="R17" s="18"/>
      <c r="S17" s="18">
        <v>197724276</v>
      </c>
      <c r="T17" s="18">
        <v>33008000</v>
      </c>
      <c r="U17" s="18"/>
      <c r="V17" s="18"/>
      <c r="W17" s="18">
        <v>295088383</v>
      </c>
      <c r="X17" s="18"/>
      <c r="Y17" s="18"/>
      <c r="Z17" s="18"/>
      <c r="AA17" s="18"/>
      <c r="AB17" s="18"/>
      <c r="AC17" s="18">
        <v>177993136</v>
      </c>
      <c r="AD17" s="18"/>
      <c r="AE17" s="18"/>
      <c r="AF17" s="18"/>
      <c r="AG17" s="18">
        <v>309495394</v>
      </c>
      <c r="AH17" s="18"/>
      <c r="AI17" s="18"/>
      <c r="AJ17" s="18">
        <v>309148740</v>
      </c>
      <c r="AK17" s="18"/>
      <c r="AL17" s="18"/>
      <c r="AM17" s="18"/>
      <c r="AN17" s="18"/>
      <c r="AO17" s="18"/>
      <c r="AP17" s="18">
        <v>374686130</v>
      </c>
      <c r="AQ17" s="18">
        <v>3843828</v>
      </c>
      <c r="AR17" s="18"/>
      <c r="AS17" s="18"/>
      <c r="AT17" s="18"/>
      <c r="AU17" s="18">
        <v>583982928.5</v>
      </c>
      <c r="AV17" s="18"/>
      <c r="AW17" s="18"/>
      <c r="AX17" s="18"/>
      <c r="AY17" s="18"/>
      <c r="AZ17" s="18">
        <v>536034344</v>
      </c>
      <c r="BA17" s="18"/>
      <c r="BB17" s="18"/>
      <c r="BC17" s="18"/>
      <c r="BD17" s="18"/>
      <c r="BE17" s="18"/>
      <c r="BF17" s="18">
        <v>546021229.79999995</v>
      </c>
      <c r="BG17" s="18"/>
      <c r="BH17" s="18"/>
      <c r="BI17" s="18"/>
      <c r="BJ17" s="18"/>
      <c r="BK17" s="18"/>
      <c r="BL17" s="18"/>
      <c r="BM17" s="18"/>
      <c r="BN17" s="18"/>
      <c r="BO17" s="18"/>
      <c r="BP17" s="18">
        <v>800698100</v>
      </c>
      <c r="BQ17" s="18"/>
      <c r="BR17" s="18"/>
      <c r="BS17" s="18"/>
      <c r="BT17" s="18"/>
      <c r="BU17" s="18"/>
      <c r="BV17" s="18"/>
      <c r="BW17" s="18"/>
      <c r="BX17" s="18"/>
      <c r="BY17" s="18"/>
      <c r="BZ17" s="18">
        <v>684202112.5</v>
      </c>
      <c r="CA17" s="18"/>
      <c r="CB17" s="18">
        <v>15000000</v>
      </c>
      <c r="CC17" s="18"/>
      <c r="CD17" s="18"/>
      <c r="CE17" s="18"/>
      <c r="CF17" s="18"/>
      <c r="CG17" s="18"/>
      <c r="CH17" s="18"/>
      <c r="CI17" s="18"/>
    </row>
    <row r="18" spans="1:87" ht="14" x14ac:dyDescent="0.15">
      <c r="A18" s="15" t="s">
        <v>93</v>
      </c>
      <c r="B18" s="46" t="s">
        <v>78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>
        <v>172351500.09585279</v>
      </c>
      <c r="Q18" s="18"/>
      <c r="R18" s="18"/>
      <c r="S18" s="18">
        <v>222667596.00000003</v>
      </c>
      <c r="T18" s="18"/>
      <c r="U18" s="18"/>
      <c r="V18" s="18"/>
      <c r="W18" s="18">
        <v>184479720</v>
      </c>
      <c r="X18" s="18"/>
      <c r="Y18" s="18"/>
      <c r="Z18" s="18"/>
      <c r="AA18" s="18"/>
      <c r="AB18" s="18"/>
      <c r="AC18" s="18">
        <v>141560448</v>
      </c>
      <c r="AD18" s="18"/>
      <c r="AE18" s="18"/>
      <c r="AF18" s="18"/>
      <c r="AG18" s="18">
        <v>209391312</v>
      </c>
      <c r="AH18" s="18"/>
      <c r="AI18" s="18"/>
      <c r="AJ18" s="18">
        <v>233857389</v>
      </c>
      <c r="AK18" s="18"/>
      <c r="AL18" s="18"/>
      <c r="AM18" s="18"/>
      <c r="AN18" s="18"/>
      <c r="AO18" s="18"/>
      <c r="AP18" s="18">
        <v>327233028</v>
      </c>
      <c r="AQ18" s="18">
        <v>4078822</v>
      </c>
      <c r="AR18" s="18">
        <v>19976000</v>
      </c>
      <c r="AS18" s="18"/>
      <c r="AT18" s="18"/>
      <c r="AU18" s="18">
        <v>388314880</v>
      </c>
      <c r="AV18" s="18"/>
      <c r="AW18" s="18"/>
      <c r="AX18" s="18"/>
      <c r="AY18" s="18"/>
      <c r="AZ18" s="18">
        <v>535772082</v>
      </c>
      <c r="BA18" s="18"/>
      <c r="BB18" s="18"/>
      <c r="BC18" s="18"/>
      <c r="BD18" s="18"/>
      <c r="BE18" s="18"/>
      <c r="BF18" s="18">
        <v>460679968</v>
      </c>
      <c r="BG18" s="18">
        <v>54650000</v>
      </c>
      <c r="BH18" s="18"/>
      <c r="BI18" s="18">
        <v>91248000</v>
      </c>
      <c r="BJ18" s="18"/>
      <c r="BK18" s="18"/>
      <c r="BL18" s="18"/>
      <c r="BM18" s="18"/>
      <c r="BN18" s="18"/>
      <c r="BO18" s="18"/>
      <c r="BP18" s="18">
        <v>523502000</v>
      </c>
      <c r="BQ18" s="18"/>
      <c r="BR18" s="18">
        <v>15661800</v>
      </c>
      <c r="BS18" s="18"/>
      <c r="BT18" s="18"/>
      <c r="BU18" s="18"/>
      <c r="BV18" s="18"/>
      <c r="BW18" s="18"/>
      <c r="BX18" s="18"/>
      <c r="BY18" s="18"/>
      <c r="BZ18" s="18">
        <v>460776647</v>
      </c>
      <c r="CA18" s="18"/>
      <c r="CB18" s="18"/>
      <c r="CC18" s="18"/>
      <c r="CD18" s="18"/>
      <c r="CE18" s="18"/>
      <c r="CF18" s="18"/>
      <c r="CG18" s="18"/>
      <c r="CH18" s="18"/>
      <c r="CI18" s="18"/>
    </row>
    <row r="19" spans="1:87" ht="14" x14ac:dyDescent="0.15">
      <c r="A19" s="15" t="s">
        <v>94</v>
      </c>
      <c r="B19" s="46" t="s">
        <v>78</v>
      </c>
      <c r="C19" s="18"/>
      <c r="D19" s="18"/>
      <c r="E19" s="18"/>
      <c r="F19" s="18"/>
      <c r="G19" s="18"/>
      <c r="H19" s="18"/>
      <c r="I19" s="18">
        <v>162812337.33580881</v>
      </c>
      <c r="J19" s="18"/>
      <c r="K19" s="18">
        <v>96435633.592813671</v>
      </c>
      <c r="L19" s="18"/>
      <c r="M19" s="18">
        <v>104649662.024546</v>
      </c>
      <c r="N19" s="18"/>
      <c r="O19" s="18"/>
      <c r="P19" s="18">
        <v>150807562.58387119</v>
      </c>
      <c r="Q19" s="18"/>
      <c r="R19" s="18"/>
      <c r="S19" s="18">
        <v>362660364</v>
      </c>
      <c r="T19" s="18"/>
      <c r="U19" s="18"/>
      <c r="V19" s="18"/>
      <c r="W19" s="18">
        <v>347260364</v>
      </c>
      <c r="X19" s="18"/>
      <c r="Y19" s="18"/>
      <c r="Z19" s="18"/>
      <c r="AA19" s="18"/>
      <c r="AB19" s="18"/>
      <c r="AC19" s="18">
        <v>359376012</v>
      </c>
      <c r="AD19" s="18"/>
      <c r="AE19" s="18"/>
      <c r="AF19" s="18"/>
      <c r="AG19" s="18">
        <v>375868241</v>
      </c>
      <c r="AH19" s="18"/>
      <c r="AI19" s="18"/>
      <c r="AJ19" s="18">
        <v>408652144</v>
      </c>
      <c r="AK19" s="18"/>
      <c r="AL19" s="18"/>
      <c r="AM19" s="18"/>
      <c r="AN19" s="18"/>
      <c r="AO19" s="18"/>
      <c r="AP19" s="18">
        <v>448933361</v>
      </c>
      <c r="AQ19" s="18">
        <v>889620</v>
      </c>
      <c r="AR19" s="18"/>
      <c r="AS19" s="18"/>
      <c r="AT19" s="18"/>
      <c r="AU19" s="18">
        <v>502983775</v>
      </c>
      <c r="AV19" s="18"/>
      <c r="AW19" s="18"/>
      <c r="AX19" s="18"/>
      <c r="AY19" s="18"/>
      <c r="AZ19" s="18">
        <v>411583091</v>
      </c>
      <c r="BA19" s="18"/>
      <c r="BB19" s="18"/>
      <c r="BC19" s="18"/>
      <c r="BD19" s="18"/>
      <c r="BE19" s="18"/>
      <c r="BF19" s="18">
        <v>515838360</v>
      </c>
      <c r="BG19" s="18"/>
      <c r="BH19" s="18"/>
      <c r="BI19" s="18"/>
      <c r="BJ19" s="18"/>
      <c r="BK19" s="18"/>
      <c r="BL19" s="18"/>
      <c r="BM19" s="18"/>
      <c r="BN19" s="18"/>
      <c r="BO19" s="18"/>
      <c r="BP19" s="18">
        <v>667500800</v>
      </c>
      <c r="BQ19" s="18"/>
      <c r="BR19" s="18"/>
      <c r="BS19" s="18"/>
      <c r="BT19" s="18"/>
      <c r="BU19" s="18"/>
      <c r="BV19" s="18"/>
      <c r="BW19" s="18">
        <v>112668000</v>
      </c>
      <c r="BX19" s="18"/>
      <c r="BY19" s="18"/>
      <c r="BZ19" s="18">
        <v>617241290.352</v>
      </c>
      <c r="CA19" s="18"/>
      <c r="CB19" s="18">
        <v>298000000</v>
      </c>
      <c r="CC19" s="18"/>
      <c r="CD19" s="18"/>
      <c r="CE19" s="18"/>
      <c r="CF19" s="18"/>
      <c r="CG19" s="18"/>
      <c r="CH19" s="18"/>
      <c r="CI19" s="18"/>
    </row>
    <row r="20" spans="1:87" ht="14" x14ac:dyDescent="0.15">
      <c r="A20" s="15" t="s">
        <v>95</v>
      </c>
      <c r="B20" s="46" t="s">
        <v>78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>
        <v>96661184.43500784</v>
      </c>
      <c r="Q20" s="18"/>
      <c r="R20" s="18"/>
      <c r="S20" s="18">
        <v>77215730.400000006</v>
      </c>
      <c r="T20" s="18"/>
      <c r="U20" s="18"/>
      <c r="V20" s="18"/>
      <c r="W20" s="18">
        <v>82703333</v>
      </c>
      <c r="X20" s="18"/>
      <c r="Y20" s="18"/>
      <c r="Z20" s="18"/>
      <c r="AA20" s="18"/>
      <c r="AB20" s="18"/>
      <c r="AC20" s="18">
        <v>52860960</v>
      </c>
      <c r="AD20" s="18"/>
      <c r="AE20" s="18"/>
      <c r="AF20" s="18"/>
      <c r="AG20" s="18">
        <v>97037906</v>
      </c>
      <c r="AH20" s="18"/>
      <c r="AI20" s="18"/>
      <c r="AJ20" s="18">
        <v>77879609</v>
      </c>
      <c r="AK20" s="18"/>
      <c r="AL20" s="18"/>
      <c r="AM20" s="18"/>
      <c r="AN20" s="18"/>
      <c r="AO20" s="18"/>
      <c r="AP20" s="18">
        <v>93810146</v>
      </c>
      <c r="AQ20" s="18">
        <v>637840</v>
      </c>
      <c r="AR20" s="18"/>
      <c r="AS20" s="18"/>
      <c r="AT20" s="18"/>
      <c r="AU20" s="18">
        <v>96622687.599999994</v>
      </c>
      <c r="AV20" s="18"/>
      <c r="AW20" s="18"/>
      <c r="AX20" s="18"/>
      <c r="AY20" s="18"/>
      <c r="AZ20" s="18">
        <v>107742914</v>
      </c>
      <c r="BA20" s="18"/>
      <c r="BB20" s="18"/>
      <c r="BC20" s="18"/>
      <c r="BD20" s="18"/>
      <c r="BE20" s="18"/>
      <c r="BF20" s="18">
        <v>181743228</v>
      </c>
      <c r="BG20" s="18">
        <v>4750000</v>
      </c>
      <c r="BH20" s="18"/>
      <c r="BI20" s="18"/>
      <c r="BJ20" s="18"/>
      <c r="BK20" s="18"/>
      <c r="BL20" s="18"/>
      <c r="BM20" s="18"/>
      <c r="BN20" s="18"/>
      <c r="BO20" s="18"/>
      <c r="BP20" s="18">
        <v>320823280</v>
      </c>
      <c r="BQ20" s="18"/>
      <c r="BR20" s="18">
        <v>30863700</v>
      </c>
      <c r="BS20" s="18"/>
      <c r="BT20" s="18"/>
      <c r="BU20" s="18"/>
      <c r="BV20" s="18"/>
      <c r="BW20" s="18"/>
      <c r="BX20" s="18"/>
      <c r="BY20" s="18"/>
      <c r="BZ20" s="18">
        <v>299327800</v>
      </c>
      <c r="CA20" s="18"/>
      <c r="CB20" s="18"/>
      <c r="CC20" s="18"/>
      <c r="CD20" s="18"/>
      <c r="CE20" s="18"/>
      <c r="CF20" s="18"/>
      <c r="CG20" s="18"/>
      <c r="CH20" s="18"/>
      <c r="CI20" s="18"/>
    </row>
    <row r="21" spans="1:87" ht="14" x14ac:dyDescent="0.15">
      <c r="A21" s="15" t="s">
        <v>96</v>
      </c>
      <c r="B21" s="46" t="s">
        <v>78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>
        <v>195916258.94645825</v>
      </c>
      <c r="Q21" s="18"/>
      <c r="R21" s="18"/>
      <c r="S21" s="18">
        <v>175650084</v>
      </c>
      <c r="T21" s="18"/>
      <c r="U21" s="18"/>
      <c r="V21" s="18"/>
      <c r="W21" s="18">
        <v>172648669.5</v>
      </c>
      <c r="X21" s="18"/>
      <c r="Y21" s="18"/>
      <c r="Z21" s="18"/>
      <c r="AA21" s="18"/>
      <c r="AB21" s="18"/>
      <c r="AC21" s="18">
        <v>154960987.40000001</v>
      </c>
      <c r="AD21" s="18"/>
      <c r="AE21" s="18"/>
      <c r="AF21" s="18"/>
      <c r="AG21" s="18">
        <v>189705292</v>
      </c>
      <c r="AH21" s="18"/>
      <c r="AI21" s="18"/>
      <c r="AJ21" s="18">
        <v>177852970</v>
      </c>
      <c r="AK21" s="18"/>
      <c r="AL21" s="18"/>
      <c r="AM21" s="18"/>
      <c r="AN21" s="18"/>
      <c r="AO21" s="18"/>
      <c r="AP21" s="18">
        <v>156097618</v>
      </c>
      <c r="AQ21" s="18">
        <v>1997448</v>
      </c>
      <c r="AR21" s="18"/>
      <c r="AS21" s="18"/>
      <c r="AT21" s="18"/>
      <c r="AU21" s="18">
        <v>295322150</v>
      </c>
      <c r="AV21" s="18"/>
      <c r="AW21" s="18"/>
      <c r="AX21" s="18"/>
      <c r="AY21" s="18"/>
      <c r="AZ21" s="18">
        <v>350557516</v>
      </c>
      <c r="BA21" s="18"/>
      <c r="BB21" s="18"/>
      <c r="BC21" s="18"/>
      <c r="BD21" s="18"/>
      <c r="BE21" s="18"/>
      <c r="BF21" s="18">
        <v>311029900</v>
      </c>
      <c r="BG21" s="18">
        <v>14620000</v>
      </c>
      <c r="BH21" s="18"/>
      <c r="BI21" s="18"/>
      <c r="BJ21" s="18"/>
      <c r="BK21" s="18"/>
      <c r="BL21" s="18"/>
      <c r="BM21" s="18"/>
      <c r="BN21" s="18"/>
      <c r="BO21" s="18"/>
      <c r="BP21" s="18">
        <v>400910000</v>
      </c>
      <c r="BQ21" s="18"/>
      <c r="BR21" s="18"/>
      <c r="BS21" s="18"/>
      <c r="BT21" s="18"/>
      <c r="BU21" s="18"/>
      <c r="BV21" s="18"/>
      <c r="BW21" s="18"/>
      <c r="BX21" s="18"/>
      <c r="BY21" s="18"/>
      <c r="BZ21" s="18">
        <v>430305820</v>
      </c>
      <c r="CA21" s="18"/>
      <c r="CB21" s="18">
        <v>19700000</v>
      </c>
      <c r="CC21" s="18"/>
      <c r="CD21" s="18"/>
      <c r="CE21" s="18"/>
      <c r="CF21" s="18"/>
      <c r="CG21" s="18"/>
      <c r="CH21" s="18"/>
      <c r="CI21" s="18"/>
    </row>
    <row r="22" spans="1:87" ht="14" x14ac:dyDescent="0.15">
      <c r="A22" s="15" t="s">
        <v>97</v>
      </c>
      <c r="B22" s="46" t="s">
        <v>78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>
        <v>14001500</v>
      </c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>
        <v>147316265</v>
      </c>
      <c r="AK22" s="18"/>
      <c r="AL22" s="18"/>
      <c r="AM22" s="18"/>
      <c r="AN22" s="18"/>
      <c r="AO22" s="18"/>
      <c r="AP22" s="18">
        <v>173760518</v>
      </c>
      <c r="AQ22" s="18">
        <v>2903853</v>
      </c>
      <c r="AR22" s="18"/>
      <c r="AS22" s="18"/>
      <c r="AT22" s="18"/>
      <c r="AU22" s="18">
        <v>549483053.69999993</v>
      </c>
      <c r="AV22" s="18"/>
      <c r="AW22" s="18"/>
      <c r="AX22" s="18"/>
      <c r="AY22" s="18"/>
      <c r="AZ22" s="18">
        <v>364738192</v>
      </c>
      <c r="BA22" s="18"/>
      <c r="BB22" s="18"/>
      <c r="BC22" s="18"/>
      <c r="BD22" s="18"/>
      <c r="BE22" s="18"/>
      <c r="BF22" s="18">
        <v>454975300</v>
      </c>
      <c r="BG22" s="18"/>
      <c r="BH22" s="18"/>
      <c r="BI22" s="18"/>
      <c r="BJ22" s="18"/>
      <c r="BK22" s="18"/>
      <c r="BL22" s="18"/>
      <c r="BM22" s="18"/>
      <c r="BN22" s="18"/>
      <c r="BO22" s="18"/>
      <c r="BP22" s="18">
        <v>584644794</v>
      </c>
      <c r="BQ22" s="18"/>
      <c r="BR22" s="18">
        <v>40708500</v>
      </c>
      <c r="BS22" s="18"/>
      <c r="BT22" s="18"/>
      <c r="BU22" s="18"/>
      <c r="BV22" s="18"/>
      <c r="BW22" s="18"/>
      <c r="BX22" s="18"/>
      <c r="BY22" s="18"/>
      <c r="BZ22" s="18">
        <v>545685171.60000002</v>
      </c>
      <c r="CA22" s="18"/>
      <c r="CB22" s="18"/>
      <c r="CC22" s="18"/>
      <c r="CD22" s="18"/>
      <c r="CE22" s="18"/>
      <c r="CF22" s="18"/>
      <c r="CG22" s="18"/>
      <c r="CH22" s="18"/>
      <c r="CI22" s="18"/>
    </row>
    <row r="23" spans="1:87" ht="14" x14ac:dyDescent="0.15">
      <c r="A23" s="15" t="s">
        <v>98</v>
      </c>
      <c r="B23" s="46" t="s">
        <v>78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>
        <v>1271996400</v>
      </c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>
        <v>167484007</v>
      </c>
      <c r="AK23" s="18"/>
      <c r="AL23" s="18"/>
      <c r="AM23" s="18"/>
      <c r="AN23" s="18"/>
      <c r="AO23" s="18"/>
      <c r="AP23" s="18">
        <v>227776799</v>
      </c>
      <c r="AQ23" s="18">
        <v>5572712</v>
      </c>
      <c r="AR23" s="18"/>
      <c r="AS23" s="18"/>
      <c r="AT23" s="18"/>
      <c r="AU23" s="18">
        <v>265276800</v>
      </c>
      <c r="AV23" s="18"/>
      <c r="AW23" s="18"/>
      <c r="AX23" s="18"/>
      <c r="AY23" s="18"/>
      <c r="AZ23" s="18">
        <v>291316300</v>
      </c>
      <c r="BA23" s="18"/>
      <c r="BB23" s="18"/>
      <c r="BC23" s="18"/>
      <c r="BD23" s="18"/>
      <c r="BE23" s="18"/>
      <c r="BF23" s="18">
        <v>342282163.40999997</v>
      </c>
      <c r="BG23" s="18">
        <v>31000000</v>
      </c>
      <c r="BH23" s="18"/>
      <c r="BI23" s="18">
        <v>85692000</v>
      </c>
      <c r="BJ23" s="18"/>
      <c r="BK23" s="18"/>
      <c r="BL23" s="18"/>
      <c r="BM23" s="18"/>
      <c r="BN23" s="18"/>
      <c r="BO23" s="18"/>
      <c r="BP23" s="18">
        <v>581647057</v>
      </c>
      <c r="BQ23" s="18"/>
      <c r="BR23" s="18">
        <v>50321400</v>
      </c>
      <c r="BS23" s="18"/>
      <c r="BT23" s="18"/>
      <c r="BU23" s="18"/>
      <c r="BV23" s="18"/>
      <c r="BW23" s="18"/>
      <c r="BX23" s="18"/>
      <c r="BY23" s="18"/>
      <c r="BZ23" s="18">
        <v>474764352</v>
      </c>
      <c r="CA23" s="18"/>
      <c r="CB23" s="18"/>
      <c r="CC23" s="18"/>
      <c r="CD23" s="18"/>
      <c r="CE23" s="18"/>
      <c r="CF23" s="18"/>
      <c r="CG23" s="18"/>
      <c r="CH23" s="18"/>
      <c r="CI23" s="18"/>
    </row>
    <row r="24" spans="1:87" ht="14" x14ac:dyDescent="0.15">
      <c r="A24" s="15" t="s">
        <v>99</v>
      </c>
      <c r="B24" s="46" t="s">
        <v>78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>
        <v>574087150</v>
      </c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>
        <v>149290997</v>
      </c>
      <c r="AK24" s="18"/>
      <c r="AL24" s="18"/>
      <c r="AM24" s="18"/>
      <c r="AN24" s="18"/>
      <c r="AO24" s="18"/>
      <c r="AP24" s="18">
        <v>314162550</v>
      </c>
      <c r="AQ24" s="18">
        <v>3759902</v>
      </c>
      <c r="AR24" s="18"/>
      <c r="AS24" s="18"/>
      <c r="AT24" s="18"/>
      <c r="AU24" s="18">
        <v>299156000</v>
      </c>
      <c r="AV24" s="18"/>
      <c r="AW24" s="18"/>
      <c r="AX24" s="18"/>
      <c r="AY24" s="18"/>
      <c r="AZ24" s="18">
        <v>498853768</v>
      </c>
      <c r="BA24" s="18"/>
      <c r="BB24" s="18"/>
      <c r="BC24" s="18"/>
      <c r="BD24" s="18"/>
      <c r="BE24" s="18"/>
      <c r="BF24" s="18">
        <v>424653186</v>
      </c>
      <c r="BG24" s="18">
        <v>39200000</v>
      </c>
      <c r="BH24" s="18"/>
      <c r="BI24" s="18"/>
      <c r="BJ24" s="18"/>
      <c r="BK24" s="18"/>
      <c r="BL24" s="18"/>
      <c r="BM24" s="18"/>
      <c r="BN24" s="18"/>
      <c r="BO24" s="18"/>
      <c r="BP24" s="18">
        <v>766423000</v>
      </c>
      <c r="BQ24" s="18"/>
      <c r="BR24" s="18"/>
      <c r="BS24" s="18"/>
      <c r="BT24" s="18"/>
      <c r="BU24" s="18"/>
      <c r="BV24" s="18"/>
      <c r="BW24" s="18"/>
      <c r="BX24" s="18"/>
      <c r="BY24" s="18"/>
      <c r="BZ24" s="18">
        <v>459915448.09000003</v>
      </c>
      <c r="CA24" s="18"/>
      <c r="CB24" s="18">
        <v>17500000</v>
      </c>
      <c r="CC24" s="18"/>
      <c r="CD24" s="18"/>
      <c r="CE24" s="18"/>
      <c r="CF24" s="18"/>
      <c r="CG24" s="18"/>
      <c r="CH24" s="18"/>
      <c r="CI24" s="18"/>
    </row>
    <row r="25" spans="1:87" ht="14" x14ac:dyDescent="0.15">
      <c r="A25" s="15" t="s">
        <v>100</v>
      </c>
      <c r="B25" s="46" t="s">
        <v>78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>
        <v>328809424</v>
      </c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>
        <v>64629840</v>
      </c>
      <c r="AK25" s="18"/>
      <c r="AL25" s="18"/>
      <c r="AM25" s="18"/>
      <c r="AN25" s="18"/>
      <c r="AO25" s="18"/>
      <c r="AP25" s="18">
        <v>42702734</v>
      </c>
      <c r="AQ25" s="18">
        <v>2517791</v>
      </c>
      <c r="AR25" s="18"/>
      <c r="AS25" s="18"/>
      <c r="AT25" s="18"/>
      <c r="AU25" s="18">
        <v>174741549</v>
      </c>
      <c r="AV25" s="18"/>
      <c r="AW25" s="18"/>
      <c r="AX25" s="18"/>
      <c r="AY25" s="18"/>
      <c r="AZ25" s="18">
        <v>208889111</v>
      </c>
      <c r="BA25" s="18"/>
      <c r="BB25" s="18"/>
      <c r="BC25" s="18"/>
      <c r="BD25" s="18"/>
      <c r="BE25" s="18"/>
      <c r="BF25" s="18">
        <v>235634800</v>
      </c>
      <c r="BG25" s="18">
        <v>36100000</v>
      </c>
      <c r="BH25" s="18"/>
      <c r="BI25" s="18"/>
      <c r="BJ25" s="18"/>
      <c r="BK25" s="18"/>
      <c r="BL25" s="18"/>
      <c r="BM25" s="18"/>
      <c r="BN25" s="18"/>
      <c r="BO25" s="18"/>
      <c r="BP25" s="18">
        <v>199611800</v>
      </c>
      <c r="BQ25" s="18"/>
      <c r="BR25" s="18"/>
      <c r="BS25" s="18"/>
      <c r="BT25" s="18"/>
      <c r="BU25" s="18"/>
      <c r="BV25" s="18"/>
      <c r="BW25" s="18"/>
      <c r="BX25" s="18"/>
      <c r="BY25" s="18"/>
      <c r="BZ25" s="18">
        <v>217953157.57333335</v>
      </c>
      <c r="CA25" s="18"/>
      <c r="CB25" s="18">
        <v>15000000</v>
      </c>
      <c r="CC25" s="18"/>
      <c r="CD25" s="18"/>
      <c r="CE25" s="18"/>
      <c r="CF25" s="18"/>
      <c r="CG25" s="18"/>
      <c r="CH25" s="18"/>
      <c r="CI25" s="18"/>
    </row>
    <row r="26" spans="1:87" ht="14" x14ac:dyDescent="0.15">
      <c r="A26" s="15" t="s">
        <v>101</v>
      </c>
      <c r="B26" s="46" t="s">
        <v>78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>
        <v>244772000</v>
      </c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>
        <v>318266680</v>
      </c>
      <c r="BA26" s="18"/>
      <c r="BB26" s="18"/>
      <c r="BC26" s="18">
        <v>11213500</v>
      </c>
      <c r="BD26" s="18"/>
      <c r="BE26" s="18"/>
      <c r="BF26" s="18">
        <v>313434500</v>
      </c>
      <c r="BG26" s="18">
        <v>17500000</v>
      </c>
      <c r="BH26" s="18"/>
      <c r="BI26" s="18"/>
      <c r="BJ26" s="18"/>
      <c r="BK26" s="18"/>
      <c r="BL26" s="18"/>
      <c r="BM26" s="18"/>
      <c r="BN26" s="18"/>
      <c r="BO26" s="18"/>
      <c r="BP26" s="18">
        <v>582989100</v>
      </c>
      <c r="BQ26" s="18"/>
      <c r="BR26" s="18"/>
      <c r="BS26" s="18"/>
      <c r="BT26" s="18"/>
      <c r="BU26" s="18"/>
      <c r="BV26" s="18"/>
      <c r="BW26" s="18"/>
      <c r="BX26" s="18"/>
      <c r="BY26" s="18"/>
      <c r="BZ26" s="18">
        <v>446663500</v>
      </c>
      <c r="CA26" s="18"/>
      <c r="CB26" s="18"/>
      <c r="CC26" s="18"/>
      <c r="CD26" s="18"/>
      <c r="CE26" s="18"/>
      <c r="CF26" s="18"/>
      <c r="CG26" s="18"/>
      <c r="CH26" s="18"/>
      <c r="CI26" s="18"/>
    </row>
    <row r="27" spans="1:87" ht="14" x14ac:dyDescent="0.15">
      <c r="A27" s="15" t="s">
        <v>102</v>
      </c>
      <c r="B27" s="46" t="s">
        <v>78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>
        <v>187147000</v>
      </c>
      <c r="BG27" s="18"/>
      <c r="BH27" s="18"/>
      <c r="BI27" s="18"/>
      <c r="BJ27" s="18"/>
      <c r="BK27" s="18"/>
      <c r="BL27" s="18"/>
      <c r="BM27" s="18"/>
      <c r="BN27" s="18"/>
      <c r="BO27" s="18"/>
      <c r="BP27" s="18">
        <v>258692200</v>
      </c>
      <c r="BQ27" s="18"/>
      <c r="BR27" s="18">
        <v>36541300</v>
      </c>
      <c r="BS27" s="18"/>
      <c r="BT27" s="18"/>
      <c r="BU27" s="18"/>
      <c r="BV27" s="18"/>
      <c r="BW27" s="18"/>
      <c r="BX27" s="18"/>
      <c r="BY27" s="18"/>
      <c r="BZ27" s="18">
        <v>347081393.76561111</v>
      </c>
      <c r="CA27" s="18"/>
      <c r="CB27" s="18"/>
      <c r="CC27" s="18"/>
      <c r="CD27" s="18"/>
      <c r="CE27" s="18"/>
      <c r="CF27" s="18"/>
      <c r="CG27" s="18"/>
      <c r="CH27" s="18"/>
      <c r="CI27" s="18"/>
    </row>
    <row r="28" spans="1:87" ht="14" x14ac:dyDescent="0.15">
      <c r="A28" s="15" t="s">
        <v>221</v>
      </c>
      <c r="B28" s="46" t="s">
        <v>78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>
        <v>685964750</v>
      </c>
      <c r="BG28" s="18"/>
      <c r="BH28" s="18"/>
      <c r="BI28" s="18"/>
      <c r="BJ28" s="18"/>
      <c r="BK28" s="18"/>
      <c r="BL28" s="18"/>
      <c r="BM28" s="18"/>
      <c r="BN28" s="18"/>
      <c r="BO28" s="18"/>
      <c r="BP28" s="18">
        <v>605355000</v>
      </c>
      <c r="BQ28" s="18"/>
      <c r="BR28" s="18"/>
      <c r="BS28" s="18"/>
      <c r="BT28" s="18"/>
      <c r="BU28" s="18"/>
      <c r="BV28" s="18"/>
      <c r="BW28" s="18"/>
      <c r="BX28" s="18"/>
      <c r="BY28" s="18"/>
      <c r="BZ28" s="18">
        <v>616914249.20000005</v>
      </c>
      <c r="CA28" s="18"/>
      <c r="CB28" s="18"/>
      <c r="CC28" s="18"/>
      <c r="CD28" s="18"/>
      <c r="CE28" s="18"/>
      <c r="CF28" s="18"/>
      <c r="CG28" s="18"/>
      <c r="CH28" s="18"/>
      <c r="CI28" s="18"/>
    </row>
    <row r="29" spans="1:87" ht="14" x14ac:dyDescent="0.15">
      <c r="A29" s="15" t="s">
        <v>104</v>
      </c>
      <c r="B29" s="46" t="s">
        <v>78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>
        <v>228380570</v>
      </c>
      <c r="BG29" s="18"/>
      <c r="BH29" s="18"/>
      <c r="BI29" s="18"/>
      <c r="BJ29" s="18"/>
      <c r="BK29" s="18"/>
      <c r="BL29" s="18"/>
      <c r="BM29" s="18"/>
      <c r="BN29" s="18"/>
      <c r="BO29" s="18"/>
      <c r="BP29" s="18">
        <v>294511750</v>
      </c>
      <c r="BQ29" s="18"/>
      <c r="BR29" s="18">
        <v>16749000</v>
      </c>
      <c r="BS29" s="18"/>
      <c r="BT29" s="18"/>
      <c r="BU29" s="18"/>
      <c r="BV29" s="18"/>
      <c r="BW29" s="18"/>
      <c r="BX29" s="18"/>
      <c r="BY29" s="18"/>
      <c r="BZ29" s="18">
        <v>275798040.51999998</v>
      </c>
      <c r="CA29" s="18"/>
      <c r="CB29" s="18"/>
      <c r="CC29" s="18"/>
      <c r="CD29" s="18"/>
      <c r="CE29" s="18"/>
      <c r="CF29" s="18"/>
      <c r="CG29" s="18"/>
      <c r="CH29" s="18"/>
      <c r="CI29" s="18"/>
    </row>
    <row r="30" spans="1:87" ht="14" x14ac:dyDescent="0.15">
      <c r="A30" s="15" t="s">
        <v>105</v>
      </c>
      <c r="B30" s="46" t="s">
        <v>78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>
        <v>208530760</v>
      </c>
      <c r="BG30" s="18"/>
      <c r="BH30" s="18"/>
      <c r="BI30" s="18"/>
      <c r="BJ30" s="18"/>
      <c r="BK30" s="18"/>
      <c r="BL30" s="18"/>
      <c r="BM30" s="18"/>
      <c r="BN30" s="18"/>
      <c r="BO30" s="18"/>
      <c r="BP30" s="18">
        <v>314125500</v>
      </c>
      <c r="BQ30" s="18"/>
      <c r="BR30" s="18"/>
      <c r="BS30" s="18"/>
      <c r="BT30" s="18"/>
      <c r="BU30" s="18"/>
      <c r="BV30" s="18"/>
      <c r="BW30" s="18"/>
      <c r="BX30" s="18"/>
      <c r="BY30" s="18"/>
      <c r="BZ30" s="18">
        <v>291435490</v>
      </c>
      <c r="CA30" s="18"/>
      <c r="CB30" s="18"/>
      <c r="CC30" s="18"/>
      <c r="CD30" s="18"/>
      <c r="CE30" s="18"/>
      <c r="CF30" s="18"/>
      <c r="CG30" s="18"/>
      <c r="CH30" s="18"/>
      <c r="CI30" s="18"/>
    </row>
    <row r="31" spans="1:87" ht="14" x14ac:dyDescent="0.15">
      <c r="A31" s="15" t="s">
        <v>106</v>
      </c>
      <c r="B31" s="46" t="s">
        <v>78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>
        <v>145677500</v>
      </c>
      <c r="BG31" s="18"/>
      <c r="BH31" s="18"/>
      <c r="BI31" s="18"/>
      <c r="BJ31" s="18"/>
      <c r="BK31" s="18"/>
      <c r="BL31" s="18"/>
      <c r="BM31" s="18"/>
      <c r="BN31" s="18"/>
      <c r="BO31" s="18"/>
      <c r="BP31" s="18">
        <v>101634000</v>
      </c>
      <c r="BQ31" s="18"/>
      <c r="BR31" s="18"/>
      <c r="BS31" s="18"/>
      <c r="BT31" s="18"/>
      <c r="BU31" s="18"/>
      <c r="BV31" s="18"/>
      <c r="BW31" s="18"/>
      <c r="BX31" s="18"/>
      <c r="BY31" s="18"/>
      <c r="BZ31" s="18">
        <v>132000410</v>
      </c>
      <c r="CA31" s="18"/>
      <c r="CB31" s="18"/>
      <c r="CC31" s="18"/>
      <c r="CD31" s="18"/>
      <c r="CE31" s="18"/>
      <c r="CF31" s="18"/>
      <c r="CG31" s="18"/>
      <c r="CH31" s="18"/>
      <c r="CI31" s="18"/>
    </row>
    <row r="32" spans="1:87" ht="14" x14ac:dyDescent="0.15">
      <c r="A32" s="15" t="s">
        <v>107</v>
      </c>
      <c r="B32" s="46" t="s">
        <v>78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>
        <v>218151100</v>
      </c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>
        <v>71458700</v>
      </c>
      <c r="BG32" s="18"/>
      <c r="BH32" s="18"/>
      <c r="BI32" s="18"/>
      <c r="BJ32" s="18"/>
      <c r="BK32" s="18"/>
      <c r="BL32" s="18"/>
      <c r="BM32" s="18"/>
      <c r="BN32" s="18"/>
      <c r="BO32" s="18"/>
      <c r="BP32" s="18">
        <v>102626900</v>
      </c>
      <c r="BQ32" s="18"/>
      <c r="BR32" s="18"/>
      <c r="BS32" s="18"/>
      <c r="BT32" s="18"/>
      <c r="BU32" s="18"/>
      <c r="BV32" s="18"/>
      <c r="BW32" s="18"/>
      <c r="BX32" s="18"/>
      <c r="BY32" s="18"/>
      <c r="BZ32" s="18">
        <v>126283308</v>
      </c>
      <c r="CA32" s="18"/>
      <c r="CB32" s="18"/>
      <c r="CC32" s="18"/>
      <c r="CD32" s="18"/>
      <c r="CE32" s="18"/>
      <c r="CF32" s="18"/>
      <c r="CG32" s="18"/>
      <c r="CH32" s="18"/>
      <c r="CI32" s="18"/>
    </row>
    <row r="33" spans="1:87" ht="14" x14ac:dyDescent="0.15">
      <c r="A33" s="15" t="s">
        <v>108</v>
      </c>
      <c r="B33" s="46" t="s">
        <v>78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>
        <v>176724000</v>
      </c>
      <c r="BG33" s="18"/>
      <c r="BH33" s="18"/>
      <c r="BI33" s="18"/>
      <c r="BJ33" s="18"/>
      <c r="BK33" s="18"/>
      <c r="BL33" s="18"/>
      <c r="BM33" s="18"/>
      <c r="BN33" s="18"/>
      <c r="BO33" s="18"/>
      <c r="BP33" s="18">
        <v>211792000</v>
      </c>
      <c r="BQ33" s="18"/>
      <c r="BR33" s="18">
        <v>16381200</v>
      </c>
      <c r="BS33" s="18"/>
      <c r="BT33" s="18"/>
      <c r="BU33" s="18"/>
      <c r="BV33" s="18"/>
      <c r="BW33" s="18"/>
      <c r="BX33" s="18"/>
      <c r="BY33" s="18"/>
      <c r="BZ33" s="18">
        <v>227732854.19999999</v>
      </c>
      <c r="CA33" s="18"/>
      <c r="CB33" s="18">
        <v>9600000</v>
      </c>
      <c r="CC33" s="18"/>
      <c r="CD33" s="18"/>
      <c r="CE33" s="18"/>
      <c r="CF33" s="18"/>
      <c r="CG33" s="18"/>
      <c r="CH33" s="18"/>
      <c r="CI33" s="18"/>
    </row>
    <row r="34" spans="1:87" ht="14" x14ac:dyDescent="0.15">
      <c r="A34" s="15" t="s">
        <v>109</v>
      </c>
      <c r="B34" s="46" t="s">
        <v>78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>
        <v>120345490</v>
      </c>
      <c r="BG34" s="18"/>
      <c r="BH34" s="18"/>
      <c r="BI34" s="18"/>
      <c r="BJ34" s="18"/>
      <c r="BK34" s="18"/>
      <c r="BL34" s="18"/>
      <c r="BM34" s="18"/>
      <c r="BN34" s="18"/>
      <c r="BO34" s="18"/>
      <c r="BP34" s="18">
        <v>197191000</v>
      </c>
      <c r="BQ34" s="18"/>
      <c r="BR34" s="18"/>
      <c r="BS34" s="18"/>
      <c r="BT34" s="18"/>
      <c r="BU34" s="18"/>
      <c r="BV34" s="18"/>
      <c r="BW34" s="18"/>
      <c r="BX34" s="18"/>
      <c r="BY34" s="18"/>
      <c r="BZ34" s="18">
        <v>169374671.04808497</v>
      </c>
      <c r="CA34" s="18"/>
      <c r="CB34" s="18"/>
      <c r="CC34" s="18"/>
      <c r="CD34" s="18"/>
      <c r="CE34" s="18"/>
      <c r="CF34" s="18"/>
      <c r="CG34" s="18"/>
      <c r="CH34" s="18"/>
      <c r="CI34" s="18"/>
    </row>
    <row r="35" spans="1:87" ht="14" x14ac:dyDescent="0.15">
      <c r="A35" s="15" t="s">
        <v>110</v>
      </c>
      <c r="B35" s="46" t="s">
        <v>78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>
        <v>68000000</v>
      </c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>
        <v>290777000</v>
      </c>
      <c r="BG35" s="18"/>
      <c r="BH35" s="18"/>
      <c r="BI35" s="18"/>
      <c r="BJ35" s="18"/>
      <c r="BK35" s="18"/>
      <c r="BL35" s="18"/>
      <c r="BM35" s="18"/>
      <c r="BN35" s="18"/>
      <c r="BO35" s="18"/>
      <c r="BP35" s="18">
        <v>349375000</v>
      </c>
      <c r="BQ35" s="18"/>
      <c r="BR35" s="18"/>
      <c r="BS35" s="18"/>
      <c r="BT35" s="18"/>
      <c r="BU35" s="18"/>
      <c r="BV35" s="18"/>
      <c r="BW35" s="18"/>
      <c r="BX35" s="18"/>
      <c r="BY35" s="18"/>
      <c r="BZ35" s="18">
        <v>481367817.19999999</v>
      </c>
      <c r="CA35" s="18"/>
      <c r="CB35" s="18"/>
      <c r="CC35" s="18"/>
      <c r="CD35" s="18"/>
      <c r="CE35" s="18"/>
      <c r="CF35" s="18"/>
      <c r="CG35" s="18"/>
      <c r="CH35" s="18"/>
      <c r="CI35" s="18"/>
    </row>
    <row r="36" spans="1:87" ht="14" x14ac:dyDescent="0.15">
      <c r="A36" s="15" t="s">
        <v>111</v>
      </c>
      <c r="B36" s="46" t="s">
        <v>78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>
        <v>292865575</v>
      </c>
      <c r="BG36" s="18">
        <v>61000000</v>
      </c>
      <c r="BH36" s="18">
        <v>62698428</v>
      </c>
      <c r="BI36" s="18"/>
      <c r="BJ36" s="18"/>
      <c r="BK36" s="18"/>
      <c r="BL36" s="18"/>
      <c r="BM36" s="18"/>
      <c r="BN36" s="18"/>
      <c r="BO36" s="18"/>
      <c r="BP36" s="18">
        <v>514477000</v>
      </c>
      <c r="BQ36" s="18"/>
      <c r="BR36" s="18">
        <v>54375400</v>
      </c>
      <c r="BS36" s="18"/>
      <c r="BT36" s="18"/>
      <c r="BU36" s="18"/>
      <c r="BV36" s="18"/>
      <c r="BW36" s="18"/>
      <c r="BX36" s="18"/>
      <c r="BY36" s="18"/>
      <c r="BZ36" s="18">
        <v>439870541</v>
      </c>
      <c r="CA36" s="18"/>
      <c r="CB36" s="18"/>
      <c r="CC36" s="18"/>
      <c r="CD36" s="18"/>
      <c r="CE36" s="18"/>
      <c r="CF36" s="18"/>
      <c r="CG36" s="18"/>
      <c r="CH36" s="18"/>
      <c r="CI36" s="18"/>
    </row>
    <row r="37" spans="1:87" ht="14" x14ac:dyDescent="0.15">
      <c r="A37" s="15" t="s">
        <v>112</v>
      </c>
      <c r="B37" s="46" t="s">
        <v>78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>
        <v>388826885</v>
      </c>
      <c r="BR37" s="18"/>
      <c r="BS37" s="18"/>
      <c r="BT37" s="18"/>
      <c r="BU37" s="18"/>
      <c r="BV37" s="18"/>
      <c r="BW37" s="18"/>
      <c r="BX37" s="18"/>
      <c r="BY37" s="18"/>
      <c r="BZ37" s="18">
        <v>427066231.19999999</v>
      </c>
      <c r="CA37" s="18"/>
      <c r="CB37" s="18"/>
      <c r="CC37" s="18"/>
      <c r="CD37" s="18"/>
      <c r="CE37" s="18"/>
      <c r="CF37" s="18"/>
      <c r="CG37" s="18"/>
      <c r="CH37" s="18"/>
      <c r="CI37" s="18"/>
    </row>
    <row r="38" spans="1:87" ht="15" thickBot="1" x14ac:dyDescent="0.2">
      <c r="A38" s="15" t="s">
        <v>113</v>
      </c>
      <c r="B38" s="46" t="s">
        <v>78</v>
      </c>
      <c r="C38" s="18"/>
      <c r="D38" s="18"/>
      <c r="E38" s="18"/>
      <c r="F38" s="18"/>
      <c r="G38" s="51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>
        <v>82250068</v>
      </c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</row>
    <row r="39" spans="1:87" ht="15" thickBot="1" x14ac:dyDescent="0.2">
      <c r="A39" s="52" t="s">
        <v>114</v>
      </c>
      <c r="B39" s="46" t="s">
        <v>115</v>
      </c>
      <c r="C39" s="18"/>
      <c r="D39" s="18"/>
      <c r="E39" s="18"/>
      <c r="F39" s="28"/>
      <c r="G39" s="49">
        <v>123444417.45972253</v>
      </c>
      <c r="H39" s="22"/>
      <c r="I39" s="18">
        <v>132285024.08534466</v>
      </c>
      <c r="J39" s="18"/>
      <c r="K39" s="18">
        <v>178196279.46498179</v>
      </c>
      <c r="L39" s="18"/>
      <c r="M39" s="18">
        <v>98272311.620770171</v>
      </c>
      <c r="N39" s="18"/>
      <c r="O39" s="18"/>
      <c r="P39" s="18">
        <v>187365470.14795277</v>
      </c>
      <c r="Q39" s="18"/>
      <c r="R39" s="18"/>
      <c r="S39" s="18">
        <v>179804027.29773915</v>
      </c>
      <c r="T39" s="18"/>
      <c r="U39" s="18"/>
      <c r="V39" s="18"/>
      <c r="W39" s="18">
        <v>266262000</v>
      </c>
      <c r="X39" s="18"/>
      <c r="Y39" s="18"/>
      <c r="Z39" s="18"/>
      <c r="AA39" s="18"/>
      <c r="AB39" s="18"/>
      <c r="AC39" s="18">
        <v>185906832.90008259</v>
      </c>
      <c r="AD39" s="18"/>
      <c r="AE39" s="18"/>
      <c r="AF39" s="18"/>
      <c r="AG39" s="18">
        <v>279909991</v>
      </c>
      <c r="AH39" s="18"/>
      <c r="AI39" s="18"/>
      <c r="AJ39" s="18">
        <v>303351869.37345505</v>
      </c>
      <c r="AK39" s="18"/>
      <c r="AL39" s="18"/>
      <c r="AM39" s="18"/>
      <c r="AN39" s="18"/>
      <c r="AO39" s="18"/>
      <c r="AP39" s="18">
        <v>356321826</v>
      </c>
      <c r="AQ39" s="18">
        <v>3257143</v>
      </c>
      <c r="AR39" s="18"/>
      <c r="AS39" s="18"/>
      <c r="AT39" s="18"/>
      <c r="AU39" s="18">
        <v>402795097.86629689</v>
      </c>
      <c r="AV39" s="18"/>
      <c r="AW39" s="18"/>
      <c r="AX39" s="18"/>
      <c r="AY39" s="18"/>
      <c r="AZ39" s="18">
        <v>478859907.47066665</v>
      </c>
      <c r="BA39" s="18"/>
      <c r="BB39" s="18"/>
      <c r="BC39" s="18"/>
      <c r="BD39" s="18"/>
      <c r="BE39" s="18"/>
      <c r="BF39" s="18">
        <v>607112195</v>
      </c>
      <c r="BG39" s="18">
        <v>11250000</v>
      </c>
      <c r="BH39" s="18"/>
      <c r="BI39" s="18"/>
      <c r="BJ39" s="18"/>
      <c r="BK39" s="18"/>
      <c r="BL39" s="18"/>
      <c r="BM39" s="18"/>
      <c r="BN39" s="18"/>
      <c r="BO39" s="18">
        <v>88028900</v>
      </c>
      <c r="BP39" s="18">
        <v>785994417</v>
      </c>
      <c r="BQ39" s="18"/>
      <c r="BR39" s="18"/>
      <c r="BS39" s="18"/>
      <c r="BT39" s="18">
        <v>21105000</v>
      </c>
      <c r="BU39" s="18"/>
      <c r="BV39" s="18"/>
      <c r="BW39" s="18">
        <v>178964912</v>
      </c>
      <c r="BX39" s="18"/>
      <c r="BY39" s="18"/>
      <c r="BZ39" s="18">
        <v>839063087.32389069</v>
      </c>
      <c r="CA39" s="18"/>
      <c r="CB39" s="18">
        <v>10400000</v>
      </c>
      <c r="CC39" s="18"/>
      <c r="CD39" s="18"/>
      <c r="CE39" s="18"/>
      <c r="CF39" s="18"/>
      <c r="CG39" s="18"/>
      <c r="CH39" s="18"/>
      <c r="CI39" s="18"/>
    </row>
    <row r="40" spans="1:87" ht="14" x14ac:dyDescent="0.15">
      <c r="A40" s="15" t="s">
        <v>116</v>
      </c>
      <c r="B40" s="46" t="s">
        <v>115</v>
      </c>
      <c r="C40" s="18"/>
      <c r="D40" s="18"/>
      <c r="E40" s="18"/>
      <c r="F40" s="18"/>
      <c r="G40" s="47"/>
      <c r="H40" s="18"/>
      <c r="I40" s="18">
        <v>35615198.79220818</v>
      </c>
      <c r="J40" s="18"/>
      <c r="K40" s="18">
        <v>125785609.03410479</v>
      </c>
      <c r="L40" s="18"/>
      <c r="M40" s="18">
        <v>51983673.114072978</v>
      </c>
      <c r="N40" s="18"/>
      <c r="O40" s="18"/>
      <c r="P40" s="18">
        <v>392159985.74309862</v>
      </c>
      <c r="Q40" s="18"/>
      <c r="R40" s="18"/>
      <c r="S40" s="18">
        <v>307647823.9773913</v>
      </c>
      <c r="T40" s="18">
        <v>11694000</v>
      </c>
      <c r="U40" s="18"/>
      <c r="V40" s="18"/>
      <c r="W40" s="18">
        <v>254851746.48083037</v>
      </c>
      <c r="X40" s="18"/>
      <c r="Y40" s="18"/>
      <c r="Z40" s="18"/>
      <c r="AA40" s="18"/>
      <c r="AB40" s="18"/>
      <c r="AC40" s="18">
        <v>197802575.82478899</v>
      </c>
      <c r="AD40" s="18"/>
      <c r="AE40" s="18"/>
      <c r="AF40" s="18"/>
      <c r="AG40" s="18">
        <v>269312594</v>
      </c>
      <c r="AH40" s="18"/>
      <c r="AI40" s="18"/>
      <c r="AJ40" s="18">
        <v>292178038.00638741</v>
      </c>
      <c r="AK40" s="18"/>
      <c r="AL40" s="18"/>
      <c r="AM40" s="18"/>
      <c r="AN40" s="18"/>
      <c r="AO40" s="18"/>
      <c r="AP40" s="18">
        <v>397834504</v>
      </c>
      <c r="AQ40" s="18">
        <v>3257143</v>
      </c>
      <c r="AR40" s="18"/>
      <c r="AS40" s="18"/>
      <c r="AT40" s="18"/>
      <c r="AU40" s="18">
        <v>322007250</v>
      </c>
      <c r="AV40" s="18"/>
      <c r="AW40" s="18"/>
      <c r="AX40" s="18"/>
      <c r="AY40" s="18"/>
      <c r="AZ40" s="18">
        <v>417286828.14024842</v>
      </c>
      <c r="BA40" s="18"/>
      <c r="BB40" s="18"/>
      <c r="BC40" s="18"/>
      <c r="BD40" s="18"/>
      <c r="BE40" s="18"/>
      <c r="BF40" s="18">
        <v>397194750</v>
      </c>
      <c r="BG40" s="18">
        <v>11710000</v>
      </c>
      <c r="BH40" s="18"/>
      <c r="BI40" s="18"/>
      <c r="BJ40" s="18"/>
      <c r="BK40" s="18"/>
      <c r="BL40" s="18"/>
      <c r="BM40" s="18"/>
      <c r="BN40" s="18"/>
      <c r="BO40" s="18"/>
      <c r="BP40" s="18">
        <v>766799824</v>
      </c>
      <c r="BQ40" s="18"/>
      <c r="BR40" s="18"/>
      <c r="BS40" s="18"/>
      <c r="BT40" s="18"/>
      <c r="BU40" s="18"/>
      <c r="BV40" s="18"/>
      <c r="BW40" s="18"/>
      <c r="BX40" s="18"/>
      <c r="BY40" s="18"/>
      <c r="BZ40" s="18">
        <v>779004830.31696379</v>
      </c>
      <c r="CA40" s="18"/>
      <c r="CB40" s="18">
        <v>12400000</v>
      </c>
      <c r="CC40" s="18"/>
      <c r="CD40" s="18"/>
      <c r="CE40" s="18"/>
      <c r="CF40" s="18"/>
      <c r="CG40" s="18"/>
      <c r="CH40" s="18"/>
      <c r="CI40" s="18"/>
    </row>
    <row r="41" spans="1:87" ht="14" x14ac:dyDescent="0.15">
      <c r="A41" s="15" t="s">
        <v>117</v>
      </c>
      <c r="B41" s="46" t="s">
        <v>118</v>
      </c>
      <c r="C41" s="18"/>
      <c r="D41" s="18"/>
      <c r="E41" s="18"/>
      <c r="F41" s="18"/>
      <c r="G41" s="18"/>
      <c r="H41" s="18"/>
      <c r="I41" s="18">
        <v>122109253.00185661</v>
      </c>
      <c r="J41" s="18"/>
      <c r="K41" s="18">
        <v>144653450.38922051</v>
      </c>
      <c r="L41" s="18"/>
      <c r="M41" s="18">
        <v>141053093.45640457</v>
      </c>
      <c r="N41" s="18"/>
      <c r="O41" s="18"/>
      <c r="P41" s="18">
        <v>198268856.92276666</v>
      </c>
      <c r="Q41" s="18"/>
      <c r="R41" s="18"/>
      <c r="S41" s="18">
        <v>293602936.69565219</v>
      </c>
      <c r="T41" s="18">
        <v>20162000</v>
      </c>
      <c r="U41" s="18"/>
      <c r="V41" s="18"/>
      <c r="W41" s="18">
        <v>233213220</v>
      </c>
      <c r="X41" s="18">
        <v>884323544</v>
      </c>
      <c r="Y41" s="18"/>
      <c r="Z41" s="18"/>
      <c r="AA41" s="18">
        <v>279043960</v>
      </c>
      <c r="AB41" s="18"/>
      <c r="AC41" s="18">
        <v>159852797.5</v>
      </c>
      <c r="AD41" s="18"/>
      <c r="AE41" s="18"/>
      <c r="AF41" s="18"/>
      <c r="AG41" s="18">
        <v>211036935</v>
      </c>
      <c r="AH41" s="18"/>
      <c r="AI41" s="18"/>
      <c r="AJ41" s="18">
        <v>228943058.31479573</v>
      </c>
      <c r="AK41" s="18"/>
      <c r="AL41" s="18">
        <v>12543122.800000001</v>
      </c>
      <c r="AM41" s="18"/>
      <c r="AN41" s="18"/>
      <c r="AO41" s="18"/>
      <c r="AP41" s="18">
        <v>268218358</v>
      </c>
      <c r="AQ41" s="18">
        <v>3257143</v>
      </c>
      <c r="AR41" s="18"/>
      <c r="AS41" s="18">
        <v>60363500</v>
      </c>
      <c r="AT41" s="18"/>
      <c r="AU41" s="18">
        <v>302909439.21246511</v>
      </c>
      <c r="AV41" s="18"/>
      <c r="AW41" s="18"/>
      <c r="AX41" s="18"/>
      <c r="AY41" s="18">
        <v>18000000</v>
      </c>
      <c r="AZ41" s="18">
        <v>326417164</v>
      </c>
      <c r="BA41" s="18"/>
      <c r="BB41" s="18"/>
      <c r="BC41" s="18"/>
      <c r="BD41" s="18"/>
      <c r="BE41" s="18"/>
      <c r="BF41" s="18">
        <v>350000000</v>
      </c>
      <c r="BG41" s="18"/>
      <c r="BH41" s="18"/>
      <c r="BI41" s="18"/>
      <c r="BJ41" s="18"/>
      <c r="BK41" s="18"/>
      <c r="BL41" s="18"/>
      <c r="BM41" s="18"/>
      <c r="BN41" s="18"/>
      <c r="BO41" s="18"/>
      <c r="BP41" s="18">
        <v>398164335</v>
      </c>
      <c r="BQ41" s="18"/>
      <c r="BR41" s="18"/>
      <c r="BS41" s="18"/>
      <c r="BT41" s="18"/>
      <c r="BU41" s="18"/>
      <c r="BV41" s="18"/>
      <c r="BW41" s="18"/>
      <c r="BX41" s="18"/>
      <c r="BY41" s="18"/>
      <c r="BZ41" s="18">
        <v>700003898.5773257</v>
      </c>
      <c r="CA41" s="18"/>
      <c r="CB41" s="18"/>
      <c r="CC41" s="18"/>
      <c r="CD41" s="18"/>
      <c r="CE41" s="18"/>
      <c r="CF41" s="18"/>
      <c r="CG41" s="18"/>
      <c r="CH41" s="18"/>
      <c r="CI41" s="18"/>
    </row>
    <row r="42" spans="1:87" ht="14" x14ac:dyDescent="0.15">
      <c r="A42" s="15" t="s">
        <v>119</v>
      </c>
      <c r="B42" s="46" t="s">
        <v>120</v>
      </c>
      <c r="C42" s="18"/>
      <c r="D42" s="18"/>
      <c r="E42" s="18"/>
      <c r="F42" s="18"/>
      <c r="G42" s="18"/>
      <c r="H42" s="18"/>
      <c r="I42" s="18">
        <v>101757710.8348805</v>
      </c>
      <c r="J42" s="18"/>
      <c r="K42" s="18">
        <v>167714145.37880638</v>
      </c>
      <c r="L42" s="18"/>
      <c r="M42" s="18">
        <v>170624994.95130077</v>
      </c>
      <c r="N42" s="18"/>
      <c r="O42" s="18"/>
      <c r="P42" s="18">
        <v>238745606.72027767</v>
      </c>
      <c r="Q42" s="18"/>
      <c r="R42" s="18"/>
      <c r="S42" s="18">
        <v>362660364</v>
      </c>
      <c r="T42" s="18"/>
      <c r="U42" s="18"/>
      <c r="V42" s="18"/>
      <c r="W42" s="18">
        <v>296379563</v>
      </c>
      <c r="X42" s="18"/>
      <c r="Y42" s="18"/>
      <c r="Z42" s="18"/>
      <c r="AA42" s="18"/>
      <c r="AB42" s="18"/>
      <c r="AC42" s="18">
        <v>148290000</v>
      </c>
      <c r="AD42" s="18"/>
      <c r="AE42" s="18"/>
      <c r="AF42" s="18"/>
      <c r="AG42" s="18">
        <v>165189000</v>
      </c>
      <c r="AH42" s="18"/>
      <c r="AI42" s="18">
        <v>13900000</v>
      </c>
      <c r="AJ42" s="18">
        <v>179203191</v>
      </c>
      <c r="AK42" s="18"/>
      <c r="AL42" s="18"/>
      <c r="AM42" s="18"/>
      <c r="AN42" s="18"/>
      <c r="AO42" s="18"/>
      <c r="AP42" s="18">
        <v>233802636</v>
      </c>
      <c r="AQ42" s="18">
        <v>3257143</v>
      </c>
      <c r="AR42" s="18"/>
      <c r="AS42" s="18"/>
      <c r="AT42" s="18"/>
      <c r="AU42" s="18">
        <v>291814387.324</v>
      </c>
      <c r="AV42" s="18"/>
      <c r="AW42" s="18">
        <v>27189200</v>
      </c>
      <c r="AX42" s="18"/>
      <c r="AY42" s="18"/>
      <c r="AZ42" s="18">
        <v>369400306</v>
      </c>
      <c r="BA42" s="18"/>
      <c r="BB42" s="18"/>
      <c r="BC42" s="18"/>
      <c r="BD42" s="18"/>
      <c r="BE42" s="18"/>
      <c r="BF42" s="18">
        <v>408864378</v>
      </c>
      <c r="BG42" s="18"/>
      <c r="BH42" s="18"/>
      <c r="BI42" s="18"/>
      <c r="BJ42" s="18"/>
      <c r="BK42" s="18"/>
      <c r="BL42" s="18"/>
      <c r="BM42" s="18"/>
      <c r="BN42" s="18"/>
      <c r="BO42" s="18"/>
      <c r="BP42" s="18">
        <v>434578584</v>
      </c>
      <c r="BQ42" s="18"/>
      <c r="BR42" s="18"/>
      <c r="BS42" s="18"/>
      <c r="BT42" s="18"/>
      <c r="BU42" s="18"/>
      <c r="BV42" s="18"/>
      <c r="BW42" s="18"/>
      <c r="BX42" s="18"/>
      <c r="BY42" s="18"/>
      <c r="BZ42" s="18">
        <v>491039015.61000001</v>
      </c>
      <c r="CA42" s="18"/>
      <c r="CB42" s="18">
        <v>27100000</v>
      </c>
      <c r="CC42" s="18"/>
      <c r="CD42" s="18"/>
      <c r="CE42" s="18"/>
      <c r="CF42" s="18"/>
      <c r="CG42" s="18"/>
      <c r="CH42" s="18"/>
      <c r="CI42" s="18"/>
    </row>
    <row r="43" spans="1:87" ht="14" x14ac:dyDescent="0.15">
      <c r="A43" s="15" t="s">
        <v>121</v>
      </c>
      <c r="B43" s="46" t="s">
        <v>122</v>
      </c>
      <c r="C43" s="18"/>
      <c r="D43" s="18"/>
      <c r="E43" s="18"/>
      <c r="F43" s="18"/>
      <c r="G43" s="18"/>
      <c r="H43" s="18"/>
      <c r="I43" s="18"/>
      <c r="J43" s="18"/>
      <c r="K43" s="18">
        <v>37735682.710231438</v>
      </c>
      <c r="L43" s="18"/>
      <c r="M43" s="18">
        <v>41859864.809818402</v>
      </c>
      <c r="N43" s="18"/>
      <c r="O43" s="18"/>
      <c r="P43" s="18">
        <v>94312895.246201843</v>
      </c>
      <c r="Q43" s="18"/>
      <c r="R43" s="18"/>
      <c r="S43" s="18">
        <v>148311328.69565219</v>
      </c>
      <c r="T43" s="18">
        <v>5190500</v>
      </c>
      <c r="U43" s="18"/>
      <c r="V43" s="18"/>
      <c r="W43" s="18">
        <v>112130700</v>
      </c>
      <c r="X43" s="18"/>
      <c r="Y43" s="18"/>
      <c r="Z43" s="18"/>
      <c r="AA43" s="18"/>
      <c r="AB43" s="18"/>
      <c r="AC43" s="18">
        <v>108055742</v>
      </c>
      <c r="AD43" s="18"/>
      <c r="AE43" s="18"/>
      <c r="AF43" s="18"/>
      <c r="AG43" s="18">
        <v>128151000</v>
      </c>
      <c r="AH43" s="18"/>
      <c r="AI43" s="18"/>
      <c r="AJ43" s="18">
        <v>139030460.73000002</v>
      </c>
      <c r="AK43" s="18"/>
      <c r="AL43" s="18"/>
      <c r="AM43" s="18"/>
      <c r="AN43" s="18"/>
      <c r="AO43" s="18"/>
      <c r="AP43" s="18">
        <v>111550296</v>
      </c>
      <c r="AQ43" s="18">
        <v>3257143</v>
      </c>
      <c r="AR43" s="18">
        <v>19359179</v>
      </c>
      <c r="AS43" s="18"/>
      <c r="AT43" s="18"/>
      <c r="AU43" s="18">
        <v>114833428.06</v>
      </c>
      <c r="AV43" s="18"/>
      <c r="AW43" s="18"/>
      <c r="AX43" s="18"/>
      <c r="AY43" s="18"/>
      <c r="AZ43" s="18">
        <v>126167488</v>
      </c>
      <c r="BA43" s="18"/>
      <c r="BB43" s="18"/>
      <c r="BC43" s="18"/>
      <c r="BD43" s="18"/>
      <c r="BE43" s="18"/>
      <c r="BF43" s="18">
        <v>114138415</v>
      </c>
      <c r="BG43" s="18">
        <v>4900000</v>
      </c>
      <c r="BH43" s="18"/>
      <c r="BI43" s="18"/>
      <c r="BJ43" s="18"/>
      <c r="BK43" s="18"/>
      <c r="BL43" s="18"/>
      <c r="BM43" s="18"/>
      <c r="BN43" s="18"/>
      <c r="BO43" s="18"/>
      <c r="BP43" s="18">
        <v>115935031</v>
      </c>
      <c r="BQ43" s="18"/>
      <c r="BR43" s="18"/>
      <c r="BS43" s="18"/>
      <c r="BT43" s="18"/>
      <c r="BU43" s="18"/>
      <c r="BV43" s="18"/>
      <c r="BW43" s="18"/>
      <c r="BX43" s="18"/>
      <c r="BY43" s="18"/>
      <c r="BZ43" s="18">
        <v>116979537.14</v>
      </c>
      <c r="CA43" s="18"/>
      <c r="CB43" s="18">
        <v>7500000</v>
      </c>
      <c r="CC43" s="18"/>
      <c r="CD43" s="18"/>
      <c r="CE43" s="18"/>
      <c r="CF43" s="18"/>
      <c r="CG43" s="18"/>
      <c r="CH43" s="18"/>
      <c r="CI43" s="18"/>
    </row>
    <row r="44" spans="1:87" ht="14" x14ac:dyDescent="0.15">
      <c r="A44" s="15" t="s">
        <v>123</v>
      </c>
      <c r="B44" s="46" t="s">
        <v>122</v>
      </c>
      <c r="C44" s="18"/>
      <c r="D44" s="18"/>
      <c r="E44" s="18"/>
      <c r="F44" s="18"/>
      <c r="G44" s="18"/>
      <c r="H44" s="18"/>
      <c r="I44" s="18"/>
      <c r="J44" s="18"/>
      <c r="K44" s="18">
        <v>58699950.882582232</v>
      </c>
      <c r="L44" s="18"/>
      <c r="M44" s="18">
        <v>64434889.901753463</v>
      </c>
      <c r="N44" s="18"/>
      <c r="O44" s="18"/>
      <c r="P44" s="18">
        <v>107118611.70332371</v>
      </c>
      <c r="Q44" s="18"/>
      <c r="R44" s="18"/>
      <c r="S44" s="18">
        <v>152726991.98400003</v>
      </c>
      <c r="T44" s="18"/>
      <c r="U44" s="18"/>
      <c r="V44" s="18"/>
      <c r="W44" s="18">
        <v>152624981.68000001</v>
      </c>
      <c r="X44" s="18"/>
      <c r="Y44" s="18"/>
      <c r="Z44" s="18"/>
      <c r="AA44" s="18"/>
      <c r="AB44" s="18"/>
      <c r="AC44" s="18">
        <v>93442820.359999999</v>
      </c>
      <c r="AD44" s="18"/>
      <c r="AE44" s="18"/>
      <c r="AF44" s="18"/>
      <c r="AG44" s="18">
        <v>122644000</v>
      </c>
      <c r="AH44" s="18"/>
      <c r="AI44" s="18"/>
      <c r="AJ44" s="18">
        <v>132913311.12</v>
      </c>
      <c r="AK44" s="18"/>
      <c r="AL44" s="18"/>
      <c r="AM44" s="18"/>
      <c r="AN44" s="18"/>
      <c r="AO44" s="18"/>
      <c r="AP44" s="18">
        <v>162477709</v>
      </c>
      <c r="AQ44" s="18">
        <v>3257143</v>
      </c>
      <c r="AR44" s="18"/>
      <c r="AS44" s="18"/>
      <c r="AT44" s="18"/>
      <c r="AU44" s="18">
        <v>184345867.68147919</v>
      </c>
      <c r="AV44" s="18"/>
      <c r="AW44" s="18">
        <v>15922800</v>
      </c>
      <c r="AX44" s="18"/>
      <c r="AY44" s="18"/>
      <c r="AZ44" s="18">
        <v>217635580</v>
      </c>
      <c r="BA44" s="18"/>
      <c r="BB44" s="18"/>
      <c r="BC44" s="18"/>
      <c r="BD44" s="18"/>
      <c r="BE44" s="18"/>
      <c r="BF44" s="18">
        <v>219781471</v>
      </c>
      <c r="BG44" s="18"/>
      <c r="BH44" s="18"/>
      <c r="BI44" s="18"/>
      <c r="BJ44" s="18"/>
      <c r="BK44" s="18"/>
      <c r="BL44" s="18"/>
      <c r="BM44" s="18"/>
      <c r="BN44" s="18"/>
      <c r="BO44" s="18"/>
      <c r="BP44" s="18">
        <v>230774047</v>
      </c>
      <c r="BQ44" s="18"/>
      <c r="BR44" s="18">
        <v>150000000</v>
      </c>
      <c r="BS44" s="18"/>
      <c r="BT44" s="18"/>
      <c r="BU44" s="18"/>
      <c r="BV44" s="18"/>
      <c r="BW44" s="18"/>
      <c r="BX44" s="18"/>
      <c r="BY44" s="18"/>
      <c r="BZ44" s="18">
        <v>247597425.20030951</v>
      </c>
      <c r="CA44" s="18"/>
      <c r="CB44" s="18"/>
      <c r="CC44" s="18"/>
      <c r="CD44" s="18"/>
      <c r="CE44" s="18"/>
      <c r="CF44" s="18"/>
      <c r="CG44" s="18"/>
      <c r="CH44" s="18"/>
      <c r="CI44" s="18"/>
    </row>
    <row r="45" spans="1:87" ht="14" x14ac:dyDescent="0.15">
      <c r="A45" s="15" t="s">
        <v>124</v>
      </c>
      <c r="B45" s="46" t="s">
        <v>125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>
        <v>29975925.600000001</v>
      </c>
      <c r="T45" s="18"/>
      <c r="U45" s="18"/>
      <c r="V45" s="18"/>
      <c r="W45" s="18">
        <v>94268721.600000009</v>
      </c>
      <c r="X45" s="18"/>
      <c r="Y45" s="18"/>
      <c r="Z45" s="18"/>
      <c r="AA45" s="18"/>
      <c r="AB45" s="18"/>
      <c r="AC45" s="18">
        <v>70508440</v>
      </c>
      <c r="AD45" s="18"/>
      <c r="AE45" s="18"/>
      <c r="AF45" s="18"/>
      <c r="AG45" s="18">
        <v>75180661</v>
      </c>
      <c r="AH45" s="18"/>
      <c r="AI45" s="18"/>
      <c r="AJ45" s="18">
        <v>81563631</v>
      </c>
      <c r="AK45" s="18"/>
      <c r="AL45" s="18"/>
      <c r="AM45" s="18"/>
      <c r="AN45" s="18"/>
      <c r="AO45" s="18"/>
      <c r="AP45" s="18">
        <v>116713407</v>
      </c>
      <c r="AQ45" s="18">
        <v>3257143</v>
      </c>
      <c r="AR45" s="18"/>
      <c r="AS45" s="18"/>
      <c r="AT45" s="18"/>
      <c r="AU45" s="18">
        <v>115853409.14212912</v>
      </c>
      <c r="AV45" s="18"/>
      <c r="AW45" s="18"/>
      <c r="AX45" s="18"/>
      <c r="AY45" s="18"/>
      <c r="AZ45" s="18">
        <v>121656558.89999999</v>
      </c>
      <c r="BA45" s="18"/>
      <c r="BB45" s="18"/>
      <c r="BC45" s="18">
        <v>3256625</v>
      </c>
      <c r="BD45" s="18"/>
      <c r="BE45" s="18"/>
      <c r="BF45" s="18">
        <v>134335106</v>
      </c>
      <c r="BG45" s="18">
        <v>13710000</v>
      </c>
      <c r="BH45" s="18"/>
      <c r="BI45" s="18"/>
      <c r="BJ45" s="18"/>
      <c r="BK45" s="18"/>
      <c r="BL45" s="18"/>
      <c r="BM45" s="18"/>
      <c r="BN45" s="18"/>
      <c r="BO45" s="18"/>
      <c r="BP45" s="18">
        <v>140003116</v>
      </c>
      <c r="BQ45" s="18"/>
      <c r="BR45" s="18"/>
      <c r="BS45" s="18"/>
      <c r="BT45" s="18"/>
      <c r="BU45" s="18"/>
      <c r="BV45" s="18"/>
      <c r="BW45" s="18"/>
      <c r="BX45" s="18"/>
      <c r="BY45" s="18"/>
      <c r="BZ45" s="18">
        <v>150717295.732048</v>
      </c>
      <c r="CA45" s="18"/>
      <c r="CB45" s="18">
        <v>4200000</v>
      </c>
      <c r="CC45" s="18"/>
      <c r="CD45" s="18"/>
      <c r="CE45" s="18"/>
      <c r="CF45" s="18"/>
      <c r="CG45" s="18"/>
      <c r="CH45" s="18"/>
      <c r="CI45" s="18"/>
    </row>
    <row r="46" spans="1:87" ht="14" x14ac:dyDescent="0.15">
      <c r="A46" s="15" t="s">
        <v>126</v>
      </c>
      <c r="B46" s="46" t="s">
        <v>127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>
        <v>103392000</v>
      </c>
      <c r="T46" s="18"/>
      <c r="U46" s="18"/>
      <c r="V46" s="18"/>
      <c r="W46" s="18">
        <v>197599514</v>
      </c>
      <c r="X46" s="18"/>
      <c r="Y46" s="18"/>
      <c r="Z46" s="18"/>
      <c r="AA46" s="18">
        <v>143459600</v>
      </c>
      <c r="AB46" s="18"/>
      <c r="AC46" s="18">
        <v>137494900</v>
      </c>
      <c r="AD46" s="18">
        <v>9618000</v>
      </c>
      <c r="AE46" s="18"/>
      <c r="AF46" s="18"/>
      <c r="AG46" s="18">
        <v>162741501</v>
      </c>
      <c r="AH46" s="18"/>
      <c r="AI46" s="18"/>
      <c r="AJ46" s="18">
        <v>176558740</v>
      </c>
      <c r="AK46" s="18"/>
      <c r="AL46" s="18">
        <v>20135218.239999998</v>
      </c>
      <c r="AM46" s="18"/>
      <c r="AN46" s="18"/>
      <c r="AO46" s="18"/>
      <c r="AP46" s="18">
        <v>121714290</v>
      </c>
      <c r="AQ46" s="18">
        <v>3257143</v>
      </c>
      <c r="AR46" s="18"/>
      <c r="AS46" s="18">
        <v>37829000</v>
      </c>
      <c r="AT46" s="18"/>
      <c r="AU46" s="18">
        <v>141870410</v>
      </c>
      <c r="AV46" s="18"/>
      <c r="AW46" s="18"/>
      <c r="AX46" s="18"/>
      <c r="AY46" s="18">
        <v>24000000</v>
      </c>
      <c r="AZ46" s="18">
        <v>169704410</v>
      </c>
      <c r="BA46" s="18"/>
      <c r="BB46" s="18"/>
      <c r="BC46" s="18"/>
      <c r="BD46" s="18">
        <v>37920000</v>
      </c>
      <c r="BE46" s="18"/>
      <c r="BF46" s="18">
        <v>186554698</v>
      </c>
      <c r="BG46" s="18">
        <v>5000000</v>
      </c>
      <c r="BH46" s="18"/>
      <c r="BI46" s="18"/>
      <c r="BJ46" s="18">
        <v>51965000</v>
      </c>
      <c r="BK46" s="18"/>
      <c r="BL46" s="18">
        <v>37920000</v>
      </c>
      <c r="BM46" s="18"/>
      <c r="BN46" s="18"/>
      <c r="BO46" s="18"/>
      <c r="BP46" s="18">
        <v>194644289</v>
      </c>
      <c r="BQ46" s="18"/>
      <c r="BR46" s="18"/>
      <c r="BS46" s="18"/>
      <c r="BT46" s="18"/>
      <c r="BU46" s="18"/>
      <c r="BV46" s="18"/>
      <c r="BW46" s="18"/>
      <c r="BX46" s="18"/>
      <c r="BY46" s="18"/>
      <c r="BZ46" s="18">
        <v>218529335.04500002</v>
      </c>
      <c r="CA46" s="18"/>
      <c r="CB46" s="18">
        <v>5000000</v>
      </c>
      <c r="CC46" s="18"/>
      <c r="CD46" s="18"/>
      <c r="CE46" s="18"/>
      <c r="CF46" s="18"/>
      <c r="CG46" s="18"/>
      <c r="CH46" s="18"/>
      <c r="CI46" s="18"/>
    </row>
    <row r="47" spans="1:87" ht="14" x14ac:dyDescent="0.15">
      <c r="A47" s="15" t="s">
        <v>128</v>
      </c>
      <c r="B47" s="46" t="s">
        <v>120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>
        <v>109755777.60000001</v>
      </c>
      <c r="T47" s="18"/>
      <c r="U47" s="18"/>
      <c r="V47" s="18"/>
      <c r="W47" s="18">
        <v>188779000</v>
      </c>
      <c r="X47" s="18"/>
      <c r="Y47" s="18"/>
      <c r="Z47" s="18"/>
      <c r="AA47" s="18"/>
      <c r="AB47" s="18"/>
      <c r="AC47" s="18">
        <v>142499999.99666667</v>
      </c>
      <c r="AD47" s="18"/>
      <c r="AE47" s="18"/>
      <c r="AF47" s="18"/>
      <c r="AG47" s="18">
        <v>162047799.99666667</v>
      </c>
      <c r="AH47" s="18"/>
      <c r="AI47" s="18"/>
      <c r="AJ47" s="18">
        <v>175806141.88</v>
      </c>
      <c r="AK47" s="18"/>
      <c r="AL47" s="18"/>
      <c r="AM47" s="18"/>
      <c r="AN47" s="18"/>
      <c r="AO47" s="18"/>
      <c r="AP47" s="18">
        <v>193372467</v>
      </c>
      <c r="AQ47" s="18">
        <v>3257143</v>
      </c>
      <c r="AR47" s="18"/>
      <c r="AS47" s="18"/>
      <c r="AT47" s="18"/>
      <c r="AU47" s="18">
        <v>214222233.69999999</v>
      </c>
      <c r="AV47" s="18">
        <v>5752000</v>
      </c>
      <c r="AW47" s="18"/>
      <c r="AX47" s="18"/>
      <c r="AY47" s="18"/>
      <c r="AZ47" s="18">
        <v>245932809</v>
      </c>
      <c r="BA47" s="18"/>
      <c r="BB47" s="18"/>
      <c r="BC47" s="18">
        <v>50461400</v>
      </c>
      <c r="BD47" s="18"/>
      <c r="BE47" s="18"/>
      <c r="BF47" s="18">
        <v>270303978</v>
      </c>
      <c r="BG47" s="18">
        <v>16610000</v>
      </c>
      <c r="BH47" s="18"/>
      <c r="BI47" s="18"/>
      <c r="BJ47" s="18"/>
      <c r="BK47" s="18"/>
      <c r="BL47" s="18"/>
      <c r="BM47" s="18"/>
      <c r="BN47" s="18"/>
      <c r="BO47" s="18"/>
      <c r="BP47" s="18">
        <v>288868784</v>
      </c>
      <c r="BQ47" s="18"/>
      <c r="BR47" s="18"/>
      <c r="BS47" s="18"/>
      <c r="BT47" s="18"/>
      <c r="BU47" s="18"/>
      <c r="BV47" s="18"/>
      <c r="BW47" s="18"/>
      <c r="BX47" s="18"/>
      <c r="BY47" s="18"/>
      <c r="BZ47" s="18">
        <v>329266228.10983139</v>
      </c>
      <c r="CA47" s="18"/>
      <c r="CB47" s="18">
        <v>46750000</v>
      </c>
      <c r="CC47" s="18"/>
      <c r="CD47" s="18"/>
      <c r="CE47" s="18"/>
      <c r="CF47" s="18"/>
      <c r="CG47" s="18"/>
      <c r="CH47" s="18"/>
      <c r="CI47" s="18"/>
    </row>
    <row r="48" spans="1:87" ht="14" x14ac:dyDescent="0.15">
      <c r="A48" s="15" t="s">
        <v>129</v>
      </c>
      <c r="B48" s="46" t="s">
        <v>130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>
        <v>211775147</v>
      </c>
      <c r="X48" s="18"/>
      <c r="Y48" s="18"/>
      <c r="Z48" s="18"/>
      <c r="AA48" s="18"/>
      <c r="AB48" s="18"/>
      <c r="AC48" s="18">
        <v>168877401</v>
      </c>
      <c r="AD48" s="18"/>
      <c r="AE48" s="18"/>
      <c r="AF48" s="18"/>
      <c r="AG48" s="18">
        <v>236001922</v>
      </c>
      <c r="AH48" s="18"/>
      <c r="AI48" s="18"/>
      <c r="AJ48" s="18">
        <v>255543687.8027685</v>
      </c>
      <c r="AK48" s="18"/>
      <c r="AL48" s="18"/>
      <c r="AM48" s="18"/>
      <c r="AN48" s="18"/>
      <c r="AO48" s="18"/>
      <c r="AP48" s="18">
        <v>276978725</v>
      </c>
      <c r="AQ48" s="18">
        <v>3257143</v>
      </c>
      <c r="AR48" s="18"/>
      <c r="AS48" s="18"/>
      <c r="AT48" s="18"/>
      <c r="AU48" s="18">
        <v>254694012.95109695</v>
      </c>
      <c r="AV48" s="18"/>
      <c r="AW48" s="18"/>
      <c r="AX48" s="18"/>
      <c r="AY48" s="18"/>
      <c r="AZ48" s="18">
        <v>269595689</v>
      </c>
      <c r="BA48" s="18"/>
      <c r="BB48" s="18"/>
      <c r="BC48" s="18"/>
      <c r="BD48" s="18"/>
      <c r="BE48" s="18"/>
      <c r="BF48" s="18">
        <v>302719193</v>
      </c>
      <c r="BG48" s="18"/>
      <c r="BH48" s="18"/>
      <c r="BI48" s="18"/>
      <c r="BJ48" s="18"/>
      <c r="BK48" s="18"/>
      <c r="BL48" s="18"/>
      <c r="BM48" s="18"/>
      <c r="BN48" s="18"/>
      <c r="BO48" s="18"/>
      <c r="BP48" s="18">
        <v>509433955</v>
      </c>
      <c r="BQ48" s="18"/>
      <c r="BR48" s="18"/>
      <c r="BS48" s="18"/>
      <c r="BT48" s="18"/>
      <c r="BU48" s="18"/>
      <c r="BV48" s="18"/>
      <c r="BW48" s="18"/>
      <c r="BX48" s="18"/>
      <c r="BY48" s="18"/>
      <c r="BZ48" s="18">
        <v>558089167.01144004</v>
      </c>
      <c r="CA48" s="18"/>
      <c r="CB48" s="18">
        <v>58000000</v>
      </c>
      <c r="CC48" s="18"/>
      <c r="CD48" s="18"/>
      <c r="CE48" s="18"/>
      <c r="CF48" s="18"/>
      <c r="CG48" s="18"/>
      <c r="CH48" s="18"/>
      <c r="CI48" s="18"/>
    </row>
    <row r="49" spans="1:87" ht="14" x14ac:dyDescent="0.15">
      <c r="A49" s="15" t="s">
        <v>131</v>
      </c>
      <c r="B49" s="46" t="s">
        <v>122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>
        <v>297500000</v>
      </c>
      <c r="AO49" s="18"/>
      <c r="AP49" s="18"/>
      <c r="AQ49" s="18">
        <v>3257143</v>
      </c>
      <c r="AR49" s="18"/>
      <c r="AS49" s="18"/>
      <c r="AT49" s="18"/>
      <c r="AU49" s="18"/>
      <c r="AV49" s="18"/>
      <c r="AW49" s="18"/>
      <c r="AX49" s="18">
        <v>294968067</v>
      </c>
      <c r="AY49" s="18"/>
      <c r="AZ49" s="18"/>
      <c r="BA49" s="18"/>
      <c r="BB49" s="18"/>
      <c r="BC49" s="18"/>
      <c r="BD49" s="18"/>
      <c r="BE49" s="18">
        <v>347359092</v>
      </c>
      <c r="BF49" s="18"/>
      <c r="BG49" s="18"/>
      <c r="BH49" s="18"/>
      <c r="BI49" s="18"/>
      <c r="BJ49" s="18"/>
      <c r="BK49" s="18"/>
      <c r="BL49" s="18"/>
      <c r="BM49" s="18">
        <v>0</v>
      </c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</row>
    <row r="50" spans="1:87" ht="14" x14ac:dyDescent="0.15">
      <c r="A50" s="15" t="s">
        <v>132</v>
      </c>
      <c r="B50" s="46" t="s">
        <v>122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>
        <v>6219000</v>
      </c>
      <c r="AW50" s="18"/>
      <c r="AX50" s="18"/>
      <c r="AY50" s="18"/>
      <c r="AZ50" s="18">
        <v>99924146</v>
      </c>
      <c r="BA50" s="18"/>
      <c r="BB50" s="18"/>
      <c r="BC50" s="18"/>
      <c r="BD50" s="18"/>
      <c r="BE50" s="18"/>
      <c r="BF50" s="18">
        <v>111626846</v>
      </c>
      <c r="BG50" s="18"/>
      <c r="BH50" s="18"/>
      <c r="BI50" s="18"/>
      <c r="BJ50" s="18"/>
      <c r="BK50" s="18"/>
      <c r="BL50" s="18"/>
      <c r="BM50" s="18"/>
      <c r="BN50" s="18"/>
      <c r="BO50" s="18"/>
      <c r="BP50" s="18">
        <v>117191145</v>
      </c>
      <c r="BQ50" s="18"/>
      <c r="BR50" s="18"/>
      <c r="BS50" s="18"/>
      <c r="BT50" s="18"/>
      <c r="BU50" s="18"/>
      <c r="BV50" s="18"/>
      <c r="BW50" s="18"/>
      <c r="BX50" s="18"/>
      <c r="BY50" s="18"/>
      <c r="BZ50" s="18">
        <v>123059100</v>
      </c>
      <c r="CA50" s="18"/>
      <c r="CB50" s="18">
        <v>18600000</v>
      </c>
      <c r="CC50" s="18"/>
      <c r="CD50" s="18"/>
      <c r="CE50" s="18"/>
      <c r="CF50" s="18"/>
      <c r="CG50" s="18"/>
      <c r="CH50" s="18"/>
      <c r="CI50" s="18"/>
    </row>
    <row r="51" spans="1:87" ht="14" x14ac:dyDescent="0.15">
      <c r="A51" s="15" t="s">
        <v>133</v>
      </c>
      <c r="B51" s="46" t="s">
        <v>134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>
        <v>27983000</v>
      </c>
      <c r="AX51" s="18"/>
      <c r="AY51" s="18"/>
      <c r="AZ51" s="18">
        <v>338011218</v>
      </c>
      <c r="BA51" s="18"/>
      <c r="BB51" s="18"/>
      <c r="BC51" s="18"/>
      <c r="BD51" s="18"/>
      <c r="BE51" s="18"/>
      <c r="BF51" s="18">
        <v>371919874</v>
      </c>
      <c r="BG51" s="18">
        <v>12950000</v>
      </c>
      <c r="BH51" s="18"/>
      <c r="BI51" s="18"/>
      <c r="BJ51" s="18"/>
      <c r="BK51" s="18"/>
      <c r="BL51" s="18"/>
      <c r="BM51" s="18"/>
      <c r="BN51" s="18"/>
      <c r="BO51" s="18"/>
      <c r="BP51" s="18">
        <v>391617000</v>
      </c>
      <c r="BQ51" s="18">
        <v>23375322</v>
      </c>
      <c r="BR51" s="18">
        <v>32000000</v>
      </c>
      <c r="BS51" s="18"/>
      <c r="BT51" s="18"/>
      <c r="BU51" s="18"/>
      <c r="BV51" s="18"/>
      <c r="BW51" s="18">
        <v>17288000</v>
      </c>
      <c r="BX51" s="18"/>
      <c r="BY51" s="18"/>
      <c r="BZ51" s="18">
        <v>480111908.7643224</v>
      </c>
      <c r="CA51" s="18"/>
      <c r="CB51" s="18"/>
      <c r="CC51" s="18"/>
      <c r="CD51" s="18"/>
      <c r="CE51" s="18"/>
      <c r="CF51" s="18"/>
      <c r="CG51" s="18"/>
      <c r="CH51" s="18"/>
      <c r="CI51" s="18"/>
    </row>
    <row r="52" spans="1:87" ht="14" x14ac:dyDescent="0.15">
      <c r="A52" s="15" t="s">
        <v>135</v>
      </c>
      <c r="B52" s="46" t="s">
        <v>130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>
        <v>259096000</v>
      </c>
      <c r="BA52" s="18"/>
      <c r="BB52" s="18"/>
      <c r="BC52" s="18"/>
      <c r="BD52" s="18"/>
      <c r="BE52" s="18"/>
      <c r="BF52" s="18">
        <v>287000000</v>
      </c>
      <c r="BG52" s="18">
        <v>5000000</v>
      </c>
      <c r="BH52" s="18"/>
      <c r="BI52" s="18"/>
      <c r="BJ52" s="18"/>
      <c r="BK52" s="18"/>
      <c r="BL52" s="18"/>
      <c r="BM52" s="18"/>
      <c r="BN52" s="18"/>
      <c r="BO52" s="18"/>
      <c r="BP52" s="18">
        <v>315000000</v>
      </c>
      <c r="BQ52" s="18"/>
      <c r="BR52" s="18"/>
      <c r="BS52" s="18"/>
      <c r="BT52" s="18"/>
      <c r="BU52" s="18"/>
      <c r="BV52" s="18"/>
      <c r="BW52" s="18"/>
      <c r="BX52" s="18"/>
      <c r="BY52" s="18"/>
      <c r="BZ52" s="18">
        <v>461210172.92261779</v>
      </c>
      <c r="CA52" s="18"/>
      <c r="CB52" s="18">
        <v>12680000</v>
      </c>
      <c r="CC52" s="18"/>
      <c r="CD52" s="18"/>
      <c r="CE52" s="18"/>
      <c r="CF52" s="18"/>
      <c r="CG52" s="18"/>
      <c r="CH52" s="18"/>
      <c r="CI52" s="18"/>
    </row>
    <row r="53" spans="1:87" ht="14" x14ac:dyDescent="0.15">
      <c r="A53" s="15" t="s">
        <v>136</v>
      </c>
      <c r="B53" s="46" t="s">
        <v>118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>
        <v>300046700</v>
      </c>
      <c r="BA53" s="18"/>
      <c r="BB53" s="18"/>
      <c r="BC53" s="18"/>
      <c r="BD53" s="18"/>
      <c r="BE53" s="18"/>
      <c r="BF53" s="18">
        <v>330045757</v>
      </c>
      <c r="BG53" s="18">
        <v>4550000</v>
      </c>
      <c r="BH53" s="18"/>
      <c r="BI53" s="18"/>
      <c r="BJ53" s="18"/>
      <c r="BK53" s="18"/>
      <c r="BL53" s="18"/>
      <c r="BM53" s="18"/>
      <c r="BN53" s="18"/>
      <c r="BO53" s="18"/>
      <c r="BP53" s="18">
        <v>349339847</v>
      </c>
      <c r="BQ53" s="18"/>
      <c r="BR53" s="18"/>
      <c r="BS53" s="18"/>
      <c r="BT53" s="18"/>
      <c r="BU53" s="18"/>
      <c r="BV53" s="18"/>
      <c r="BW53" s="18"/>
      <c r="BX53" s="18"/>
      <c r="BY53" s="18"/>
      <c r="BZ53" s="18">
        <v>374068000</v>
      </c>
      <c r="CA53" s="18"/>
      <c r="CB53" s="18"/>
      <c r="CC53" s="18"/>
      <c r="CD53" s="18"/>
      <c r="CE53" s="18"/>
      <c r="CF53" s="18"/>
      <c r="CG53" s="18"/>
      <c r="CH53" s="18"/>
      <c r="CI53" s="18"/>
    </row>
    <row r="54" spans="1:87" ht="14" x14ac:dyDescent="0.15">
      <c r="A54" s="15" t="s">
        <v>137</v>
      </c>
      <c r="B54" s="46" t="s">
        <v>130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>
        <v>16200000</v>
      </c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>
        <v>37000000</v>
      </c>
      <c r="AW54" s="18"/>
      <c r="AX54" s="18"/>
      <c r="AY54" s="18"/>
      <c r="AZ54" s="18">
        <v>313784528</v>
      </c>
      <c r="BA54" s="18"/>
      <c r="BB54" s="18">
        <v>94400000</v>
      </c>
      <c r="BC54" s="18"/>
      <c r="BD54" s="18"/>
      <c r="BE54" s="18"/>
      <c r="BF54" s="18">
        <v>524045881</v>
      </c>
      <c r="BG54" s="18">
        <v>11720000</v>
      </c>
      <c r="BH54" s="18"/>
      <c r="BI54" s="18"/>
      <c r="BJ54" s="18"/>
      <c r="BK54" s="18"/>
      <c r="BL54" s="18"/>
      <c r="BM54" s="18"/>
      <c r="BN54" s="18">
        <v>585032000.28596294</v>
      </c>
      <c r="BO54" s="18"/>
      <c r="BP54" s="18">
        <v>551053513</v>
      </c>
      <c r="BQ54" s="18"/>
      <c r="BR54" s="18"/>
      <c r="BS54" s="18"/>
      <c r="BT54" s="18"/>
      <c r="BU54" s="18"/>
      <c r="BV54" s="18"/>
      <c r="BW54" s="18"/>
      <c r="BX54" s="18">
        <v>436480142</v>
      </c>
      <c r="BY54" s="18"/>
      <c r="BZ54" s="18">
        <v>588159631.03986001</v>
      </c>
      <c r="CA54" s="18"/>
      <c r="CB54" s="18"/>
      <c r="CC54" s="18"/>
      <c r="CD54" s="18"/>
      <c r="CE54" s="18"/>
      <c r="CF54" s="18"/>
      <c r="CG54" s="53">
        <v>612164296.42254007</v>
      </c>
      <c r="CH54" s="18"/>
      <c r="CI54" s="18"/>
    </row>
    <row r="55" spans="1:87" ht="14" x14ac:dyDescent="0.15">
      <c r="A55" s="15" t="s">
        <v>138</v>
      </c>
      <c r="B55" s="46" t="s">
        <v>139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244753153</v>
      </c>
      <c r="BA55" s="18"/>
      <c r="BB55" s="18"/>
      <c r="BC55" s="18"/>
      <c r="BD55" s="18"/>
      <c r="BE55" s="18"/>
      <c r="BF55" s="18">
        <v>345808661</v>
      </c>
      <c r="BG55" s="18">
        <v>5000000</v>
      </c>
      <c r="BH55" s="18"/>
      <c r="BI55" s="18"/>
      <c r="BJ55" s="18"/>
      <c r="BK55" s="18"/>
      <c r="BL55" s="18"/>
      <c r="BM55" s="18"/>
      <c r="BN55" s="18">
        <v>492122000</v>
      </c>
      <c r="BO55" s="18"/>
      <c r="BP55" s="18">
        <v>347372861</v>
      </c>
      <c r="BQ55" s="18"/>
      <c r="BR55" s="18"/>
      <c r="BS55" s="18"/>
      <c r="BT55" s="18"/>
      <c r="BU55" s="18"/>
      <c r="BV55" s="18"/>
      <c r="BW55" s="18"/>
      <c r="BX55" s="18">
        <v>349717557</v>
      </c>
      <c r="BY55" s="18"/>
      <c r="BZ55" s="18">
        <v>344920122.4305492</v>
      </c>
      <c r="CA55" s="18"/>
      <c r="CB55" s="18">
        <v>30393932</v>
      </c>
      <c r="CC55" s="18"/>
      <c r="CD55" s="18"/>
      <c r="CE55" s="18"/>
      <c r="CF55" s="18"/>
      <c r="CG55" s="54">
        <v>411595820.34967685</v>
      </c>
      <c r="CH55" s="18"/>
      <c r="CI55" s="18"/>
    </row>
    <row r="56" spans="1:87" ht="14" x14ac:dyDescent="0.15">
      <c r="A56" s="15" t="s">
        <v>140</v>
      </c>
      <c r="B56" s="46" t="s">
        <v>141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>
        <v>0</v>
      </c>
      <c r="BA56" s="18"/>
      <c r="BB56" s="18"/>
      <c r="BC56" s="18"/>
      <c r="BD56" s="18"/>
      <c r="BE56" s="18"/>
      <c r="BF56" s="18">
        <v>0</v>
      </c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>
        <v>100000000</v>
      </c>
      <c r="CA56" s="18"/>
      <c r="CB56" s="18"/>
      <c r="CC56" s="18"/>
      <c r="CD56" s="18"/>
      <c r="CE56" s="18"/>
      <c r="CF56" s="18"/>
      <c r="CG56" s="18"/>
      <c r="CH56" s="18"/>
      <c r="CI56" s="18"/>
    </row>
    <row r="57" spans="1:87" ht="14" x14ac:dyDescent="0.15">
      <c r="A57" s="15" t="s">
        <v>142</v>
      </c>
      <c r="B57" s="46" t="s">
        <v>143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>
        <v>19412470</v>
      </c>
      <c r="BD57" s="18"/>
      <c r="BE57" s="18"/>
      <c r="BF57" s="18">
        <v>116715760</v>
      </c>
      <c r="BG57" s="18">
        <v>56754000</v>
      </c>
      <c r="BH57" s="18"/>
      <c r="BI57" s="18"/>
      <c r="BJ57" s="18"/>
      <c r="BK57" s="18"/>
      <c r="BL57" s="18"/>
      <c r="BM57" s="18"/>
      <c r="BN57" s="18"/>
      <c r="BO57" s="18"/>
      <c r="BP57" s="18">
        <v>290500589</v>
      </c>
      <c r="BQ57" s="18"/>
      <c r="BR57" s="18"/>
      <c r="BS57" s="18"/>
      <c r="BT57" s="18"/>
      <c r="BU57" s="18"/>
      <c r="BV57" s="18"/>
      <c r="BW57" s="18"/>
      <c r="BX57" s="18"/>
      <c r="BY57" s="18"/>
      <c r="BZ57" s="18">
        <v>296000000</v>
      </c>
      <c r="CA57" s="18"/>
      <c r="CB57" s="18"/>
      <c r="CC57" s="18"/>
      <c r="CD57" s="18"/>
      <c r="CE57" s="18"/>
      <c r="CF57" s="18"/>
      <c r="CG57" s="18"/>
      <c r="CH57" s="18"/>
      <c r="CI57" s="18"/>
    </row>
    <row r="58" spans="1:87" ht="14" x14ac:dyDescent="0.15">
      <c r="A58" s="15" t="s">
        <v>144</v>
      </c>
      <c r="B58" s="46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>
        <v>249469669</v>
      </c>
      <c r="BG58" s="18">
        <v>6000000</v>
      </c>
      <c r="BH58" s="18"/>
      <c r="BI58" s="18"/>
      <c r="BJ58" s="18"/>
      <c r="BK58" s="18"/>
      <c r="BL58" s="18"/>
      <c r="BM58" s="18"/>
      <c r="BN58" s="18"/>
      <c r="BO58" s="18"/>
      <c r="BP58" s="18">
        <v>285799915</v>
      </c>
      <c r="BQ58" s="18"/>
      <c r="BR58" s="18"/>
      <c r="BS58" s="18"/>
      <c r="BT58" s="18"/>
      <c r="BU58" s="18"/>
      <c r="BV58" s="18"/>
      <c r="BW58" s="18"/>
      <c r="BX58" s="18"/>
      <c r="BY58" s="18"/>
      <c r="BZ58" s="18">
        <v>285997520</v>
      </c>
      <c r="CA58" s="18"/>
      <c r="CB58" s="18"/>
      <c r="CC58" s="18"/>
      <c r="CD58" s="18"/>
      <c r="CE58" s="18"/>
      <c r="CF58" s="18"/>
      <c r="CG58" s="18"/>
      <c r="CH58" s="18"/>
      <c r="CI58" s="18"/>
    </row>
    <row r="59" spans="1:87" ht="14" x14ac:dyDescent="0.15">
      <c r="A59" s="15" t="s">
        <v>145</v>
      </c>
      <c r="B59" s="46" t="s">
        <v>134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>
        <v>478831503.00000006</v>
      </c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>
        <v>32688700</v>
      </c>
      <c r="BC59" s="18"/>
      <c r="BD59" s="18"/>
      <c r="BE59" s="18"/>
      <c r="BF59" s="18">
        <v>361062995</v>
      </c>
      <c r="BG59" s="18"/>
      <c r="BH59" s="18"/>
      <c r="BI59" s="18"/>
      <c r="BJ59" s="18"/>
      <c r="BK59" s="18"/>
      <c r="BL59" s="18"/>
      <c r="BM59" s="18"/>
      <c r="BN59" s="18"/>
      <c r="BO59" s="18"/>
      <c r="BP59" s="18">
        <v>380000000</v>
      </c>
      <c r="BQ59" s="18"/>
      <c r="BR59" s="18"/>
      <c r="BS59" s="18"/>
      <c r="BT59" s="18">
        <v>84289180</v>
      </c>
      <c r="BU59" s="18"/>
      <c r="BV59" s="18"/>
      <c r="BW59" s="18"/>
      <c r="BX59" s="18"/>
      <c r="BY59" s="18"/>
      <c r="BZ59" s="18">
        <v>705709889.80999994</v>
      </c>
      <c r="CA59" s="18"/>
      <c r="CB59" s="18">
        <v>48880000</v>
      </c>
      <c r="CC59" s="18"/>
      <c r="CD59" s="18"/>
      <c r="CE59" s="18"/>
      <c r="CF59" s="18"/>
      <c r="CG59" s="18"/>
      <c r="CH59" s="18"/>
      <c r="CI59" s="18"/>
    </row>
    <row r="60" spans="1:87" ht="14" x14ac:dyDescent="0.15">
      <c r="A60" s="15" t="s">
        <v>146</v>
      </c>
      <c r="B60" s="46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>
        <v>352357313</v>
      </c>
      <c r="BG60" s="18">
        <v>5000000</v>
      </c>
      <c r="BH60" s="18"/>
      <c r="BI60" s="18"/>
      <c r="BJ60" s="18"/>
      <c r="BK60" s="18"/>
      <c r="BL60" s="18"/>
      <c r="BM60" s="18"/>
      <c r="BN60" s="18"/>
      <c r="BO60" s="18"/>
      <c r="BP60" s="18">
        <v>370318475</v>
      </c>
      <c r="BQ60" s="18"/>
      <c r="BR60" s="18"/>
      <c r="BS60" s="18"/>
      <c r="BT60" s="18"/>
      <c r="BU60" s="18"/>
      <c r="BV60" s="18"/>
      <c r="BW60" s="18"/>
      <c r="BX60" s="18"/>
      <c r="BY60" s="18"/>
      <c r="BZ60" s="18">
        <v>711225797.38999999</v>
      </c>
      <c r="CA60" s="18"/>
      <c r="CB60" s="18">
        <v>16000000</v>
      </c>
      <c r="CC60" s="18"/>
      <c r="CD60" s="18"/>
      <c r="CE60" s="18"/>
      <c r="CF60" s="18"/>
      <c r="CG60" s="18"/>
      <c r="CH60" s="18"/>
      <c r="CI60" s="18"/>
    </row>
    <row r="61" spans="1:87" ht="14" x14ac:dyDescent="0.15">
      <c r="A61" s="15" t="s">
        <v>147</v>
      </c>
      <c r="B61" s="46" t="s">
        <v>148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>
        <v>222304412</v>
      </c>
      <c r="BQ61" s="18"/>
      <c r="BR61" s="18">
        <v>32736000</v>
      </c>
      <c r="BS61" s="18"/>
      <c r="BT61" s="18"/>
      <c r="BU61" s="18"/>
      <c r="BV61" s="18"/>
      <c r="BW61" s="18"/>
      <c r="BX61" s="18"/>
      <c r="BY61" s="18"/>
      <c r="BZ61" s="18">
        <v>238576294.06311816</v>
      </c>
      <c r="CA61" s="18"/>
      <c r="CB61" s="18">
        <v>48035000</v>
      </c>
      <c r="CC61" s="18"/>
      <c r="CD61" s="18"/>
      <c r="CE61" s="18"/>
      <c r="CF61" s="18"/>
      <c r="CG61" s="18"/>
      <c r="CH61" s="18"/>
      <c r="CI61" s="18"/>
    </row>
    <row r="62" spans="1:87" ht="14" x14ac:dyDescent="0.15">
      <c r="A62" s="15" t="s">
        <v>149</v>
      </c>
      <c r="B62" s="46" t="s">
        <v>148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>
        <v>249984768</v>
      </c>
      <c r="BQ62" s="18"/>
      <c r="BR62" s="18">
        <v>32736000</v>
      </c>
      <c r="BS62" s="18"/>
      <c r="BT62" s="18"/>
      <c r="BU62" s="18"/>
      <c r="BV62" s="18"/>
      <c r="BW62" s="18"/>
      <c r="BX62" s="18"/>
      <c r="BY62" s="18"/>
      <c r="BZ62" s="18">
        <v>288618869.06787837</v>
      </c>
      <c r="CA62" s="18"/>
      <c r="CB62" s="18">
        <v>22800000</v>
      </c>
      <c r="CC62" s="18"/>
      <c r="CD62" s="18"/>
      <c r="CE62" s="18"/>
      <c r="CF62" s="18"/>
      <c r="CG62" s="18"/>
      <c r="CH62" s="18"/>
      <c r="CI62" s="18"/>
    </row>
    <row r="63" spans="1:87" ht="14" x14ac:dyDescent="0.15">
      <c r="A63" s="15" t="s">
        <v>150</v>
      </c>
      <c r="B63" s="46" t="s">
        <v>151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>
        <v>132713170</v>
      </c>
      <c r="BP63" s="18">
        <v>249884123</v>
      </c>
      <c r="BQ63" s="18"/>
      <c r="BR63" s="18"/>
      <c r="BS63" s="18"/>
      <c r="BT63" s="18"/>
      <c r="BU63" s="18"/>
      <c r="BV63" s="18"/>
      <c r="BW63" s="18">
        <v>104263367.99972001</v>
      </c>
      <c r="BX63" s="18"/>
      <c r="BY63" s="18"/>
      <c r="BZ63" s="18">
        <v>250209916.12</v>
      </c>
      <c r="CA63" s="18"/>
      <c r="CB63" s="18"/>
      <c r="CC63" s="18"/>
      <c r="CD63" s="18"/>
      <c r="CE63" s="18"/>
      <c r="CF63" s="18"/>
      <c r="CG63" s="18"/>
      <c r="CH63" s="18"/>
      <c r="CI63" s="18"/>
    </row>
    <row r="64" spans="1:87" ht="14" x14ac:dyDescent="0.15">
      <c r="A64" s="15" t="s">
        <v>152</v>
      </c>
      <c r="B64" s="46" t="s">
        <v>134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>
        <v>2000902867.0789995</v>
      </c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>
        <v>352000000</v>
      </c>
      <c r="BQ64" s="18"/>
      <c r="BR64" s="18"/>
      <c r="BS64" s="18"/>
      <c r="BT64" s="18"/>
      <c r="BU64" s="18">
        <v>61906000</v>
      </c>
      <c r="BV64" s="18"/>
      <c r="BW64" s="18"/>
      <c r="BX64" s="18"/>
      <c r="BY64" s="18"/>
      <c r="BZ64" s="18">
        <v>701939480.26400006</v>
      </c>
      <c r="CA64" s="18"/>
      <c r="CB64" s="18">
        <v>38135000</v>
      </c>
      <c r="CC64" s="18"/>
      <c r="CD64" s="18"/>
      <c r="CE64" s="18"/>
      <c r="CF64" s="18"/>
      <c r="CG64" s="18"/>
      <c r="CH64" s="18"/>
      <c r="CI64" s="18"/>
    </row>
    <row r="65" spans="1:87" ht="14" x14ac:dyDescent="0.15">
      <c r="A65" s="15" t="s">
        <v>153</v>
      </c>
      <c r="B65" s="46" t="s">
        <v>154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>
        <v>250674739</v>
      </c>
      <c r="BQ65" s="18"/>
      <c r="BR65" s="18"/>
      <c r="BS65" s="18"/>
      <c r="BT65" s="18"/>
      <c r="BU65" s="18"/>
      <c r="BV65" s="18"/>
      <c r="BW65" s="18"/>
      <c r="BX65" s="18"/>
      <c r="BY65" s="18"/>
      <c r="BZ65" s="18">
        <v>274011549.05395496</v>
      </c>
      <c r="CA65" s="18"/>
      <c r="CB65" s="18">
        <v>53800000</v>
      </c>
      <c r="CC65" s="18"/>
      <c r="CD65" s="18"/>
      <c r="CE65" s="18"/>
      <c r="CF65" s="18"/>
      <c r="CG65" s="18"/>
      <c r="CH65" s="18"/>
      <c r="CI65" s="18"/>
    </row>
    <row r="66" spans="1:87" ht="28" x14ac:dyDescent="0.15">
      <c r="A66" s="15" t="s">
        <v>155</v>
      </c>
      <c r="B66" s="46" t="s">
        <v>156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>
        <v>307016512</v>
      </c>
      <c r="BQ66" s="18"/>
      <c r="BR66" s="18">
        <v>54000000</v>
      </c>
      <c r="BS66" s="18"/>
      <c r="BT66" s="18"/>
      <c r="BU66" s="18"/>
      <c r="BV66" s="18"/>
      <c r="BW66" s="18"/>
      <c r="BX66" s="18"/>
      <c r="BY66" s="18"/>
      <c r="BZ66" s="18">
        <v>382595000</v>
      </c>
      <c r="CA66" s="18"/>
      <c r="CB66" s="18">
        <v>25350000</v>
      </c>
      <c r="CC66" s="18"/>
      <c r="CD66" s="18"/>
      <c r="CE66" s="18"/>
      <c r="CF66" s="18"/>
      <c r="CG66" s="18"/>
      <c r="CH66" s="18"/>
      <c r="CI66" s="18"/>
    </row>
    <row r="67" spans="1:87" ht="14" x14ac:dyDescent="0.15">
      <c r="A67" s="15" t="s">
        <v>157</v>
      </c>
      <c r="B67" s="46" t="s">
        <v>158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>
        <v>84326697.659379169</v>
      </c>
      <c r="O67" s="18"/>
      <c r="P67" s="18"/>
      <c r="Q67" s="18">
        <v>46276377.775736474</v>
      </c>
      <c r="R67" s="18"/>
      <c r="S67" s="18">
        <v>93843748.800000012</v>
      </c>
      <c r="T67" s="18"/>
      <c r="U67" s="18">
        <v>30312914.882752661</v>
      </c>
      <c r="V67" s="18"/>
      <c r="W67" s="18">
        <v>210345200</v>
      </c>
      <c r="X67" s="18"/>
      <c r="Y67" s="18"/>
      <c r="Z67" s="18"/>
      <c r="AA67" s="18"/>
      <c r="AB67" s="18"/>
      <c r="AC67" s="18">
        <v>149013001</v>
      </c>
      <c r="AD67" s="18"/>
      <c r="AE67" s="18"/>
      <c r="AF67" s="18">
        <v>95597000</v>
      </c>
      <c r="AG67" s="18">
        <v>186770422</v>
      </c>
      <c r="AH67" s="18"/>
      <c r="AI67" s="18"/>
      <c r="AJ67" s="18">
        <v>202502580</v>
      </c>
      <c r="AK67" s="18"/>
      <c r="AL67" s="18"/>
      <c r="AM67" s="18"/>
      <c r="AN67" s="18"/>
      <c r="AO67" s="18"/>
      <c r="AP67" s="18">
        <v>244875004</v>
      </c>
      <c r="AQ67" s="18">
        <v>3257143</v>
      </c>
      <c r="AR67" s="18">
        <v>7285000</v>
      </c>
      <c r="AS67" s="18"/>
      <c r="AT67" s="18"/>
      <c r="AU67" s="18">
        <v>265808004</v>
      </c>
      <c r="AV67" s="18"/>
      <c r="AW67" s="18"/>
      <c r="AX67" s="18"/>
      <c r="AY67" s="18"/>
      <c r="AZ67" s="18">
        <v>339702000</v>
      </c>
      <c r="BA67" s="18"/>
      <c r="BB67" s="18"/>
      <c r="BC67" s="18">
        <v>13560000</v>
      </c>
      <c r="BD67" s="18"/>
      <c r="BE67" s="18"/>
      <c r="BF67" s="18">
        <v>315912840</v>
      </c>
      <c r="BG67" s="18"/>
      <c r="BH67" s="18"/>
      <c r="BI67" s="18"/>
      <c r="BJ67" s="18"/>
      <c r="BK67" s="18"/>
      <c r="BL67" s="18"/>
      <c r="BM67" s="18"/>
      <c r="BN67" s="18"/>
      <c r="BO67" s="18"/>
      <c r="BP67" s="18">
        <v>332000000</v>
      </c>
      <c r="BQ67" s="18"/>
      <c r="BR67" s="18"/>
      <c r="BS67" s="18"/>
      <c r="BT67" s="18"/>
      <c r="BU67" s="18"/>
      <c r="BV67" s="18"/>
      <c r="BW67" s="18"/>
      <c r="BX67" s="18"/>
      <c r="BY67" s="18"/>
      <c r="BZ67" s="18">
        <v>369216303.2044</v>
      </c>
      <c r="CA67" s="18"/>
      <c r="CB67" s="18">
        <v>22000000</v>
      </c>
      <c r="CC67" s="18"/>
      <c r="CD67" s="18"/>
      <c r="CE67" s="18"/>
      <c r="CF67" s="18"/>
      <c r="CG67" s="18"/>
      <c r="CH67" s="18"/>
      <c r="CI67" s="18"/>
    </row>
    <row r="68" spans="1:87" ht="14" x14ac:dyDescent="0.15">
      <c r="A68" s="15" t="s">
        <v>159</v>
      </c>
      <c r="B68" s="46" t="s">
        <v>160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>
        <v>66975783.695709437</v>
      </c>
      <c r="O68" s="18"/>
      <c r="P68" s="18"/>
      <c r="Q68" s="18">
        <v>46319465.650760435</v>
      </c>
      <c r="R68" s="18"/>
      <c r="S68" s="18">
        <v>80604403.200000003</v>
      </c>
      <c r="T68" s="18"/>
      <c r="U68" s="18">
        <v>34578774.617067829</v>
      </c>
      <c r="V68" s="18"/>
      <c r="W68" s="18">
        <v>189614020</v>
      </c>
      <c r="X68" s="18"/>
      <c r="Y68" s="18"/>
      <c r="Z68" s="18"/>
      <c r="AA68" s="18"/>
      <c r="AB68" s="18"/>
      <c r="AC68" s="18">
        <v>129399000</v>
      </c>
      <c r="AD68" s="18"/>
      <c r="AE68" s="18"/>
      <c r="AF68" s="18">
        <v>95820000</v>
      </c>
      <c r="AG68" s="18">
        <v>150549009</v>
      </c>
      <c r="AH68" s="18"/>
      <c r="AI68" s="18"/>
      <c r="AJ68" s="18">
        <v>163330500</v>
      </c>
      <c r="AK68" s="18"/>
      <c r="AL68" s="18"/>
      <c r="AM68" s="18"/>
      <c r="AN68" s="18"/>
      <c r="AO68" s="18"/>
      <c r="AP68" s="18">
        <v>173061987</v>
      </c>
      <c r="AQ68" s="18">
        <v>3257143</v>
      </c>
      <c r="AR68" s="18"/>
      <c r="AS68" s="18"/>
      <c r="AT68" s="18"/>
      <c r="AU68" s="18">
        <v>201751750</v>
      </c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>
        <v>190000000</v>
      </c>
      <c r="BG68" s="18"/>
      <c r="BH68" s="18"/>
      <c r="BI68" s="18"/>
      <c r="BJ68" s="18"/>
      <c r="BK68" s="18"/>
      <c r="BL68" s="18"/>
      <c r="BM68" s="18"/>
      <c r="BN68" s="18"/>
      <c r="BO68" s="18"/>
      <c r="BP68" s="18">
        <v>150000000</v>
      </c>
      <c r="BQ68" s="18"/>
      <c r="BR68" s="18"/>
      <c r="BS68" s="18"/>
      <c r="BT68" s="18"/>
      <c r="BU68" s="18"/>
      <c r="BV68" s="18"/>
      <c r="BW68" s="18"/>
      <c r="BX68" s="18"/>
      <c r="BY68" s="18"/>
      <c r="BZ68" s="18">
        <v>163242119.45280001</v>
      </c>
      <c r="CA68" s="18"/>
      <c r="CB68" s="18">
        <v>10400000</v>
      </c>
      <c r="CC68" s="18"/>
      <c r="CD68" s="18"/>
      <c r="CE68" s="18"/>
      <c r="CF68" s="18"/>
      <c r="CG68" s="18"/>
      <c r="CH68" s="18"/>
      <c r="CI68" s="18"/>
    </row>
    <row r="69" spans="1:87" ht="14" x14ac:dyDescent="0.15">
      <c r="A69" s="15" t="s">
        <v>161</v>
      </c>
      <c r="B69" s="46" t="s">
        <v>162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>
        <v>52358318.904120855</v>
      </c>
      <c r="O69" s="18"/>
      <c r="P69" s="18"/>
      <c r="Q69" s="18">
        <v>58222491.126130268</v>
      </c>
      <c r="R69" s="18"/>
      <c r="S69" s="18">
        <v>61559596.800000004</v>
      </c>
      <c r="T69" s="18"/>
      <c r="U69" s="18">
        <v>58771563.283481553</v>
      </c>
      <c r="V69" s="18"/>
      <c r="W69" s="18">
        <v>122480000</v>
      </c>
      <c r="X69" s="18"/>
      <c r="Y69" s="18"/>
      <c r="Z69" s="18">
        <v>233669847</v>
      </c>
      <c r="AA69" s="18"/>
      <c r="AB69" s="18"/>
      <c r="AC69" s="18">
        <v>118860000</v>
      </c>
      <c r="AD69" s="18">
        <v>11500000</v>
      </c>
      <c r="AE69" s="18"/>
      <c r="AF69" s="18">
        <v>79853250</v>
      </c>
      <c r="AG69" s="18">
        <v>126400000</v>
      </c>
      <c r="AH69" s="18"/>
      <c r="AI69" s="18">
        <v>29950000</v>
      </c>
      <c r="AJ69" s="18">
        <v>137100000</v>
      </c>
      <c r="AK69" s="18"/>
      <c r="AL69" s="18"/>
      <c r="AM69" s="18">
        <v>69203760.209999993</v>
      </c>
      <c r="AN69" s="18"/>
      <c r="AO69" s="18"/>
      <c r="AP69" s="18">
        <v>233906000</v>
      </c>
      <c r="AQ69" s="18">
        <v>3257143</v>
      </c>
      <c r="AR69" s="18">
        <v>4720000</v>
      </c>
      <c r="AS69" s="18"/>
      <c r="AT69" s="18"/>
      <c r="AU69" s="18">
        <v>196678000</v>
      </c>
      <c r="AV69" s="18"/>
      <c r="AW69" s="18"/>
      <c r="AX69" s="18"/>
      <c r="AY69" s="18"/>
      <c r="AZ69" s="18">
        <v>233600000</v>
      </c>
      <c r="BA69" s="18"/>
      <c r="BB69" s="18"/>
      <c r="BC69" s="18"/>
      <c r="BD69" s="18"/>
      <c r="BE69" s="18"/>
      <c r="BF69" s="18">
        <v>352764600</v>
      </c>
      <c r="BG69" s="18">
        <v>8100000</v>
      </c>
      <c r="BH69" s="18">
        <v>3462000</v>
      </c>
      <c r="BI69" s="18">
        <v>13940000</v>
      </c>
      <c r="BJ69" s="18"/>
      <c r="BK69" s="18"/>
      <c r="BL69" s="18"/>
      <c r="BM69" s="18"/>
      <c r="BN69" s="18"/>
      <c r="BO69" s="18">
        <v>139110700</v>
      </c>
      <c r="BP69" s="18">
        <v>382000000</v>
      </c>
      <c r="BQ69" s="18"/>
      <c r="BR69" s="18"/>
      <c r="BS69" s="18"/>
      <c r="BT69" s="18"/>
      <c r="BU69" s="18"/>
      <c r="BV69" s="18"/>
      <c r="BW69" s="18">
        <v>145862600</v>
      </c>
      <c r="BX69" s="18"/>
      <c r="BY69" s="18"/>
      <c r="BZ69" s="18">
        <v>405071000</v>
      </c>
      <c r="CA69" s="18"/>
      <c r="CB69" s="18">
        <v>11100000</v>
      </c>
      <c r="CC69" s="18"/>
      <c r="CD69" s="18"/>
      <c r="CE69" s="18"/>
      <c r="CF69" s="18"/>
      <c r="CG69" s="18"/>
      <c r="CH69" s="18"/>
      <c r="CI69" s="18"/>
    </row>
    <row r="70" spans="1:87" ht="14" x14ac:dyDescent="0.15">
      <c r="A70" s="15" t="s">
        <v>163</v>
      </c>
      <c r="B70" s="46" t="s">
        <v>164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>
        <v>64991626.103724048</v>
      </c>
      <c r="O70" s="18"/>
      <c r="P70" s="18"/>
      <c r="Q70" s="18">
        <v>79548834.86924085</v>
      </c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</row>
    <row r="71" spans="1:87" ht="14" x14ac:dyDescent="0.15">
      <c r="A71" s="15" t="s">
        <v>165</v>
      </c>
      <c r="B71" s="46" t="s">
        <v>166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>
        <v>63020000</v>
      </c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>
        <v>178068300</v>
      </c>
      <c r="BV71" s="18"/>
      <c r="BW71" s="18"/>
      <c r="BX71" s="18"/>
      <c r="BY71" s="18"/>
      <c r="BZ71" s="18">
        <v>110004450</v>
      </c>
      <c r="CA71" s="18"/>
      <c r="CB71" s="18">
        <v>62600000</v>
      </c>
      <c r="CC71" s="18"/>
      <c r="CD71" s="18"/>
      <c r="CE71" s="18"/>
      <c r="CF71" s="18"/>
      <c r="CG71" s="18"/>
      <c r="CH71" s="18"/>
      <c r="CI71" s="18"/>
    </row>
    <row r="72" spans="1:87" ht="14" x14ac:dyDescent="0.15">
      <c r="A72" s="15" t="s">
        <v>167</v>
      </c>
      <c r="B72" s="46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>
        <v>12100000</v>
      </c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>
        <v>98444000</v>
      </c>
      <c r="CA72" s="18"/>
      <c r="CB72" s="18">
        <v>14600000</v>
      </c>
      <c r="CC72" s="18"/>
      <c r="CD72" s="18"/>
      <c r="CE72" s="18"/>
      <c r="CF72" s="18"/>
      <c r="CG72" s="18"/>
      <c r="CH72" s="18"/>
      <c r="CI72" s="18"/>
    </row>
    <row r="73" spans="1:87" ht="14" x14ac:dyDescent="0.15">
      <c r="A73" s="15" t="s">
        <v>168</v>
      </c>
      <c r="B73" s="46" t="s">
        <v>130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>
        <v>40000000</v>
      </c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>
        <v>119625810.08848</v>
      </c>
      <c r="CA73" s="18"/>
      <c r="CB73" s="18"/>
      <c r="CC73" s="18"/>
      <c r="CD73" s="18"/>
      <c r="CE73" s="18"/>
      <c r="CF73" s="18"/>
      <c r="CG73" s="18"/>
      <c r="CH73" s="18"/>
      <c r="CI73" s="18"/>
    </row>
    <row r="74" spans="1:87" ht="14" x14ac:dyDescent="0.15">
      <c r="A74" s="15" t="s">
        <v>169</v>
      </c>
      <c r="B74" s="46" t="s">
        <v>170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>
        <v>15414000</v>
      </c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>
        <v>18769000</v>
      </c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>
        <v>160086900</v>
      </c>
      <c r="CA74" s="18"/>
      <c r="CB74" s="18">
        <v>51665000</v>
      </c>
      <c r="CC74" s="18"/>
      <c r="CD74" s="18"/>
      <c r="CE74" s="18"/>
      <c r="CF74" s="18"/>
      <c r="CG74" s="18"/>
      <c r="CH74" s="18"/>
      <c r="CI74" s="18"/>
    </row>
    <row r="75" spans="1:87" ht="14" x14ac:dyDescent="0.15">
      <c r="A75" s="15" t="s">
        <v>171</v>
      </c>
      <c r="B75" s="46" t="s">
        <v>172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>
        <v>19658000</v>
      </c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</row>
    <row r="76" spans="1:87" ht="14" x14ac:dyDescent="0.15">
      <c r="A76" s="15" t="s">
        <v>173</v>
      </c>
      <c r="B76" s="46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>
        <v>40000000</v>
      </c>
      <c r="BC76" s="18"/>
      <c r="BD76" s="18"/>
      <c r="BE76" s="18"/>
      <c r="BF76" s="18"/>
      <c r="BG76" s="18"/>
      <c r="BH76" s="18">
        <v>53187500</v>
      </c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>
        <v>82250875</v>
      </c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</row>
    <row r="77" spans="1:87" ht="14" x14ac:dyDescent="0.15">
      <c r="A77" s="15" t="s">
        <v>174</v>
      </c>
      <c r="B77" s="46" t="s">
        <v>175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>
        <v>88000000</v>
      </c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>
        <v>90350921</v>
      </c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</row>
    <row r="78" spans="1:87" ht="14" x14ac:dyDescent="0.15">
      <c r="A78" s="15" t="s">
        <v>176</v>
      </c>
      <c r="B78" s="46" t="s">
        <v>177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>
        <v>26832100</v>
      </c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</row>
    <row r="79" spans="1:87" ht="14" x14ac:dyDescent="0.15">
      <c r="A79" s="15" t="s">
        <v>178</v>
      </c>
      <c r="B79" s="46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>
        <v>93150000</v>
      </c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</row>
    <row r="80" spans="1:87" ht="14" x14ac:dyDescent="0.15">
      <c r="A80" s="15" t="s">
        <v>179</v>
      </c>
      <c r="B80" s="46" t="s">
        <v>180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>
        <v>138377938</v>
      </c>
      <c r="BP80" s="18"/>
      <c r="BQ80" s="18"/>
      <c r="BR80" s="18"/>
      <c r="BS80" s="18"/>
      <c r="BT80" s="18"/>
      <c r="BU80" s="18"/>
      <c r="BV80" s="18"/>
      <c r="BW80" s="18">
        <v>92906776.409999996</v>
      </c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</row>
    <row r="81" spans="1:87" ht="28" x14ac:dyDescent="0.15">
      <c r="A81" s="15" t="s">
        <v>181</v>
      </c>
      <c r="B81" s="46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>
        <v>156650140</v>
      </c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</row>
    <row r="82" spans="1:87" ht="14" x14ac:dyDescent="0.15">
      <c r="A82" s="15" t="s">
        <v>182</v>
      </c>
      <c r="B82" s="46" t="s">
        <v>183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>
        <v>136906500</v>
      </c>
      <c r="BP82" s="18"/>
      <c r="BQ82" s="18"/>
      <c r="BR82" s="18"/>
      <c r="BS82" s="18"/>
      <c r="BT82" s="18"/>
      <c r="BU82" s="18"/>
      <c r="BV82" s="18"/>
      <c r="BW82" s="18">
        <v>120103220</v>
      </c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</row>
    <row r="83" spans="1:87" ht="14" x14ac:dyDescent="0.15">
      <c r="A83" s="15" t="s">
        <v>133</v>
      </c>
      <c r="B83" s="46" t="s">
        <v>184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>
        <v>202800000</v>
      </c>
      <c r="BX83" s="18"/>
      <c r="BY83" s="18"/>
      <c r="BZ83" s="18"/>
      <c r="CA83" s="18"/>
      <c r="CB83" s="18"/>
      <c r="CC83" s="18"/>
      <c r="CD83" s="18"/>
      <c r="CE83" s="18"/>
      <c r="CF83" s="18">
        <v>440863900</v>
      </c>
      <c r="CG83" s="18"/>
      <c r="CH83" s="18"/>
      <c r="CI83" s="18"/>
    </row>
    <row r="84" spans="1:87" ht="28" x14ac:dyDescent="0.15">
      <c r="A84" s="15" t="s">
        <v>90</v>
      </c>
      <c r="B84" s="46" t="s">
        <v>185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>
        <v>21462650</v>
      </c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</row>
    <row r="85" spans="1:87" ht="14" x14ac:dyDescent="0.15">
      <c r="A85" s="15" t="s">
        <v>186</v>
      </c>
      <c r="B85" s="46" t="s">
        <v>187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>
        <v>26335804</v>
      </c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</row>
    <row r="86" spans="1:87" s="57" customFormat="1" ht="14" x14ac:dyDescent="0.15">
      <c r="A86" s="30" t="s">
        <v>188</v>
      </c>
      <c r="B86" s="55"/>
      <c r="C86" s="56">
        <f>SUM(C3:C85)</f>
        <v>634967999.99999952</v>
      </c>
      <c r="D86" s="56">
        <f t="shared" ref="D86:BO86" si="1">SUM(D3:D85)</f>
        <v>749999999.99999952</v>
      </c>
      <c r="E86" s="56">
        <f t="shared" si="1"/>
        <v>975280360.00000191</v>
      </c>
      <c r="F86" s="56">
        <f t="shared" si="1"/>
        <v>1204938780.9336352</v>
      </c>
      <c r="G86" s="56">
        <f t="shared" si="1"/>
        <v>461662049.03636068</v>
      </c>
      <c r="H86" s="56">
        <f t="shared" si="1"/>
        <v>1035160840.7810724</v>
      </c>
      <c r="I86" s="56">
        <f t="shared" si="1"/>
        <v>697040319.21893144</v>
      </c>
      <c r="J86" s="56">
        <f t="shared" si="1"/>
        <v>976061677.33793807</v>
      </c>
      <c r="K86" s="56">
        <f t="shared" si="1"/>
        <v>1150938322.6620588</v>
      </c>
      <c r="L86" s="56">
        <f t="shared" si="1"/>
        <v>790085126.78871942</v>
      </c>
      <c r="M86" s="56">
        <f t="shared" si="1"/>
        <v>1531005718.4799438</v>
      </c>
      <c r="N86" s="56">
        <f t="shared" si="1"/>
        <v>268652426.36293352</v>
      </c>
      <c r="O86" s="56">
        <f t="shared" si="1"/>
        <v>850547300.80368447</v>
      </c>
      <c r="P86" s="56">
        <f t="shared" si="1"/>
        <v>3298695683.3595605</v>
      </c>
      <c r="Q86" s="56">
        <f t="shared" si="1"/>
        <v>230367169.42186803</v>
      </c>
      <c r="R86" s="56">
        <f t="shared" si="1"/>
        <v>1192948001</v>
      </c>
      <c r="S86" s="56">
        <f t="shared" si="1"/>
        <v>4533263787.8504353</v>
      </c>
      <c r="T86" s="56">
        <f t="shared" si="1"/>
        <v>159134900</v>
      </c>
      <c r="U86" s="56">
        <f t="shared" si="1"/>
        <v>123663252.78330204</v>
      </c>
      <c r="V86" s="56">
        <f t="shared" si="1"/>
        <v>100000000</v>
      </c>
      <c r="W86" s="56">
        <f t="shared" si="1"/>
        <v>5732128776.2908306</v>
      </c>
      <c r="X86" s="56">
        <f t="shared" si="1"/>
        <v>7028794536.0789995</v>
      </c>
      <c r="Y86" s="56">
        <f t="shared" si="1"/>
        <v>67554300</v>
      </c>
      <c r="Z86" s="56">
        <f t="shared" si="1"/>
        <v>233669847</v>
      </c>
      <c r="AA86" s="56">
        <f t="shared" si="1"/>
        <v>422503560</v>
      </c>
      <c r="AB86" s="56">
        <f t="shared" si="1"/>
        <v>2408879999.9800005</v>
      </c>
      <c r="AC86" s="56">
        <f t="shared" si="1"/>
        <v>4309532168.8815384</v>
      </c>
      <c r="AD86" s="56">
        <f t="shared" si="1"/>
        <v>84692000</v>
      </c>
      <c r="AE86" s="56">
        <f t="shared" si="1"/>
        <v>34168122</v>
      </c>
      <c r="AF86" s="56">
        <f t="shared" si="1"/>
        <v>271270250</v>
      </c>
      <c r="AG86" s="56">
        <f t="shared" si="1"/>
        <v>5433924951.6866674</v>
      </c>
      <c r="AH86" s="56">
        <f t="shared" si="1"/>
        <v>1892000001</v>
      </c>
      <c r="AI86" s="56">
        <f t="shared" si="1"/>
        <v>59264000</v>
      </c>
      <c r="AJ86" s="56">
        <f t="shared" si="1"/>
        <v>6424537752.2274075</v>
      </c>
      <c r="AK86" s="56">
        <f t="shared" si="1"/>
        <v>46198400</v>
      </c>
      <c r="AL86" s="56">
        <f t="shared" si="1"/>
        <v>32678341.039999999</v>
      </c>
      <c r="AM86" s="56">
        <f t="shared" si="1"/>
        <v>69203760.209999993</v>
      </c>
      <c r="AN86" s="56">
        <f t="shared" si="1"/>
        <v>297500000</v>
      </c>
      <c r="AO86" s="56">
        <f t="shared" si="1"/>
        <v>979999999.63999999</v>
      </c>
      <c r="AP86" s="56">
        <f t="shared" si="1"/>
        <v>7800069732</v>
      </c>
      <c r="AQ86" s="56">
        <f t="shared" si="1"/>
        <v>114000001</v>
      </c>
      <c r="AR86" s="56">
        <f t="shared" si="1"/>
        <v>75567179</v>
      </c>
      <c r="AS86" s="56">
        <f t="shared" si="1"/>
        <v>98192500</v>
      </c>
      <c r="AT86" s="56">
        <f t="shared" si="1"/>
        <v>1831164000</v>
      </c>
      <c r="AU86" s="56">
        <f t="shared" si="1"/>
        <v>9836270505.550354</v>
      </c>
      <c r="AV86" s="56">
        <f t="shared" si="1"/>
        <v>48971000</v>
      </c>
      <c r="AW86" s="56">
        <f t="shared" si="1"/>
        <v>71095000</v>
      </c>
      <c r="AX86" s="56">
        <f t="shared" si="1"/>
        <v>294968067</v>
      </c>
      <c r="AY86" s="56">
        <f t="shared" si="1"/>
        <v>42000000</v>
      </c>
      <c r="AZ86" s="56">
        <f t="shared" si="1"/>
        <v>12729966840.510916</v>
      </c>
      <c r="BA86" s="56">
        <f t="shared" si="1"/>
        <v>620264727</v>
      </c>
      <c r="BB86" s="56">
        <f t="shared" si="1"/>
        <v>312803520</v>
      </c>
      <c r="BC86" s="56">
        <f t="shared" si="1"/>
        <v>385022995</v>
      </c>
      <c r="BD86" s="56">
        <f t="shared" si="1"/>
        <v>37920000</v>
      </c>
      <c r="BE86" s="56">
        <f t="shared" si="1"/>
        <v>347359092</v>
      </c>
      <c r="BF86" s="56">
        <f t="shared" si="1"/>
        <v>17470154874.900002</v>
      </c>
      <c r="BG86" s="56">
        <f t="shared" si="1"/>
        <v>664074000</v>
      </c>
      <c r="BH86" s="56">
        <f t="shared" si="1"/>
        <v>359933928</v>
      </c>
      <c r="BI86" s="56">
        <f t="shared" si="1"/>
        <v>343745500</v>
      </c>
      <c r="BJ86" s="56">
        <f t="shared" si="1"/>
        <v>51965000</v>
      </c>
      <c r="BK86" s="56">
        <f t="shared" si="1"/>
        <v>1936273651</v>
      </c>
      <c r="BL86" s="56">
        <f t="shared" si="1"/>
        <v>37920000</v>
      </c>
      <c r="BM86" s="56">
        <f t="shared" si="1"/>
        <v>0</v>
      </c>
      <c r="BN86" s="56">
        <f t="shared" si="1"/>
        <v>1643214020.4651113</v>
      </c>
      <c r="BO86" s="56">
        <f t="shared" si="1"/>
        <v>791787348</v>
      </c>
      <c r="BP86" s="56">
        <f t="shared" ref="BP86:CI86" si="2">SUM(BP3:BP85)</f>
        <v>24289266995</v>
      </c>
      <c r="BQ86" s="56">
        <f t="shared" si="2"/>
        <v>666464607</v>
      </c>
      <c r="BR86" s="56">
        <f t="shared" si="2"/>
        <v>915946500</v>
      </c>
      <c r="BS86" s="56">
        <f t="shared" si="2"/>
        <v>0</v>
      </c>
      <c r="BT86" s="56">
        <f t="shared" si="2"/>
        <v>703251680</v>
      </c>
      <c r="BU86" s="56">
        <f t="shared" si="2"/>
        <v>558366550</v>
      </c>
      <c r="BV86" s="56">
        <f t="shared" si="2"/>
        <v>2187120000</v>
      </c>
      <c r="BW86" s="56">
        <f t="shared" si="2"/>
        <v>1104949330.4097199</v>
      </c>
      <c r="BX86" s="56">
        <f t="shared" si="2"/>
        <v>1338077523</v>
      </c>
      <c r="BY86" s="56">
        <f t="shared" si="2"/>
        <v>1374538500</v>
      </c>
      <c r="BZ86" s="56">
        <f t="shared" si="2"/>
        <v>27833889192.012192</v>
      </c>
      <c r="CA86" s="56">
        <f t="shared" si="2"/>
        <v>0</v>
      </c>
      <c r="CB86" s="56">
        <f t="shared" si="2"/>
        <v>1162188932</v>
      </c>
      <c r="CC86" s="56">
        <f t="shared" si="2"/>
        <v>0</v>
      </c>
      <c r="CD86" s="56">
        <f t="shared" si="2"/>
        <v>0</v>
      </c>
      <c r="CE86" s="56">
        <f t="shared" si="2"/>
        <v>0</v>
      </c>
      <c r="CF86" s="56">
        <f t="shared" si="2"/>
        <v>440863900</v>
      </c>
      <c r="CG86" s="56">
        <f t="shared" si="2"/>
        <v>1528532016.772217</v>
      </c>
      <c r="CH86" s="56">
        <f t="shared" si="2"/>
        <v>2277616100</v>
      </c>
      <c r="CI86" s="56">
        <f t="shared" si="2"/>
        <v>0</v>
      </c>
    </row>
    <row r="87" spans="1:87" x14ac:dyDescent="0.15">
      <c r="Q87" s="60"/>
      <c r="R87" s="60"/>
      <c r="S87" s="60"/>
      <c r="T87" s="60"/>
      <c r="U87" s="60"/>
      <c r="V87" s="60"/>
      <c r="W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  <c r="BN87" s="60"/>
      <c r="BO87" s="60"/>
      <c r="BP87" s="60"/>
      <c r="BQ87" s="60"/>
      <c r="BR87" s="60"/>
      <c r="BS87" s="60"/>
      <c r="BT87" s="60"/>
      <c r="BU87" s="60"/>
      <c r="BV87" s="60"/>
      <c r="BW87" s="60"/>
      <c r="BX87" s="60"/>
      <c r="BY87" s="60"/>
      <c r="BZ87" s="60"/>
      <c r="CA87" s="60"/>
      <c r="CB87" s="60"/>
      <c r="CC87" s="60"/>
      <c r="CD87" s="60"/>
      <c r="CE87" s="60"/>
      <c r="CF87" s="60"/>
      <c r="CG87" s="60"/>
      <c r="CH87" s="60"/>
      <c r="CI87" s="60"/>
    </row>
  </sheetData>
  <mergeCells count="4">
    <mergeCell ref="A1:A2"/>
    <mergeCell ref="B1:B2"/>
    <mergeCell ref="CK3:CK8"/>
    <mergeCell ref="CL3:CL8"/>
  </mergeCells>
  <conditionalFormatting sqref="C3:CL8">
    <cfRule type="cellIs" dxfId="2" priority="1" operator="not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10D2-70EF-B04C-BAE9-5DD0A3E7CA00}">
  <dimension ref="A1:C1765"/>
  <sheetViews>
    <sheetView tabSelected="1" workbookViewId="0">
      <selection activeCell="F36" sqref="F36"/>
    </sheetView>
  </sheetViews>
  <sheetFormatPr baseColWidth="10" defaultRowHeight="14" x14ac:dyDescent="0.15"/>
  <cols>
    <col min="1" max="1" width="40.796875" bestFit="1" customWidth="1"/>
    <col min="2" max="2" width="10" bestFit="1" customWidth="1"/>
    <col min="3" max="3" width="40.796875" bestFit="1" customWidth="1"/>
  </cols>
  <sheetData>
    <row r="1" spans="1:3" x14ac:dyDescent="0.15">
      <c r="A1" t="s">
        <v>0</v>
      </c>
      <c r="B1" t="s">
        <v>305</v>
      </c>
      <c r="C1" t="s">
        <v>228</v>
      </c>
    </row>
    <row r="2" spans="1:3" x14ac:dyDescent="0.15">
      <c r="A2" s="74" t="s">
        <v>77</v>
      </c>
      <c r="B2">
        <v>2007</v>
      </c>
      <c r="C2">
        <v>159878190.1139566</v>
      </c>
    </row>
    <row r="3" spans="1:3" x14ac:dyDescent="0.15">
      <c r="A3" s="74" t="s">
        <v>77</v>
      </c>
      <c r="B3">
        <v>2008</v>
      </c>
      <c r="C3">
        <v>167066194.53916645</v>
      </c>
    </row>
    <row r="4" spans="1:3" x14ac:dyDescent="0.15">
      <c r="A4" s="74" t="s">
        <v>77</v>
      </c>
      <c r="B4">
        <v>2009</v>
      </c>
      <c r="C4">
        <v>174955668.1270628</v>
      </c>
    </row>
    <row r="5" spans="1:3" x14ac:dyDescent="0.15">
      <c r="A5" s="74" t="s">
        <v>77</v>
      </c>
      <c r="B5">
        <v>2010</v>
      </c>
      <c r="C5">
        <v>230869928.12461457</v>
      </c>
    </row>
    <row r="6" spans="1:3" x14ac:dyDescent="0.15">
      <c r="A6" s="74" t="s">
        <v>77</v>
      </c>
      <c r="B6">
        <v>2011</v>
      </c>
      <c r="C6">
        <v>207032168.15621448</v>
      </c>
    </row>
    <row r="7" spans="1:3" x14ac:dyDescent="0.15">
      <c r="A7" s="74" t="s">
        <v>77</v>
      </c>
      <c r="B7">
        <v>2012</v>
      </c>
      <c r="C7">
        <v>292308384.41894805</v>
      </c>
    </row>
    <row r="8" spans="1:3" x14ac:dyDescent="0.15">
      <c r="A8" s="74" t="s">
        <v>77</v>
      </c>
      <c r="B8">
        <v>2013</v>
      </c>
      <c r="C8">
        <v>185471936.62398276</v>
      </c>
    </row>
    <row r="9" spans="1:3" x14ac:dyDescent="0.15">
      <c r="A9" s="74" t="s">
        <v>77</v>
      </c>
      <c r="B9">
        <v>2014</v>
      </c>
      <c r="C9">
        <v>0</v>
      </c>
    </row>
    <row r="10" spans="1:3" x14ac:dyDescent="0.15">
      <c r="A10" s="74" t="s">
        <v>77</v>
      </c>
      <c r="B10">
        <v>2015</v>
      </c>
      <c r="C10">
        <v>118389525</v>
      </c>
    </row>
    <row r="11" spans="1:3" x14ac:dyDescent="0.15">
      <c r="A11" s="74" t="s">
        <v>77</v>
      </c>
      <c r="B11">
        <v>2016</v>
      </c>
      <c r="C11">
        <v>28474870.699999999</v>
      </c>
    </row>
    <row r="12" spans="1:3" x14ac:dyDescent="0.15">
      <c r="A12" s="74" t="s">
        <v>77</v>
      </c>
      <c r="B12">
        <v>2017</v>
      </c>
      <c r="C12">
        <v>649806581.19000006</v>
      </c>
    </row>
    <row r="13" spans="1:3" x14ac:dyDescent="0.15">
      <c r="A13" s="74" t="s">
        <v>77</v>
      </c>
      <c r="B13">
        <v>2018</v>
      </c>
      <c r="C13">
        <v>384697006</v>
      </c>
    </row>
    <row r="14" spans="1:3" x14ac:dyDescent="0.15">
      <c r="A14" s="74" t="s">
        <v>77</v>
      </c>
      <c r="B14">
        <v>2019</v>
      </c>
      <c r="C14">
        <v>0</v>
      </c>
    </row>
    <row r="15" spans="1:3" x14ac:dyDescent="0.15">
      <c r="A15" s="74" t="s">
        <v>77</v>
      </c>
      <c r="B15">
        <v>2020</v>
      </c>
      <c r="C15">
        <v>183405178.63999999</v>
      </c>
    </row>
    <row r="16" spans="1:3" x14ac:dyDescent="0.15">
      <c r="A16" s="74" t="s">
        <v>77</v>
      </c>
      <c r="B16">
        <v>2021</v>
      </c>
      <c r="C16">
        <v>337836000</v>
      </c>
    </row>
    <row r="17" spans="1:3" x14ac:dyDescent="0.15">
      <c r="A17" s="74" t="s">
        <v>77</v>
      </c>
      <c r="B17">
        <v>2022</v>
      </c>
      <c r="C17">
        <v>242183331</v>
      </c>
    </row>
    <row r="18" spans="1:3" x14ac:dyDescent="0.15">
      <c r="A18" s="74" t="s">
        <v>77</v>
      </c>
      <c r="B18">
        <v>2023</v>
      </c>
      <c r="C18">
        <v>371632339</v>
      </c>
    </row>
    <row r="19" spans="1:3" x14ac:dyDescent="0.15">
      <c r="A19" s="74" t="s">
        <v>77</v>
      </c>
      <c r="B19">
        <v>2024</v>
      </c>
      <c r="C19">
        <v>565984844</v>
      </c>
    </row>
    <row r="20" spans="1:3" x14ac:dyDescent="0.15">
      <c r="A20" s="74" t="s">
        <v>77</v>
      </c>
      <c r="B20">
        <v>2025</v>
      </c>
      <c r="C20">
        <v>272411064</v>
      </c>
    </row>
    <row r="21" spans="1:3" x14ac:dyDescent="0.15">
      <c r="A21" s="74" t="s">
        <v>77</v>
      </c>
      <c r="B21">
        <v>2025</v>
      </c>
      <c r="C21">
        <v>4572403209.6339455</v>
      </c>
    </row>
    <row r="22" spans="1:3" x14ac:dyDescent="0.15">
      <c r="A22" s="74" t="s">
        <v>77</v>
      </c>
      <c r="B22">
        <v>2026</v>
      </c>
      <c r="C22" t="s">
        <v>77</v>
      </c>
    </row>
    <row r="23" spans="1:3" x14ac:dyDescent="0.15">
      <c r="A23" s="74" t="s">
        <v>79</v>
      </c>
      <c r="B23">
        <v>2007</v>
      </c>
      <c r="C23">
        <v>140221481.51581681</v>
      </c>
    </row>
    <row r="24" spans="1:3" x14ac:dyDescent="0.15">
      <c r="A24" s="74" t="s">
        <v>79</v>
      </c>
      <c r="B24">
        <v>2008</v>
      </c>
      <c r="C24">
        <v>146127489.5835481</v>
      </c>
    </row>
    <row r="25" spans="1:3" x14ac:dyDescent="0.15">
      <c r="A25" s="74" t="s">
        <v>79</v>
      </c>
      <c r="B25">
        <v>2009</v>
      </c>
      <c r="C25">
        <v>158308979.66737485</v>
      </c>
    </row>
    <row r="26" spans="1:3" x14ac:dyDescent="0.15">
      <c r="A26" s="74" t="s">
        <v>79</v>
      </c>
      <c r="B26">
        <v>2010</v>
      </c>
      <c r="C26">
        <v>227584485.87368041</v>
      </c>
    </row>
    <row r="27" spans="1:3" x14ac:dyDescent="0.15">
      <c r="A27" s="74" t="s">
        <v>79</v>
      </c>
      <c r="B27">
        <v>2011</v>
      </c>
      <c r="C27">
        <v>207032168.15621448</v>
      </c>
    </row>
    <row r="28" spans="1:3" x14ac:dyDescent="0.15">
      <c r="A28" s="74" t="s">
        <v>79</v>
      </c>
      <c r="B28">
        <v>2012</v>
      </c>
      <c r="C28">
        <v>272034335.36863822</v>
      </c>
    </row>
    <row r="29" spans="1:3" x14ac:dyDescent="0.15">
      <c r="A29" s="74" t="s">
        <v>79</v>
      </c>
      <c r="B29">
        <v>2013</v>
      </c>
      <c r="C29">
        <v>0</v>
      </c>
    </row>
    <row r="30" spans="1:3" x14ac:dyDescent="0.15">
      <c r="A30" s="74" t="s">
        <v>79</v>
      </c>
      <c r="B30">
        <v>2014</v>
      </c>
      <c r="C30">
        <v>221676306.91765603</v>
      </c>
    </row>
    <row r="31" spans="1:3" x14ac:dyDescent="0.15">
      <c r="A31" s="74" t="s">
        <v>79</v>
      </c>
      <c r="B31">
        <v>2015</v>
      </c>
      <c r="C31">
        <v>223740000</v>
      </c>
    </row>
    <row r="32" spans="1:3" x14ac:dyDescent="0.15">
      <c r="A32" s="74" t="s">
        <v>79</v>
      </c>
      <c r="B32">
        <v>2016</v>
      </c>
      <c r="C32">
        <v>26048480.899999999</v>
      </c>
    </row>
    <row r="33" spans="1:3" x14ac:dyDescent="0.15">
      <c r="A33" s="74" t="s">
        <v>79</v>
      </c>
      <c r="B33">
        <v>2017</v>
      </c>
      <c r="C33">
        <v>601550410.50999999</v>
      </c>
    </row>
    <row r="34" spans="1:3" x14ac:dyDescent="0.15">
      <c r="A34" s="74" t="s">
        <v>79</v>
      </c>
      <c r="B34">
        <v>2018</v>
      </c>
      <c r="C34">
        <v>463130682</v>
      </c>
    </row>
    <row r="35" spans="1:3" x14ac:dyDescent="0.15">
      <c r="A35" s="74" t="s">
        <v>79</v>
      </c>
      <c r="B35">
        <v>2019</v>
      </c>
      <c r="C35">
        <v>0</v>
      </c>
    </row>
    <row r="36" spans="1:3" x14ac:dyDescent="0.15">
      <c r="A36" s="74" t="s">
        <v>79</v>
      </c>
      <c r="B36">
        <v>2020</v>
      </c>
      <c r="C36">
        <v>185034941</v>
      </c>
    </row>
    <row r="37" spans="1:3" x14ac:dyDescent="0.15">
      <c r="A37" s="74" t="s">
        <v>79</v>
      </c>
      <c r="B37">
        <v>2021</v>
      </c>
      <c r="C37">
        <v>313448000</v>
      </c>
    </row>
    <row r="38" spans="1:3" x14ac:dyDescent="0.15">
      <c r="A38" s="74" t="s">
        <v>79</v>
      </c>
      <c r="B38">
        <v>2022</v>
      </c>
      <c r="C38">
        <v>211863726</v>
      </c>
    </row>
    <row r="39" spans="1:3" x14ac:dyDescent="0.15">
      <c r="A39" s="74" t="s">
        <v>79</v>
      </c>
      <c r="B39">
        <v>2023</v>
      </c>
      <c r="C39">
        <v>316538196</v>
      </c>
    </row>
    <row r="40" spans="1:3" x14ac:dyDescent="0.15">
      <c r="A40" s="74" t="s">
        <v>79</v>
      </c>
      <c r="B40">
        <v>2024</v>
      </c>
      <c r="C40">
        <v>387759172</v>
      </c>
    </row>
    <row r="41" spans="1:3" x14ac:dyDescent="0.15">
      <c r="A41" s="74" t="s">
        <v>79</v>
      </c>
      <c r="B41">
        <v>2025</v>
      </c>
      <c r="C41">
        <v>270502380</v>
      </c>
    </row>
    <row r="42" spans="1:3" x14ac:dyDescent="0.15">
      <c r="A42" s="74" t="s">
        <v>79</v>
      </c>
      <c r="B42">
        <v>2025</v>
      </c>
      <c r="C42">
        <v>4372601235.4929285</v>
      </c>
    </row>
    <row r="43" spans="1:3" x14ac:dyDescent="0.15">
      <c r="A43" s="74" t="s">
        <v>79</v>
      </c>
      <c r="B43">
        <v>2026</v>
      </c>
      <c r="C43" t="s">
        <v>79</v>
      </c>
    </row>
    <row r="44" spans="1:3" x14ac:dyDescent="0.15">
      <c r="A44" s="74" t="s">
        <v>80</v>
      </c>
      <c r="B44">
        <v>2007</v>
      </c>
      <c r="C44">
        <v>246778302.51449481</v>
      </c>
    </row>
    <row r="45" spans="1:3" x14ac:dyDescent="0.15">
      <c r="A45" s="74" t="s">
        <v>80</v>
      </c>
      <c r="B45">
        <v>2008</v>
      </c>
      <c r="C45">
        <v>218586785.32137537</v>
      </c>
    </row>
    <row r="46" spans="1:3" x14ac:dyDescent="0.15">
      <c r="A46" s="74" t="s">
        <v>80</v>
      </c>
      <c r="B46">
        <v>2009</v>
      </c>
      <c r="C46">
        <v>212224250.87817457</v>
      </c>
    </row>
    <row r="47" spans="1:3" x14ac:dyDescent="0.15">
      <c r="A47" s="74" t="s">
        <v>80</v>
      </c>
      <c r="B47">
        <v>2010</v>
      </c>
      <c r="C47">
        <v>342101761.32449621</v>
      </c>
    </row>
    <row r="48" spans="1:3" x14ac:dyDescent="0.15">
      <c r="A48" s="74" t="s">
        <v>80</v>
      </c>
      <c r="B48">
        <v>2011</v>
      </c>
      <c r="C48">
        <v>207032168.15621448</v>
      </c>
    </row>
    <row r="49" spans="1:3" x14ac:dyDescent="0.15">
      <c r="A49" s="74" t="s">
        <v>80</v>
      </c>
      <c r="B49">
        <v>2012</v>
      </c>
      <c r="C49">
        <v>181066783.20733351</v>
      </c>
    </row>
    <row r="50" spans="1:3" x14ac:dyDescent="0.15">
      <c r="A50" s="74" t="s">
        <v>80</v>
      </c>
      <c r="B50">
        <v>2013</v>
      </c>
      <c r="C50">
        <v>0</v>
      </c>
    </row>
    <row r="51" spans="1:3" x14ac:dyDescent="0.15">
      <c r="A51" s="74" t="s">
        <v>80</v>
      </c>
      <c r="B51">
        <v>2014</v>
      </c>
      <c r="C51">
        <v>0</v>
      </c>
    </row>
    <row r="52" spans="1:3" x14ac:dyDescent="0.15">
      <c r="A52" s="74" t="s">
        <v>80</v>
      </c>
      <c r="B52">
        <v>2015</v>
      </c>
      <c r="C52">
        <v>110389195</v>
      </c>
    </row>
    <row r="53" spans="1:3" x14ac:dyDescent="0.15">
      <c r="A53" s="74" t="s">
        <v>80</v>
      </c>
      <c r="B53">
        <v>2016</v>
      </c>
      <c r="C53">
        <v>17140163.899999999</v>
      </c>
    </row>
    <row r="54" spans="1:3" x14ac:dyDescent="0.15">
      <c r="A54" s="74" t="s">
        <v>80</v>
      </c>
      <c r="B54">
        <v>2017</v>
      </c>
      <c r="C54">
        <v>166988929.65000001</v>
      </c>
    </row>
    <row r="55" spans="1:3" x14ac:dyDescent="0.15">
      <c r="A55" s="74" t="s">
        <v>80</v>
      </c>
      <c r="B55">
        <v>2018</v>
      </c>
      <c r="C55">
        <v>250034934</v>
      </c>
    </row>
    <row r="56" spans="1:3" x14ac:dyDescent="0.15">
      <c r="A56" s="74" t="s">
        <v>80</v>
      </c>
      <c r="B56">
        <v>2019</v>
      </c>
      <c r="C56">
        <v>29998400</v>
      </c>
    </row>
    <row r="57" spans="1:3" x14ac:dyDescent="0.15">
      <c r="A57" s="74" t="s">
        <v>80</v>
      </c>
      <c r="B57">
        <v>2020</v>
      </c>
      <c r="C57">
        <v>224601804</v>
      </c>
    </row>
    <row r="58" spans="1:3" x14ac:dyDescent="0.15">
      <c r="A58" s="74" t="s">
        <v>80</v>
      </c>
      <c r="B58">
        <v>2021</v>
      </c>
      <c r="C58">
        <v>530254000</v>
      </c>
    </row>
    <row r="59" spans="1:3" x14ac:dyDescent="0.15">
      <c r="A59" s="74" t="s">
        <v>80</v>
      </c>
      <c r="B59">
        <v>2022</v>
      </c>
      <c r="C59">
        <v>358535900</v>
      </c>
    </row>
    <row r="60" spans="1:3" x14ac:dyDescent="0.15">
      <c r="A60" s="74" t="s">
        <v>80</v>
      </c>
      <c r="B60">
        <v>2023</v>
      </c>
      <c r="C60">
        <v>760231003</v>
      </c>
    </row>
    <row r="61" spans="1:3" x14ac:dyDescent="0.15">
      <c r="A61" s="74" t="s">
        <v>80</v>
      </c>
      <c r="B61">
        <v>2024</v>
      </c>
      <c r="C61">
        <v>2149037040</v>
      </c>
    </row>
    <row r="62" spans="1:3" x14ac:dyDescent="0.15">
      <c r="A62" s="74" t="s">
        <v>80</v>
      </c>
      <c r="B62">
        <v>2025</v>
      </c>
      <c r="C62">
        <v>2875377099.9200001</v>
      </c>
    </row>
    <row r="63" spans="1:3" x14ac:dyDescent="0.15">
      <c r="A63" s="74" t="s">
        <v>80</v>
      </c>
      <c r="B63">
        <v>2025</v>
      </c>
      <c r="C63">
        <v>8880378520.8720894</v>
      </c>
    </row>
    <row r="64" spans="1:3" x14ac:dyDescent="0.15">
      <c r="A64" s="74" t="s">
        <v>80</v>
      </c>
      <c r="B64">
        <v>2026</v>
      </c>
      <c r="C64" t="s">
        <v>80</v>
      </c>
    </row>
    <row r="65" spans="1:3" x14ac:dyDescent="0.15">
      <c r="A65" s="74" t="s">
        <v>81</v>
      </c>
      <c r="B65">
        <v>2007</v>
      </c>
      <c r="C65">
        <v>88090025.855731383</v>
      </c>
    </row>
    <row r="66" spans="1:3" x14ac:dyDescent="0.15">
      <c r="A66" s="74" t="s">
        <v>81</v>
      </c>
      <c r="B66">
        <v>2008</v>
      </c>
      <c r="C66">
        <v>78998711.014619067</v>
      </c>
    </row>
    <row r="67" spans="1:3" x14ac:dyDescent="0.15">
      <c r="A67" s="74" t="s">
        <v>81</v>
      </c>
      <c r="B67">
        <v>2009</v>
      </c>
      <c r="C67">
        <v>190114821.48313472</v>
      </c>
    </row>
    <row r="68" spans="1:3" x14ac:dyDescent="0.15">
      <c r="A68" s="74" t="s">
        <v>81</v>
      </c>
      <c r="B68">
        <v>2010</v>
      </c>
      <c r="C68">
        <v>233058874.51121172</v>
      </c>
    </row>
    <row r="69" spans="1:3" x14ac:dyDescent="0.15">
      <c r="A69" s="74" t="s">
        <v>81</v>
      </c>
      <c r="B69">
        <v>2011</v>
      </c>
      <c r="C69">
        <v>207032168.15621448</v>
      </c>
    </row>
    <row r="70" spans="1:3" x14ac:dyDescent="0.15">
      <c r="A70" s="74" t="s">
        <v>81</v>
      </c>
      <c r="B70">
        <v>2012</v>
      </c>
      <c r="C70">
        <v>103941348.92293461</v>
      </c>
    </row>
    <row r="71" spans="1:3" x14ac:dyDescent="0.15">
      <c r="A71" s="74" t="s">
        <v>81</v>
      </c>
      <c r="B71">
        <v>2013</v>
      </c>
      <c r="C71">
        <v>288545026.27117777</v>
      </c>
    </row>
    <row r="72" spans="1:3" x14ac:dyDescent="0.15">
      <c r="A72" s="74" t="s">
        <v>81</v>
      </c>
      <c r="B72">
        <v>2014</v>
      </c>
      <c r="C72">
        <v>312750490.45806062</v>
      </c>
    </row>
    <row r="73" spans="1:3" x14ac:dyDescent="0.15">
      <c r="A73" s="74" t="s">
        <v>81</v>
      </c>
      <c r="B73">
        <v>2015</v>
      </c>
      <c r="C73">
        <v>428059949</v>
      </c>
    </row>
    <row r="74" spans="1:3" x14ac:dyDescent="0.15">
      <c r="A74" s="74" t="s">
        <v>81</v>
      </c>
      <c r="B74">
        <v>2016</v>
      </c>
      <c r="C74">
        <v>8630014.1999999993</v>
      </c>
    </row>
    <row r="75" spans="1:3" x14ac:dyDescent="0.15">
      <c r="A75" s="74" t="s">
        <v>81</v>
      </c>
      <c r="B75">
        <v>2017</v>
      </c>
      <c r="C75">
        <v>474449903.75</v>
      </c>
    </row>
    <row r="76" spans="1:3" x14ac:dyDescent="0.15">
      <c r="A76" s="74" t="s">
        <v>81</v>
      </c>
      <c r="B76">
        <v>2018</v>
      </c>
      <c r="C76">
        <v>386539934</v>
      </c>
    </row>
    <row r="77" spans="1:3" x14ac:dyDescent="0.15">
      <c r="A77" s="74" t="s">
        <v>81</v>
      </c>
      <c r="B77">
        <v>2019</v>
      </c>
      <c r="C77">
        <v>0</v>
      </c>
    </row>
    <row r="78" spans="1:3" x14ac:dyDescent="0.15">
      <c r="A78" s="74" t="s">
        <v>81</v>
      </c>
      <c r="B78">
        <v>2020</v>
      </c>
      <c r="C78">
        <v>189815497.5</v>
      </c>
    </row>
    <row r="79" spans="1:3" x14ac:dyDescent="0.15">
      <c r="A79" s="74" t="s">
        <v>81</v>
      </c>
      <c r="B79">
        <v>2021</v>
      </c>
      <c r="C79">
        <v>347539000</v>
      </c>
    </row>
    <row r="80" spans="1:3" x14ac:dyDescent="0.15">
      <c r="A80" s="74" t="s">
        <v>81</v>
      </c>
      <c r="B80">
        <v>2022</v>
      </c>
      <c r="C80">
        <v>206367837</v>
      </c>
    </row>
    <row r="81" spans="1:3" x14ac:dyDescent="0.15">
      <c r="A81" s="74" t="s">
        <v>81</v>
      </c>
      <c r="B81">
        <v>2023</v>
      </c>
      <c r="C81">
        <v>902048539.17914832</v>
      </c>
    </row>
    <row r="82" spans="1:3" x14ac:dyDescent="0.15">
      <c r="A82" s="74" t="s">
        <v>81</v>
      </c>
      <c r="B82">
        <v>2024</v>
      </c>
      <c r="C82">
        <v>1053079938</v>
      </c>
    </row>
    <row r="83" spans="1:3" x14ac:dyDescent="0.15">
      <c r="A83" s="74" t="s">
        <v>81</v>
      </c>
      <c r="B83">
        <v>2025</v>
      </c>
      <c r="C83">
        <v>755851900</v>
      </c>
    </row>
    <row r="84" spans="1:3" x14ac:dyDescent="0.15">
      <c r="A84" s="74" t="s">
        <v>81</v>
      </c>
      <c r="B84">
        <v>2025</v>
      </c>
      <c r="C84">
        <v>6254913979.3022327</v>
      </c>
    </row>
    <row r="85" spans="1:3" x14ac:dyDescent="0.15">
      <c r="A85" s="74" t="s">
        <v>81</v>
      </c>
      <c r="B85">
        <v>2026</v>
      </c>
      <c r="C85" t="s">
        <v>81</v>
      </c>
    </row>
    <row r="86" spans="1:3" x14ac:dyDescent="0.15">
      <c r="A86" s="74" t="s">
        <v>82</v>
      </c>
      <c r="B86">
        <v>2007</v>
      </c>
      <c r="C86">
        <v>0</v>
      </c>
    </row>
    <row r="87" spans="1:3" x14ac:dyDescent="0.15">
      <c r="A87" s="74" t="s">
        <v>82</v>
      </c>
      <c r="B87">
        <v>2008</v>
      </c>
      <c r="C87">
        <v>69610409.770645276</v>
      </c>
    </row>
    <row r="88" spans="1:3" x14ac:dyDescent="0.15">
      <c r="A88" s="74" t="s">
        <v>82</v>
      </c>
      <c r="B88">
        <v>2009</v>
      </c>
      <c r="C88">
        <v>119838319.92212752</v>
      </c>
    </row>
    <row r="89" spans="1:3" x14ac:dyDescent="0.15">
      <c r="A89" s="74" t="s">
        <v>82</v>
      </c>
      <c r="B89">
        <v>2010</v>
      </c>
      <c r="C89">
        <v>171323731.09963244</v>
      </c>
    </row>
    <row r="90" spans="1:3" x14ac:dyDescent="0.15">
      <c r="A90" s="74" t="s">
        <v>82</v>
      </c>
      <c r="B90">
        <v>2011</v>
      </c>
      <c r="C90">
        <v>207032168.15621448</v>
      </c>
    </row>
    <row r="91" spans="1:3" x14ac:dyDescent="0.15">
      <c r="A91" s="74" t="s">
        <v>82</v>
      </c>
      <c r="B91">
        <v>2012</v>
      </c>
      <c r="C91">
        <v>103941348.92293461</v>
      </c>
    </row>
    <row r="92" spans="1:3" x14ac:dyDescent="0.15">
      <c r="A92" s="74" t="s">
        <v>82</v>
      </c>
      <c r="B92">
        <v>2013</v>
      </c>
      <c r="C92">
        <v>269040141.67974758</v>
      </c>
    </row>
    <row r="93" spans="1:3" x14ac:dyDescent="0.15">
      <c r="A93" s="74" t="s">
        <v>82</v>
      </c>
      <c r="B93">
        <v>2014</v>
      </c>
      <c r="C93">
        <v>261523396.0824092</v>
      </c>
    </row>
    <row r="94" spans="1:3" x14ac:dyDescent="0.15">
      <c r="A94" s="74" t="s">
        <v>82</v>
      </c>
      <c r="B94">
        <v>2015</v>
      </c>
      <c r="C94">
        <v>257369332</v>
      </c>
    </row>
    <row r="95" spans="1:3" x14ac:dyDescent="0.15">
      <c r="A95" s="74" t="s">
        <v>82</v>
      </c>
      <c r="B95">
        <v>2016</v>
      </c>
      <c r="C95">
        <v>14103790.300000001</v>
      </c>
    </row>
    <row r="96" spans="1:3" x14ac:dyDescent="0.15">
      <c r="A96" s="74" t="s">
        <v>82</v>
      </c>
      <c r="B96">
        <v>2017</v>
      </c>
      <c r="C96">
        <v>409320904.60000002</v>
      </c>
    </row>
    <row r="97" spans="1:3" x14ac:dyDescent="0.15">
      <c r="A97" s="74" t="s">
        <v>82</v>
      </c>
      <c r="B97">
        <v>2018</v>
      </c>
      <c r="C97">
        <v>305191520</v>
      </c>
    </row>
    <row r="98" spans="1:3" x14ac:dyDescent="0.15">
      <c r="A98" s="74" t="s">
        <v>82</v>
      </c>
      <c r="B98">
        <v>2019</v>
      </c>
      <c r="C98">
        <v>0</v>
      </c>
    </row>
    <row r="99" spans="1:3" x14ac:dyDescent="0.15">
      <c r="A99" s="74" t="s">
        <v>82</v>
      </c>
      <c r="B99">
        <v>2020</v>
      </c>
      <c r="C99">
        <v>179304247.5</v>
      </c>
    </row>
    <row r="100" spans="1:3" x14ac:dyDescent="0.15">
      <c r="A100" s="74" t="s">
        <v>82</v>
      </c>
      <c r="B100">
        <v>2021</v>
      </c>
      <c r="C100">
        <v>302087000</v>
      </c>
    </row>
    <row r="101" spans="1:3" x14ac:dyDescent="0.15">
      <c r="A101" s="74" t="s">
        <v>82</v>
      </c>
      <c r="B101">
        <v>2022</v>
      </c>
      <c r="C101">
        <v>232547508</v>
      </c>
    </row>
    <row r="102" spans="1:3" x14ac:dyDescent="0.15">
      <c r="A102" s="74" t="s">
        <v>82</v>
      </c>
      <c r="B102">
        <v>2023</v>
      </c>
      <c r="C102">
        <v>345762094</v>
      </c>
    </row>
    <row r="103" spans="1:3" x14ac:dyDescent="0.15">
      <c r="A103" s="74" t="s">
        <v>82</v>
      </c>
      <c r="B103">
        <v>2024</v>
      </c>
      <c r="C103">
        <v>399339130</v>
      </c>
    </row>
    <row r="104" spans="1:3" x14ac:dyDescent="0.15">
      <c r="A104" s="74" t="s">
        <v>82</v>
      </c>
      <c r="B104">
        <v>2025</v>
      </c>
      <c r="C104">
        <v>284647005</v>
      </c>
    </row>
    <row r="105" spans="1:3" x14ac:dyDescent="0.15">
      <c r="A105" s="74" t="s">
        <v>82</v>
      </c>
      <c r="B105">
        <v>2025</v>
      </c>
      <c r="C105">
        <v>3931982047.033711</v>
      </c>
    </row>
    <row r="106" spans="1:3" x14ac:dyDescent="0.15">
      <c r="A106" s="74" t="s">
        <v>82</v>
      </c>
      <c r="B106">
        <v>2026</v>
      </c>
      <c r="C106" t="s">
        <v>82</v>
      </c>
    </row>
    <row r="107" spans="1:3" x14ac:dyDescent="0.15">
      <c r="A107" s="74" t="s">
        <v>83</v>
      </c>
      <c r="B107">
        <v>2007</v>
      </c>
      <c r="C107">
        <v>0</v>
      </c>
    </row>
    <row r="108" spans="1:3" x14ac:dyDescent="0.15">
      <c r="A108" s="74" t="s">
        <v>83</v>
      </c>
      <c r="B108">
        <v>2008</v>
      </c>
      <c r="C108">
        <v>69610409.770645276</v>
      </c>
    </row>
    <row r="109" spans="1:3" x14ac:dyDescent="0.15">
      <c r="A109" s="74" t="s">
        <v>83</v>
      </c>
      <c r="B109">
        <v>2009</v>
      </c>
      <c r="C109">
        <v>119838319.92212752</v>
      </c>
    </row>
    <row r="110" spans="1:3" x14ac:dyDescent="0.15">
      <c r="A110" s="74" t="s">
        <v>83</v>
      </c>
      <c r="B110">
        <v>2010</v>
      </c>
      <c r="C110">
        <v>0</v>
      </c>
    </row>
    <row r="111" spans="1:3" x14ac:dyDescent="0.15">
      <c r="A111" s="74" t="s">
        <v>83</v>
      </c>
      <c r="B111">
        <v>2011</v>
      </c>
      <c r="C111">
        <v>0</v>
      </c>
    </row>
    <row r="112" spans="1:3" x14ac:dyDescent="0.15">
      <c r="A112" s="74" t="s">
        <v>83</v>
      </c>
      <c r="B112">
        <v>2012</v>
      </c>
      <c r="C112">
        <v>22769476.497149039</v>
      </c>
    </row>
    <row r="113" spans="1:3" x14ac:dyDescent="0.15">
      <c r="A113" s="74" t="s">
        <v>83</v>
      </c>
      <c r="B113">
        <v>2013</v>
      </c>
      <c r="C113">
        <v>47028022.213811338</v>
      </c>
    </row>
    <row r="114" spans="1:3" x14ac:dyDescent="0.15">
      <c r="A114" s="74" t="s">
        <v>83</v>
      </c>
      <c r="B114">
        <v>2014</v>
      </c>
      <c r="C114">
        <v>54597107.345558614</v>
      </c>
    </row>
    <row r="115" spans="1:3" x14ac:dyDescent="0.15">
      <c r="A115" s="74" t="s">
        <v>83</v>
      </c>
      <c r="B115">
        <v>2015</v>
      </c>
      <c r="C115">
        <v>55000000</v>
      </c>
    </row>
    <row r="116" spans="1:3" x14ac:dyDescent="0.15">
      <c r="A116" s="74" t="s">
        <v>83</v>
      </c>
      <c r="B116">
        <v>2016</v>
      </c>
      <c r="C116">
        <v>485945180</v>
      </c>
    </row>
    <row r="117" spans="1:3" x14ac:dyDescent="0.15">
      <c r="A117" s="74" t="s">
        <v>83</v>
      </c>
      <c r="B117">
        <v>2017</v>
      </c>
      <c r="C117">
        <v>604189831.27999997</v>
      </c>
    </row>
    <row r="118" spans="1:3" x14ac:dyDescent="0.15">
      <c r="A118" s="74" t="s">
        <v>83</v>
      </c>
      <c r="B118">
        <v>2018</v>
      </c>
      <c r="C118">
        <v>102405925</v>
      </c>
    </row>
    <row r="119" spans="1:3" x14ac:dyDescent="0.15">
      <c r="A119" s="74" t="s">
        <v>83</v>
      </c>
      <c r="B119">
        <v>2019</v>
      </c>
      <c r="C119">
        <v>0</v>
      </c>
    </row>
    <row r="120" spans="1:3" x14ac:dyDescent="0.15">
      <c r="A120" s="74" t="s">
        <v>83</v>
      </c>
      <c r="B120">
        <v>2020</v>
      </c>
      <c r="C120">
        <v>36000000</v>
      </c>
    </row>
    <row r="121" spans="1:3" x14ac:dyDescent="0.15">
      <c r="A121" s="74" t="s">
        <v>83</v>
      </c>
      <c r="B121">
        <v>2021</v>
      </c>
      <c r="C121">
        <v>0</v>
      </c>
    </row>
    <row r="122" spans="1:3" x14ac:dyDescent="0.15">
      <c r="A122" s="74" t="s">
        <v>83</v>
      </c>
      <c r="B122">
        <v>2022</v>
      </c>
      <c r="C122">
        <v>228350000</v>
      </c>
    </row>
    <row r="123" spans="1:3" x14ac:dyDescent="0.15">
      <c r="A123" s="74" t="s">
        <v>83</v>
      </c>
      <c r="B123">
        <v>2023</v>
      </c>
      <c r="C123">
        <v>136000000</v>
      </c>
    </row>
    <row r="124" spans="1:3" x14ac:dyDescent="0.15">
      <c r="A124" s="74" t="s">
        <v>83</v>
      </c>
      <c r="B124">
        <v>2024</v>
      </c>
      <c r="C124">
        <v>590858754</v>
      </c>
    </row>
    <row r="125" spans="1:3" x14ac:dyDescent="0.15">
      <c r="A125" s="74" t="s">
        <v>83</v>
      </c>
      <c r="B125">
        <v>2025</v>
      </c>
      <c r="C125">
        <v>0</v>
      </c>
    </row>
    <row r="126" spans="1:3" x14ac:dyDescent="0.15">
      <c r="A126" s="74" t="s">
        <v>83</v>
      </c>
      <c r="B126">
        <v>2025</v>
      </c>
      <c r="C126">
        <v>2552593026.0292916</v>
      </c>
    </row>
    <row r="127" spans="1:3" x14ac:dyDescent="0.15">
      <c r="A127" s="74" t="s">
        <v>83</v>
      </c>
      <c r="B127">
        <v>2026</v>
      </c>
      <c r="C127" t="s">
        <v>83</v>
      </c>
    </row>
    <row r="128" spans="1:3" x14ac:dyDescent="0.15">
      <c r="A128" s="74" t="s">
        <v>84</v>
      </c>
      <c r="B128">
        <v>2007</v>
      </c>
      <c r="C128">
        <v>0</v>
      </c>
    </row>
    <row r="129" spans="1:3" x14ac:dyDescent="0.15">
      <c r="A129" s="74" t="s">
        <v>84</v>
      </c>
      <c r="B129">
        <v>2008</v>
      </c>
      <c r="C129">
        <v>0</v>
      </c>
    </row>
    <row r="130" spans="1:3" x14ac:dyDescent="0.15">
      <c r="A130" s="74" t="s">
        <v>84</v>
      </c>
      <c r="B130">
        <v>2009</v>
      </c>
      <c r="C130">
        <v>0</v>
      </c>
    </row>
    <row r="131" spans="1:3" x14ac:dyDescent="0.15">
      <c r="A131" s="74" t="s">
        <v>84</v>
      </c>
      <c r="B131">
        <v>2010</v>
      </c>
      <c r="C131">
        <v>338217631.57663816</v>
      </c>
    </row>
    <row r="132" spans="1:3" x14ac:dyDescent="0.15">
      <c r="A132" s="74" t="s">
        <v>84</v>
      </c>
      <c r="B132">
        <v>2011</v>
      </c>
      <c r="C132">
        <v>142460795.16883272</v>
      </c>
    </row>
    <row r="133" spans="1:3" x14ac:dyDescent="0.15">
      <c r="A133" s="74" t="s">
        <v>84</v>
      </c>
      <c r="B133">
        <v>2012</v>
      </c>
      <c r="C133">
        <v>136267743.12028018</v>
      </c>
    </row>
    <row r="134" spans="1:3" x14ac:dyDescent="0.15">
      <c r="A134" s="74" t="s">
        <v>84</v>
      </c>
      <c r="B134">
        <v>2013</v>
      </c>
      <c r="C134">
        <v>209299324.04909199</v>
      </c>
    </row>
    <row r="135" spans="1:3" x14ac:dyDescent="0.15">
      <c r="A135" s="74" t="s">
        <v>84</v>
      </c>
      <c r="B135">
        <v>2014</v>
      </c>
      <c r="C135">
        <v>215439375.11981601</v>
      </c>
    </row>
    <row r="136" spans="1:3" x14ac:dyDescent="0.15">
      <c r="A136" s="74" t="s">
        <v>84</v>
      </c>
      <c r="B136">
        <v>2015</v>
      </c>
      <c r="C136">
        <v>343620727.20000005</v>
      </c>
    </row>
    <row r="137" spans="1:3" x14ac:dyDescent="0.15">
      <c r="A137" s="74" t="s">
        <v>84</v>
      </c>
      <c r="B137">
        <v>2016</v>
      </c>
      <c r="C137">
        <v>461958266.5</v>
      </c>
    </row>
    <row r="138" spans="1:3" x14ac:dyDescent="0.15">
      <c r="A138" s="74" t="s">
        <v>84</v>
      </c>
      <c r="B138">
        <v>2017</v>
      </c>
      <c r="C138">
        <v>331007544</v>
      </c>
    </row>
    <row r="139" spans="1:3" x14ac:dyDescent="0.15">
      <c r="A139" s="74" t="s">
        <v>84</v>
      </c>
      <c r="B139">
        <v>2018</v>
      </c>
      <c r="C139">
        <v>353717944</v>
      </c>
    </row>
    <row r="140" spans="1:3" x14ac:dyDescent="0.15">
      <c r="A140" s="74" t="s">
        <v>84</v>
      </c>
      <c r="B140">
        <v>2019</v>
      </c>
      <c r="C140">
        <v>411819708</v>
      </c>
    </row>
    <row r="141" spans="1:3" x14ac:dyDescent="0.15">
      <c r="A141" s="74" t="s">
        <v>84</v>
      </c>
      <c r="B141">
        <v>2020</v>
      </c>
      <c r="C141">
        <v>524707711</v>
      </c>
    </row>
    <row r="142" spans="1:3" x14ac:dyDescent="0.15">
      <c r="A142" s="74" t="s">
        <v>84</v>
      </c>
      <c r="B142">
        <v>2021</v>
      </c>
      <c r="C142">
        <v>787850840</v>
      </c>
    </row>
    <row r="143" spans="1:3" x14ac:dyDescent="0.15">
      <c r="A143" s="74" t="s">
        <v>84</v>
      </c>
      <c r="B143">
        <v>2022</v>
      </c>
      <c r="C143">
        <v>718142310</v>
      </c>
    </row>
    <row r="144" spans="1:3" x14ac:dyDescent="0.15">
      <c r="A144" s="74" t="s">
        <v>84</v>
      </c>
      <c r="B144">
        <v>2023</v>
      </c>
      <c r="C144">
        <v>877716000</v>
      </c>
    </row>
    <row r="145" spans="1:3" x14ac:dyDescent="0.15">
      <c r="A145" s="74" t="s">
        <v>84</v>
      </c>
      <c r="B145">
        <v>2024</v>
      </c>
      <c r="C145">
        <v>1182670000</v>
      </c>
    </row>
    <row r="146" spans="1:3" x14ac:dyDescent="0.15">
      <c r="A146" s="74" t="s">
        <v>84</v>
      </c>
      <c r="B146">
        <v>2025</v>
      </c>
      <c r="C146">
        <v>1114101003.4342103</v>
      </c>
    </row>
    <row r="147" spans="1:3" x14ac:dyDescent="0.15">
      <c r="A147" s="74" t="s">
        <v>84</v>
      </c>
      <c r="B147">
        <v>2025</v>
      </c>
      <c r="C147">
        <v>8148996923.168869</v>
      </c>
    </row>
    <row r="148" spans="1:3" x14ac:dyDescent="0.15">
      <c r="A148" s="74" t="s">
        <v>84</v>
      </c>
      <c r="B148">
        <v>2026</v>
      </c>
      <c r="C148" t="s">
        <v>84</v>
      </c>
    </row>
    <row r="149" spans="1:3" x14ac:dyDescent="0.15">
      <c r="A149" s="74" t="s">
        <v>85</v>
      </c>
      <c r="B149">
        <v>2007</v>
      </c>
      <c r="C149">
        <v>0</v>
      </c>
    </row>
    <row r="150" spans="1:3" x14ac:dyDescent="0.15">
      <c r="A150" s="74" t="s">
        <v>85</v>
      </c>
      <c r="B150">
        <v>2008</v>
      </c>
      <c r="C150">
        <v>0</v>
      </c>
    </row>
    <row r="151" spans="1:3" x14ac:dyDescent="0.15">
      <c r="A151" s="74" t="s">
        <v>85</v>
      </c>
      <c r="B151">
        <v>2009</v>
      </c>
      <c r="C151">
        <v>0</v>
      </c>
    </row>
    <row r="152" spans="1:3" x14ac:dyDescent="0.15">
      <c r="A152" s="74" t="s">
        <v>85</v>
      </c>
      <c r="B152">
        <v>2010</v>
      </c>
      <c r="C152">
        <v>0</v>
      </c>
    </row>
    <row r="153" spans="1:3" x14ac:dyDescent="0.15">
      <c r="A153" s="74" t="s">
        <v>85</v>
      </c>
      <c r="B153">
        <v>2011</v>
      </c>
      <c r="C153">
        <v>0</v>
      </c>
    </row>
    <row r="154" spans="1:3" x14ac:dyDescent="0.15">
      <c r="A154" s="74" t="s">
        <v>85</v>
      </c>
      <c r="B154">
        <v>2012</v>
      </c>
      <c r="C154">
        <v>113207048.13069431</v>
      </c>
    </row>
    <row r="155" spans="1:3" x14ac:dyDescent="0.15">
      <c r="A155" s="74" t="s">
        <v>85</v>
      </c>
      <c r="B155">
        <v>2013</v>
      </c>
      <c r="C155">
        <v>167439459.23927361</v>
      </c>
    </row>
    <row r="156" spans="1:3" x14ac:dyDescent="0.15">
      <c r="A156" s="74" t="s">
        <v>85</v>
      </c>
      <c r="B156">
        <v>2014</v>
      </c>
      <c r="C156">
        <v>172351500.09585279</v>
      </c>
    </row>
    <row r="157" spans="1:3" x14ac:dyDescent="0.15">
      <c r="A157" s="74" t="s">
        <v>85</v>
      </c>
      <c r="B157">
        <v>2015</v>
      </c>
      <c r="C157">
        <v>220646282.40000001</v>
      </c>
    </row>
    <row r="158" spans="1:3" x14ac:dyDescent="0.15">
      <c r="A158" s="74" t="s">
        <v>85</v>
      </c>
      <c r="B158">
        <v>2016</v>
      </c>
      <c r="C158">
        <v>238621729.5</v>
      </c>
    </row>
    <row r="159" spans="1:3" x14ac:dyDescent="0.15">
      <c r="A159" s="74" t="s">
        <v>85</v>
      </c>
      <c r="B159">
        <v>2017</v>
      </c>
      <c r="C159">
        <v>242046057</v>
      </c>
    </row>
    <row r="160" spans="1:3" x14ac:dyDescent="0.15">
      <c r="A160" s="74" t="s">
        <v>85</v>
      </c>
      <c r="B160">
        <v>2018</v>
      </c>
      <c r="C160">
        <v>246636869.75</v>
      </c>
    </row>
    <row r="161" spans="1:3" x14ac:dyDescent="0.15">
      <c r="A161" s="74" t="s">
        <v>85</v>
      </c>
      <c r="B161">
        <v>2019</v>
      </c>
      <c r="C161">
        <v>236147003</v>
      </c>
    </row>
    <row r="162" spans="1:3" x14ac:dyDescent="0.15">
      <c r="A162" s="74" t="s">
        <v>85</v>
      </c>
      <c r="B162">
        <v>2020</v>
      </c>
      <c r="C162">
        <v>350290589</v>
      </c>
    </row>
    <row r="163" spans="1:3" x14ac:dyDescent="0.15">
      <c r="A163" s="74" t="s">
        <v>85</v>
      </c>
      <c r="B163">
        <v>2021</v>
      </c>
      <c r="C163">
        <v>403476947.00000018</v>
      </c>
    </row>
    <row r="164" spans="1:3" x14ac:dyDescent="0.15">
      <c r="A164" s="74" t="s">
        <v>85</v>
      </c>
      <c r="B164">
        <v>2022</v>
      </c>
      <c r="C164">
        <v>604994478</v>
      </c>
    </row>
    <row r="165" spans="1:3" x14ac:dyDescent="0.15">
      <c r="A165" s="74" t="s">
        <v>85</v>
      </c>
      <c r="B165">
        <v>2023</v>
      </c>
      <c r="C165">
        <v>567970004.69000006</v>
      </c>
    </row>
    <row r="166" spans="1:3" x14ac:dyDescent="0.15">
      <c r="A166" s="74" t="s">
        <v>85</v>
      </c>
      <c r="B166">
        <v>2024</v>
      </c>
      <c r="C166">
        <v>751631228</v>
      </c>
    </row>
    <row r="167" spans="1:3" x14ac:dyDescent="0.15">
      <c r="A167" s="74" t="s">
        <v>85</v>
      </c>
      <c r="B167">
        <v>2025</v>
      </c>
      <c r="C167">
        <v>712449312.875</v>
      </c>
    </row>
    <row r="168" spans="1:3" x14ac:dyDescent="0.15">
      <c r="A168" s="74" t="s">
        <v>85</v>
      </c>
      <c r="B168">
        <v>2025</v>
      </c>
      <c r="C168">
        <v>5027908508.6808205</v>
      </c>
    </row>
    <row r="169" spans="1:3" x14ac:dyDescent="0.15">
      <c r="A169" s="74" t="s">
        <v>85</v>
      </c>
      <c r="B169">
        <v>2026</v>
      </c>
      <c r="C169" t="s">
        <v>85</v>
      </c>
    </row>
    <row r="170" spans="1:3" x14ac:dyDescent="0.15">
      <c r="A170" s="74" t="s">
        <v>86</v>
      </c>
      <c r="B170">
        <v>2007</v>
      </c>
      <c r="C170">
        <v>0</v>
      </c>
    </row>
    <row r="171" spans="1:3" x14ac:dyDescent="0.15">
      <c r="A171" s="74" t="s">
        <v>86</v>
      </c>
      <c r="B171">
        <v>2008</v>
      </c>
      <c r="C171">
        <v>0</v>
      </c>
    </row>
    <row r="172" spans="1:3" x14ac:dyDescent="0.15">
      <c r="A172" s="74" t="s">
        <v>86</v>
      </c>
      <c r="B172">
        <v>2009</v>
      </c>
      <c r="C172">
        <v>0</v>
      </c>
    </row>
    <row r="173" spans="1:3" x14ac:dyDescent="0.15">
      <c r="A173" s="74" t="s">
        <v>86</v>
      </c>
      <c r="B173">
        <v>2010</v>
      </c>
      <c r="C173">
        <v>0</v>
      </c>
    </row>
    <row r="174" spans="1:3" x14ac:dyDescent="0.15">
      <c r="A174" s="74" t="s">
        <v>86</v>
      </c>
      <c r="B174">
        <v>2011</v>
      </c>
      <c r="C174">
        <v>0</v>
      </c>
    </row>
    <row r="175" spans="1:3" x14ac:dyDescent="0.15">
      <c r="A175" s="74" t="s">
        <v>86</v>
      </c>
      <c r="B175">
        <v>2012</v>
      </c>
      <c r="C175">
        <v>92242779.958343521</v>
      </c>
    </row>
    <row r="176" spans="1:3" x14ac:dyDescent="0.15">
      <c r="A176" s="74" t="s">
        <v>86</v>
      </c>
      <c r="B176">
        <v>2013</v>
      </c>
      <c r="C176">
        <v>125579594.42945521</v>
      </c>
    </row>
    <row r="177" spans="1:3" x14ac:dyDescent="0.15">
      <c r="A177" s="74" t="s">
        <v>86</v>
      </c>
      <c r="B177">
        <v>2014</v>
      </c>
      <c r="C177">
        <v>129263625.07188959</v>
      </c>
    </row>
    <row r="178" spans="1:3" x14ac:dyDescent="0.15">
      <c r="A178" s="74" t="s">
        <v>86</v>
      </c>
      <c r="B178">
        <v>2015</v>
      </c>
      <c r="C178">
        <v>133481656.8</v>
      </c>
    </row>
    <row r="179" spans="1:3" x14ac:dyDescent="0.15">
      <c r="A179" s="74" t="s">
        <v>86</v>
      </c>
      <c r="B179">
        <v>2016</v>
      </c>
      <c r="C179">
        <v>540073174.53999996</v>
      </c>
    </row>
    <row r="180" spans="1:3" x14ac:dyDescent="0.15">
      <c r="A180" s="74" t="s">
        <v>86</v>
      </c>
      <c r="B180">
        <v>2017</v>
      </c>
      <c r="C180">
        <v>443927106</v>
      </c>
    </row>
    <row r="181" spans="1:3" x14ac:dyDescent="0.15">
      <c r="A181" s="74" t="s">
        <v>86</v>
      </c>
      <c r="B181">
        <v>2018</v>
      </c>
      <c r="C181">
        <v>161071200</v>
      </c>
    </row>
    <row r="182" spans="1:3" x14ac:dyDescent="0.15">
      <c r="A182" s="74" t="s">
        <v>86</v>
      </c>
      <c r="B182">
        <v>2019</v>
      </c>
      <c r="C182">
        <v>278590316</v>
      </c>
    </row>
    <row r="183" spans="1:3" x14ac:dyDescent="0.15">
      <c r="A183" s="74" t="s">
        <v>86</v>
      </c>
      <c r="B183">
        <v>2020</v>
      </c>
      <c r="C183">
        <v>354021941</v>
      </c>
    </row>
    <row r="184" spans="1:3" x14ac:dyDescent="0.15">
      <c r="A184" s="74" t="s">
        <v>86</v>
      </c>
      <c r="B184">
        <v>2021</v>
      </c>
      <c r="C184">
        <v>533169800</v>
      </c>
    </row>
    <row r="185" spans="1:3" x14ac:dyDescent="0.15">
      <c r="A185" s="74" t="s">
        <v>86</v>
      </c>
      <c r="B185">
        <v>2022</v>
      </c>
      <c r="C185">
        <v>615457234</v>
      </c>
    </row>
    <row r="186" spans="1:3" x14ac:dyDescent="0.15">
      <c r="A186" s="74" t="s">
        <v>86</v>
      </c>
      <c r="B186">
        <v>2023</v>
      </c>
      <c r="C186">
        <v>682317300</v>
      </c>
    </row>
    <row r="187" spans="1:3" x14ac:dyDescent="0.15">
      <c r="A187" s="74" t="s">
        <v>86</v>
      </c>
      <c r="B187">
        <v>2024</v>
      </c>
      <c r="C187">
        <v>871013800</v>
      </c>
    </row>
    <row r="188" spans="1:3" x14ac:dyDescent="0.15">
      <c r="A188" s="74" t="s">
        <v>86</v>
      </c>
      <c r="B188">
        <v>2025</v>
      </c>
      <c r="C188">
        <v>628178448</v>
      </c>
    </row>
    <row r="189" spans="1:3" x14ac:dyDescent="0.15">
      <c r="A189" s="74" t="s">
        <v>86</v>
      </c>
      <c r="B189">
        <v>2025</v>
      </c>
      <c r="C189">
        <v>5588387975.7996883</v>
      </c>
    </row>
    <row r="190" spans="1:3" x14ac:dyDescent="0.15">
      <c r="A190" s="74" t="s">
        <v>86</v>
      </c>
      <c r="B190">
        <v>2026</v>
      </c>
      <c r="C190" t="s">
        <v>86</v>
      </c>
    </row>
    <row r="191" spans="1:3" x14ac:dyDescent="0.15">
      <c r="A191" s="74" t="s">
        <v>87</v>
      </c>
      <c r="B191">
        <v>2007</v>
      </c>
      <c r="C191">
        <v>0</v>
      </c>
    </row>
    <row r="192" spans="1:3" x14ac:dyDescent="0.15">
      <c r="A192" s="74" t="s">
        <v>87</v>
      </c>
      <c r="B192">
        <v>2008</v>
      </c>
      <c r="C192">
        <v>0</v>
      </c>
    </row>
    <row r="193" spans="1:3" x14ac:dyDescent="0.15">
      <c r="A193" s="74" t="s">
        <v>87</v>
      </c>
      <c r="B193">
        <v>2009</v>
      </c>
      <c r="C193">
        <v>0</v>
      </c>
    </row>
    <row r="194" spans="1:3" x14ac:dyDescent="0.15">
      <c r="A194" s="74" t="s">
        <v>87</v>
      </c>
      <c r="B194">
        <v>2010</v>
      </c>
      <c r="C194">
        <v>0</v>
      </c>
    </row>
    <row r="195" spans="1:3" x14ac:dyDescent="0.15">
      <c r="A195" s="74" t="s">
        <v>87</v>
      </c>
      <c r="B195">
        <v>2011</v>
      </c>
      <c r="C195">
        <v>0</v>
      </c>
    </row>
    <row r="196" spans="1:3" x14ac:dyDescent="0.15">
      <c r="A196" s="74" t="s">
        <v>87</v>
      </c>
      <c r="B196">
        <v>2012</v>
      </c>
      <c r="C196">
        <v>0</v>
      </c>
    </row>
    <row r="197" spans="1:3" x14ac:dyDescent="0.15">
      <c r="A197" s="74" t="s">
        <v>87</v>
      </c>
      <c r="B197">
        <v>2013</v>
      </c>
      <c r="C197">
        <v>167439459.23927361</v>
      </c>
    </row>
    <row r="198" spans="1:3" x14ac:dyDescent="0.15">
      <c r="A198" s="74" t="s">
        <v>87</v>
      </c>
      <c r="B198">
        <v>2014</v>
      </c>
      <c r="C198">
        <v>172351500.09585279</v>
      </c>
    </row>
    <row r="199" spans="1:3" x14ac:dyDescent="0.15">
      <c r="A199" s="74" t="s">
        <v>87</v>
      </c>
      <c r="B199">
        <v>2015</v>
      </c>
      <c r="C199">
        <v>189000576</v>
      </c>
    </row>
    <row r="200" spans="1:3" x14ac:dyDescent="0.15">
      <c r="A200" s="74" t="s">
        <v>87</v>
      </c>
      <c r="B200">
        <v>2016</v>
      </c>
      <c r="C200">
        <v>223920436</v>
      </c>
    </row>
    <row r="201" spans="1:3" x14ac:dyDescent="0.15">
      <c r="A201" s="74" t="s">
        <v>87</v>
      </c>
      <c r="B201">
        <v>2017</v>
      </c>
      <c r="C201">
        <v>215283974.90000001</v>
      </c>
    </row>
    <row r="202" spans="1:3" x14ac:dyDescent="0.15">
      <c r="A202" s="74" t="s">
        <v>87</v>
      </c>
      <c r="B202">
        <v>2018</v>
      </c>
      <c r="C202">
        <v>249711904</v>
      </c>
    </row>
    <row r="203" spans="1:3" x14ac:dyDescent="0.15">
      <c r="A203" s="74" t="s">
        <v>87</v>
      </c>
      <c r="B203">
        <v>2019</v>
      </c>
      <c r="C203">
        <v>285210874</v>
      </c>
    </row>
    <row r="204" spans="1:3" x14ac:dyDescent="0.15">
      <c r="A204" s="74" t="s">
        <v>87</v>
      </c>
      <c r="B204">
        <v>2020</v>
      </c>
      <c r="C204">
        <v>313729081</v>
      </c>
    </row>
    <row r="205" spans="1:3" x14ac:dyDescent="0.15">
      <c r="A205" s="74" t="s">
        <v>87</v>
      </c>
      <c r="B205">
        <v>2021</v>
      </c>
      <c r="C205">
        <v>404725617.13500017</v>
      </c>
    </row>
    <row r="206" spans="1:3" x14ac:dyDescent="0.15">
      <c r="A206" s="74" t="s">
        <v>87</v>
      </c>
      <c r="B206">
        <v>2022</v>
      </c>
      <c r="C206">
        <v>384980677</v>
      </c>
    </row>
    <row r="207" spans="1:3" x14ac:dyDescent="0.15">
      <c r="A207" s="74" t="s">
        <v>87</v>
      </c>
      <c r="B207">
        <v>2023</v>
      </c>
      <c r="C207">
        <v>424507600</v>
      </c>
    </row>
    <row r="208" spans="1:3" x14ac:dyDescent="0.15">
      <c r="A208" s="74" t="s">
        <v>87</v>
      </c>
      <c r="B208">
        <v>2024</v>
      </c>
      <c r="C208">
        <v>833036985</v>
      </c>
    </row>
    <row r="209" spans="1:3" x14ac:dyDescent="0.15">
      <c r="A209" s="74" t="s">
        <v>87</v>
      </c>
      <c r="B209">
        <v>2025</v>
      </c>
      <c r="C209">
        <v>706093348</v>
      </c>
    </row>
    <row r="210" spans="1:3" x14ac:dyDescent="0.15">
      <c r="A210" s="74" t="s">
        <v>87</v>
      </c>
      <c r="B210">
        <v>2025</v>
      </c>
      <c r="C210">
        <v>4569992032.3701267</v>
      </c>
    </row>
    <row r="211" spans="1:3" x14ac:dyDescent="0.15">
      <c r="A211" s="74" t="s">
        <v>87</v>
      </c>
      <c r="B211">
        <v>2026</v>
      </c>
      <c r="C211" t="s">
        <v>87</v>
      </c>
    </row>
    <row r="212" spans="1:3" x14ac:dyDescent="0.15">
      <c r="A212" s="74" t="s">
        <v>88</v>
      </c>
      <c r="B212">
        <v>2007</v>
      </c>
      <c r="C212">
        <v>0</v>
      </c>
    </row>
    <row r="213" spans="1:3" x14ac:dyDescent="0.15">
      <c r="A213" s="74" t="s">
        <v>88</v>
      </c>
      <c r="B213">
        <v>2008</v>
      </c>
      <c r="C213">
        <v>0</v>
      </c>
    </row>
    <row r="214" spans="1:3" x14ac:dyDescent="0.15">
      <c r="A214" s="74" t="s">
        <v>88</v>
      </c>
      <c r="B214">
        <v>2009</v>
      </c>
      <c r="C214">
        <v>0</v>
      </c>
    </row>
    <row r="215" spans="1:3" x14ac:dyDescent="0.15">
      <c r="A215" s="74" t="s">
        <v>88</v>
      </c>
      <c r="B215">
        <v>2010</v>
      </c>
      <c r="C215">
        <v>0</v>
      </c>
    </row>
    <row r="216" spans="1:3" x14ac:dyDescent="0.15">
      <c r="A216" s="74" t="s">
        <v>88</v>
      </c>
      <c r="B216">
        <v>2011</v>
      </c>
      <c r="C216">
        <v>0</v>
      </c>
    </row>
    <row r="217" spans="1:3" x14ac:dyDescent="0.15">
      <c r="A217" s="74" t="s">
        <v>88</v>
      </c>
      <c r="B217">
        <v>2012</v>
      </c>
      <c r="C217">
        <v>0</v>
      </c>
    </row>
    <row r="218" spans="1:3" x14ac:dyDescent="0.15">
      <c r="A218" s="74" t="s">
        <v>88</v>
      </c>
      <c r="B218">
        <v>2013</v>
      </c>
      <c r="C218">
        <v>188369391.6441828</v>
      </c>
    </row>
    <row r="219" spans="1:3" x14ac:dyDescent="0.15">
      <c r="A219" s="74" t="s">
        <v>88</v>
      </c>
      <c r="B219">
        <v>2014</v>
      </c>
      <c r="C219">
        <v>193895437.6078344</v>
      </c>
    </row>
    <row r="220" spans="1:3" x14ac:dyDescent="0.15">
      <c r="A220" s="74" t="s">
        <v>88</v>
      </c>
      <c r="B220">
        <v>2015</v>
      </c>
      <c r="C220">
        <v>210739190.40000001</v>
      </c>
    </row>
    <row r="221" spans="1:3" x14ac:dyDescent="0.15">
      <c r="A221" s="74" t="s">
        <v>88</v>
      </c>
      <c r="B221">
        <v>2016</v>
      </c>
      <c r="C221">
        <v>338690893.65666699</v>
      </c>
    </row>
    <row r="222" spans="1:3" x14ac:dyDescent="0.15">
      <c r="A222" s="74" t="s">
        <v>88</v>
      </c>
      <c r="B222">
        <v>2017</v>
      </c>
      <c r="C222">
        <v>172750648</v>
      </c>
    </row>
    <row r="223" spans="1:3" x14ac:dyDescent="0.15">
      <c r="A223" s="74" t="s">
        <v>88</v>
      </c>
      <c r="B223">
        <v>2018</v>
      </c>
      <c r="C223">
        <v>251077554.44</v>
      </c>
    </row>
    <row r="224" spans="1:3" x14ac:dyDescent="0.15">
      <c r="A224" s="74" t="s">
        <v>88</v>
      </c>
      <c r="B224">
        <v>2019</v>
      </c>
      <c r="C224">
        <v>263631432</v>
      </c>
    </row>
    <row r="225" spans="1:3" x14ac:dyDescent="0.15">
      <c r="A225" s="74" t="s">
        <v>88</v>
      </c>
      <c r="B225">
        <v>2020</v>
      </c>
      <c r="C225">
        <v>286117290</v>
      </c>
    </row>
    <row r="226" spans="1:3" x14ac:dyDescent="0.15">
      <c r="A226" s="74" t="s">
        <v>88</v>
      </c>
      <c r="B226">
        <v>2021</v>
      </c>
      <c r="C226">
        <v>516554646</v>
      </c>
    </row>
    <row r="227" spans="1:3" x14ac:dyDescent="0.15">
      <c r="A227" s="74" t="s">
        <v>88</v>
      </c>
      <c r="B227">
        <v>2022</v>
      </c>
      <c r="C227">
        <v>358048133</v>
      </c>
    </row>
    <row r="228" spans="1:3" x14ac:dyDescent="0.15">
      <c r="A228" s="74" t="s">
        <v>88</v>
      </c>
      <c r="B228">
        <v>2023</v>
      </c>
      <c r="C228">
        <v>582679392</v>
      </c>
    </row>
    <row r="229" spans="1:3" x14ac:dyDescent="0.15">
      <c r="A229" s="74" t="s">
        <v>88</v>
      </c>
      <c r="B229">
        <v>2024</v>
      </c>
      <c r="C229">
        <v>810916300</v>
      </c>
    </row>
    <row r="230" spans="1:3" x14ac:dyDescent="0.15">
      <c r="A230" s="74" t="s">
        <v>88</v>
      </c>
      <c r="B230">
        <v>2025</v>
      </c>
      <c r="C230">
        <v>684439047</v>
      </c>
    </row>
    <row r="231" spans="1:3" x14ac:dyDescent="0.15">
      <c r="A231" s="74" t="s">
        <v>88</v>
      </c>
      <c r="B231">
        <v>2025</v>
      </c>
      <c r="C231">
        <v>4857909355.7486839</v>
      </c>
    </row>
    <row r="232" spans="1:3" x14ac:dyDescent="0.15">
      <c r="A232" s="74" t="s">
        <v>88</v>
      </c>
      <c r="B232">
        <v>2026</v>
      </c>
      <c r="C232" t="s">
        <v>88</v>
      </c>
    </row>
    <row r="233" spans="1:3" x14ac:dyDescent="0.15">
      <c r="A233" s="74" t="s">
        <v>89</v>
      </c>
      <c r="B233">
        <v>2007</v>
      </c>
      <c r="C233">
        <v>0</v>
      </c>
    </row>
    <row r="234" spans="1:3" x14ac:dyDescent="0.15">
      <c r="A234" s="74" t="s">
        <v>89</v>
      </c>
      <c r="B234">
        <v>2008</v>
      </c>
      <c r="C234">
        <v>0</v>
      </c>
    </row>
    <row r="235" spans="1:3" x14ac:dyDescent="0.15">
      <c r="A235" s="74" t="s">
        <v>89</v>
      </c>
      <c r="B235">
        <v>2009</v>
      </c>
      <c r="C235">
        <v>0</v>
      </c>
    </row>
    <row r="236" spans="1:3" x14ac:dyDescent="0.15">
      <c r="A236" s="74" t="s">
        <v>89</v>
      </c>
      <c r="B236">
        <v>2010</v>
      </c>
      <c r="C236">
        <v>0</v>
      </c>
    </row>
    <row r="237" spans="1:3" x14ac:dyDescent="0.15">
      <c r="A237" s="74" t="s">
        <v>89</v>
      </c>
      <c r="B237">
        <v>2011</v>
      </c>
      <c r="C237">
        <v>0</v>
      </c>
    </row>
    <row r="238" spans="1:3" x14ac:dyDescent="0.15">
      <c r="A238" s="74" t="s">
        <v>89</v>
      </c>
      <c r="B238">
        <v>2012</v>
      </c>
      <c r="C238">
        <v>0</v>
      </c>
    </row>
    <row r="239" spans="1:3" x14ac:dyDescent="0.15">
      <c r="A239" s="74" t="s">
        <v>89</v>
      </c>
      <c r="B239">
        <v>2013</v>
      </c>
      <c r="C239">
        <v>0</v>
      </c>
    </row>
    <row r="240" spans="1:3" x14ac:dyDescent="0.15">
      <c r="A240" s="74" t="s">
        <v>89</v>
      </c>
      <c r="B240">
        <v>2014</v>
      </c>
      <c r="C240">
        <v>129263625.07188959</v>
      </c>
    </row>
    <row r="241" spans="1:3" x14ac:dyDescent="0.15">
      <c r="A241" s="74" t="s">
        <v>89</v>
      </c>
      <c r="B241">
        <v>2015</v>
      </c>
      <c r="C241">
        <v>193500712.80000001</v>
      </c>
    </row>
    <row r="242" spans="1:3" x14ac:dyDescent="0.15">
      <c r="A242" s="74" t="s">
        <v>89</v>
      </c>
      <c r="B242">
        <v>2016</v>
      </c>
      <c r="C242">
        <v>328483913</v>
      </c>
    </row>
    <row r="243" spans="1:3" x14ac:dyDescent="0.15">
      <c r="A243" s="74" t="s">
        <v>89</v>
      </c>
      <c r="B243">
        <v>2017</v>
      </c>
      <c r="C243">
        <v>343306387</v>
      </c>
    </row>
    <row r="244" spans="1:3" x14ac:dyDescent="0.15">
      <c r="A244" s="74" t="s">
        <v>89</v>
      </c>
      <c r="B244">
        <v>2018</v>
      </c>
      <c r="C244">
        <v>235999699.5</v>
      </c>
    </row>
    <row r="245" spans="1:3" x14ac:dyDescent="0.15">
      <c r="A245" s="74" t="s">
        <v>89</v>
      </c>
      <c r="B245">
        <v>2019</v>
      </c>
      <c r="C245">
        <v>269759443</v>
      </c>
    </row>
    <row r="246" spans="1:3" x14ac:dyDescent="0.15">
      <c r="A246" s="74" t="s">
        <v>89</v>
      </c>
      <c r="B246">
        <v>2020</v>
      </c>
      <c r="C246">
        <v>308170253</v>
      </c>
    </row>
    <row r="247" spans="1:3" x14ac:dyDescent="0.15">
      <c r="A247" s="74" t="s">
        <v>89</v>
      </c>
      <c r="B247">
        <v>2021</v>
      </c>
      <c r="C247">
        <v>245174990.584104</v>
      </c>
    </row>
    <row r="248" spans="1:3" x14ac:dyDescent="0.15">
      <c r="A248" s="74" t="s">
        <v>89</v>
      </c>
      <c r="B248">
        <v>2022</v>
      </c>
      <c r="C248">
        <v>392438886</v>
      </c>
    </row>
    <row r="249" spans="1:3" x14ac:dyDescent="0.15">
      <c r="A249" s="74" t="s">
        <v>89</v>
      </c>
      <c r="B249">
        <v>2023</v>
      </c>
      <c r="C249">
        <v>409343718</v>
      </c>
    </row>
    <row r="250" spans="1:3" x14ac:dyDescent="0.15">
      <c r="A250" s="74" t="s">
        <v>89</v>
      </c>
      <c r="B250">
        <v>2024</v>
      </c>
      <c r="C250">
        <v>626665300</v>
      </c>
    </row>
    <row r="251" spans="1:3" x14ac:dyDescent="0.15">
      <c r="A251" s="74" t="s">
        <v>89</v>
      </c>
      <c r="B251">
        <v>2025</v>
      </c>
      <c r="C251">
        <v>532818724.3212133</v>
      </c>
    </row>
    <row r="252" spans="1:3" x14ac:dyDescent="0.15">
      <c r="A252" s="74" t="s">
        <v>89</v>
      </c>
      <c r="B252">
        <v>2025</v>
      </c>
      <c r="C252">
        <v>4014925652.2772074</v>
      </c>
    </row>
    <row r="253" spans="1:3" x14ac:dyDescent="0.15">
      <c r="A253" s="74" t="s">
        <v>89</v>
      </c>
      <c r="B253">
        <v>2026</v>
      </c>
      <c r="C253" t="s">
        <v>89</v>
      </c>
    </row>
    <row r="254" spans="1:3" x14ac:dyDescent="0.15">
      <c r="A254" s="74" t="s">
        <v>90</v>
      </c>
      <c r="B254">
        <v>2007</v>
      </c>
      <c r="C254">
        <v>0</v>
      </c>
    </row>
    <row r="255" spans="1:3" x14ac:dyDescent="0.15">
      <c r="A255" s="74" t="s">
        <v>90</v>
      </c>
      <c r="B255">
        <v>2008</v>
      </c>
      <c r="C255">
        <v>0</v>
      </c>
    </row>
    <row r="256" spans="1:3" x14ac:dyDescent="0.15">
      <c r="A256" s="74" t="s">
        <v>90</v>
      </c>
      <c r="B256">
        <v>2009</v>
      </c>
      <c r="C256">
        <v>0</v>
      </c>
    </row>
    <row r="257" spans="1:3" x14ac:dyDescent="0.15">
      <c r="A257" s="74" t="s">
        <v>90</v>
      </c>
      <c r="B257">
        <v>2010</v>
      </c>
      <c r="C257">
        <v>0</v>
      </c>
    </row>
    <row r="258" spans="1:3" x14ac:dyDescent="0.15">
      <c r="A258" s="74" t="s">
        <v>90</v>
      </c>
      <c r="B258">
        <v>2011</v>
      </c>
      <c r="C258">
        <v>0</v>
      </c>
    </row>
    <row r="259" spans="1:3" x14ac:dyDescent="0.15">
      <c r="A259" s="74" t="s">
        <v>90</v>
      </c>
      <c r="B259">
        <v>2012</v>
      </c>
      <c r="C259">
        <v>0</v>
      </c>
    </row>
    <row r="260" spans="1:3" x14ac:dyDescent="0.15">
      <c r="A260" s="74" t="s">
        <v>90</v>
      </c>
      <c r="B260">
        <v>2013</v>
      </c>
      <c r="C260">
        <v>0</v>
      </c>
    </row>
    <row r="261" spans="1:3" x14ac:dyDescent="0.15">
      <c r="A261" s="74" t="s">
        <v>90</v>
      </c>
      <c r="B261">
        <v>2014</v>
      </c>
      <c r="C261">
        <v>86175750.047926396</v>
      </c>
    </row>
    <row r="262" spans="1:3" x14ac:dyDescent="0.15">
      <c r="A262" s="74" t="s">
        <v>90</v>
      </c>
      <c r="B262">
        <v>2015</v>
      </c>
      <c r="C262">
        <v>110531217.59999999</v>
      </c>
    </row>
    <row r="263" spans="1:3" x14ac:dyDescent="0.15">
      <c r="A263" s="74" t="s">
        <v>90</v>
      </c>
      <c r="B263">
        <v>2016</v>
      </c>
      <c r="C263">
        <v>173950832</v>
      </c>
    </row>
    <row r="264" spans="1:3" x14ac:dyDescent="0.15">
      <c r="A264" s="74" t="s">
        <v>90</v>
      </c>
      <c r="B264">
        <v>2017</v>
      </c>
      <c r="C264">
        <v>144886779</v>
      </c>
    </row>
    <row r="265" spans="1:3" x14ac:dyDescent="0.15">
      <c r="A265" s="74" t="s">
        <v>90</v>
      </c>
      <c r="B265">
        <v>2018</v>
      </c>
      <c r="C265">
        <v>195314400</v>
      </c>
    </row>
    <row r="266" spans="1:3" x14ac:dyDescent="0.15">
      <c r="A266" s="74" t="s">
        <v>90</v>
      </c>
      <c r="B266">
        <v>2019</v>
      </c>
      <c r="C266">
        <v>205080120</v>
      </c>
    </row>
    <row r="267" spans="1:3" x14ac:dyDescent="0.15">
      <c r="A267" s="74" t="s">
        <v>90</v>
      </c>
      <c r="B267">
        <v>2020</v>
      </c>
      <c r="C267">
        <v>278232020</v>
      </c>
    </row>
    <row r="268" spans="1:3" x14ac:dyDescent="0.15">
      <c r="A268" s="74" t="s">
        <v>90</v>
      </c>
      <c r="B268">
        <v>2021</v>
      </c>
      <c r="C268">
        <v>351342495.33515978</v>
      </c>
    </row>
    <row r="269" spans="1:3" x14ac:dyDescent="0.15">
      <c r="A269" s="74" t="s">
        <v>90</v>
      </c>
      <c r="B269">
        <v>2022</v>
      </c>
      <c r="C269">
        <v>321444480</v>
      </c>
    </row>
    <row r="270" spans="1:3" x14ac:dyDescent="0.15">
      <c r="A270" s="74" t="s">
        <v>90</v>
      </c>
      <c r="B270">
        <v>2023</v>
      </c>
      <c r="C270">
        <v>470846500</v>
      </c>
    </row>
    <row r="271" spans="1:3" x14ac:dyDescent="0.15">
      <c r="A271" s="74" t="s">
        <v>90</v>
      </c>
      <c r="B271">
        <v>2024</v>
      </c>
      <c r="C271">
        <v>749074770</v>
      </c>
    </row>
    <row r="272" spans="1:3" x14ac:dyDescent="0.15">
      <c r="A272" s="74" t="s">
        <v>90</v>
      </c>
      <c r="B272">
        <v>2025</v>
      </c>
      <c r="C272">
        <v>616133389.87394094</v>
      </c>
    </row>
    <row r="273" spans="1:3" x14ac:dyDescent="0.15">
      <c r="A273" s="74" t="s">
        <v>90</v>
      </c>
      <c r="B273">
        <v>2025</v>
      </c>
      <c r="C273">
        <v>3703012753.8570271</v>
      </c>
    </row>
    <row r="274" spans="1:3" x14ac:dyDescent="0.15">
      <c r="A274" s="74" t="s">
        <v>90</v>
      </c>
      <c r="B274">
        <v>2026</v>
      </c>
      <c r="C274" t="s">
        <v>90</v>
      </c>
    </row>
    <row r="275" spans="1:3" x14ac:dyDescent="0.15">
      <c r="A275" s="74" t="s">
        <v>91</v>
      </c>
      <c r="B275">
        <v>2007</v>
      </c>
      <c r="C275">
        <v>0</v>
      </c>
    </row>
    <row r="276" spans="1:3" x14ac:dyDescent="0.15">
      <c r="A276" s="74" t="s">
        <v>91</v>
      </c>
      <c r="B276">
        <v>2008</v>
      </c>
      <c r="C276">
        <v>0</v>
      </c>
    </row>
    <row r="277" spans="1:3" x14ac:dyDescent="0.15">
      <c r="A277" s="74" t="s">
        <v>91</v>
      </c>
      <c r="B277">
        <v>2009</v>
      </c>
      <c r="C277">
        <v>0</v>
      </c>
    </row>
    <row r="278" spans="1:3" x14ac:dyDescent="0.15">
      <c r="A278" s="74" t="s">
        <v>91</v>
      </c>
      <c r="B278">
        <v>2010</v>
      </c>
      <c r="C278">
        <v>0</v>
      </c>
    </row>
    <row r="279" spans="1:3" x14ac:dyDescent="0.15">
      <c r="A279" s="74" t="s">
        <v>91</v>
      </c>
      <c r="B279">
        <v>2011</v>
      </c>
      <c r="C279">
        <v>0</v>
      </c>
    </row>
    <row r="280" spans="1:3" x14ac:dyDescent="0.15">
      <c r="A280" s="74" t="s">
        <v>91</v>
      </c>
      <c r="B280">
        <v>2012</v>
      </c>
      <c r="C280">
        <v>0</v>
      </c>
    </row>
    <row r="281" spans="1:3" x14ac:dyDescent="0.15">
      <c r="A281" s="74" t="s">
        <v>91</v>
      </c>
      <c r="B281">
        <v>2013</v>
      </c>
      <c r="C281">
        <v>0</v>
      </c>
    </row>
    <row r="282" spans="1:3" x14ac:dyDescent="0.15">
      <c r="A282" s="74" t="s">
        <v>91</v>
      </c>
      <c r="B282">
        <v>2014</v>
      </c>
      <c r="C282">
        <v>172351500.09585279</v>
      </c>
    </row>
    <row r="283" spans="1:3" x14ac:dyDescent="0.15">
      <c r="A283" s="74" t="s">
        <v>91</v>
      </c>
      <c r="B283">
        <v>2015</v>
      </c>
      <c r="C283">
        <v>198000849.59999999</v>
      </c>
    </row>
    <row r="284" spans="1:3" x14ac:dyDescent="0.15">
      <c r="A284" s="74" t="s">
        <v>91</v>
      </c>
      <c r="B284">
        <v>2016</v>
      </c>
      <c r="C284">
        <v>263806027.83333299</v>
      </c>
    </row>
    <row r="285" spans="1:3" x14ac:dyDescent="0.15">
      <c r="A285" s="74" t="s">
        <v>91</v>
      </c>
      <c r="B285">
        <v>2017</v>
      </c>
      <c r="C285">
        <v>184454660</v>
      </c>
    </row>
    <row r="286" spans="1:3" x14ac:dyDescent="0.15">
      <c r="A286" s="74" t="s">
        <v>91</v>
      </c>
      <c r="B286">
        <v>2018</v>
      </c>
      <c r="C286">
        <v>282962400</v>
      </c>
    </row>
    <row r="287" spans="1:3" x14ac:dyDescent="0.15">
      <c r="A287" s="74" t="s">
        <v>91</v>
      </c>
      <c r="B287">
        <v>2019</v>
      </c>
      <c r="C287">
        <v>270161686</v>
      </c>
    </row>
    <row r="288" spans="1:3" x14ac:dyDescent="0.15">
      <c r="A288" s="74" t="s">
        <v>91</v>
      </c>
      <c r="B288">
        <v>2020</v>
      </c>
      <c r="C288">
        <v>363416268</v>
      </c>
    </row>
    <row r="289" spans="1:3" x14ac:dyDescent="0.15">
      <c r="A289" s="74" t="s">
        <v>91</v>
      </c>
      <c r="B289">
        <v>2021</v>
      </c>
      <c r="C289">
        <v>428508055.7586205</v>
      </c>
    </row>
    <row r="290" spans="1:3" x14ac:dyDescent="0.15">
      <c r="A290" s="74" t="s">
        <v>91</v>
      </c>
      <c r="B290">
        <v>2022</v>
      </c>
      <c r="C290">
        <v>353613404</v>
      </c>
    </row>
    <row r="291" spans="1:3" x14ac:dyDescent="0.15">
      <c r="A291" s="74" t="s">
        <v>91</v>
      </c>
      <c r="B291">
        <v>2023</v>
      </c>
      <c r="C291">
        <v>563449000</v>
      </c>
    </row>
    <row r="292" spans="1:3" x14ac:dyDescent="0.15">
      <c r="A292" s="74" t="s">
        <v>91</v>
      </c>
      <c r="B292">
        <v>2024</v>
      </c>
      <c r="C292">
        <v>628510600</v>
      </c>
    </row>
    <row r="293" spans="1:3" x14ac:dyDescent="0.15">
      <c r="A293" s="74" t="s">
        <v>91</v>
      </c>
      <c r="B293">
        <v>2025</v>
      </c>
      <c r="C293">
        <v>658120510.60000002</v>
      </c>
    </row>
    <row r="294" spans="1:3" x14ac:dyDescent="0.15">
      <c r="A294" s="74" t="s">
        <v>91</v>
      </c>
      <c r="B294">
        <v>2025</v>
      </c>
      <c r="C294">
        <v>4367354961.8878069</v>
      </c>
    </row>
    <row r="295" spans="1:3" x14ac:dyDescent="0.15">
      <c r="A295" s="74" t="s">
        <v>91</v>
      </c>
      <c r="B295">
        <v>2026</v>
      </c>
      <c r="C295" t="s">
        <v>91</v>
      </c>
    </row>
    <row r="296" spans="1:3" x14ac:dyDescent="0.15">
      <c r="A296" s="74" t="s">
        <v>92</v>
      </c>
      <c r="B296">
        <v>2007</v>
      </c>
      <c r="C296">
        <v>0</v>
      </c>
    </row>
    <row r="297" spans="1:3" x14ac:dyDescent="0.15">
      <c r="A297" s="74" t="s">
        <v>92</v>
      </c>
      <c r="B297">
        <v>2008</v>
      </c>
      <c r="C297">
        <v>0</v>
      </c>
    </row>
    <row r="298" spans="1:3" x14ac:dyDescent="0.15">
      <c r="A298" s="74" t="s">
        <v>92</v>
      </c>
      <c r="B298">
        <v>2009</v>
      </c>
      <c r="C298">
        <v>0</v>
      </c>
    </row>
    <row r="299" spans="1:3" x14ac:dyDescent="0.15">
      <c r="A299" s="74" t="s">
        <v>92</v>
      </c>
      <c r="B299">
        <v>2010</v>
      </c>
      <c r="C299">
        <v>0</v>
      </c>
    </row>
    <row r="300" spans="1:3" x14ac:dyDescent="0.15">
      <c r="A300" s="74" t="s">
        <v>92</v>
      </c>
      <c r="B300">
        <v>2011</v>
      </c>
      <c r="C300">
        <v>0</v>
      </c>
    </row>
    <row r="301" spans="1:3" x14ac:dyDescent="0.15">
      <c r="A301" s="74" t="s">
        <v>92</v>
      </c>
      <c r="B301">
        <v>2012</v>
      </c>
      <c r="C301">
        <v>0</v>
      </c>
    </row>
    <row r="302" spans="1:3" x14ac:dyDescent="0.15">
      <c r="A302" s="74" t="s">
        <v>92</v>
      </c>
      <c r="B302">
        <v>2013</v>
      </c>
      <c r="C302">
        <v>0</v>
      </c>
    </row>
    <row r="303" spans="1:3" x14ac:dyDescent="0.15">
      <c r="A303" s="74" t="s">
        <v>92</v>
      </c>
      <c r="B303">
        <v>2014</v>
      </c>
      <c r="C303">
        <v>193895437.6078344</v>
      </c>
    </row>
    <row r="304" spans="1:3" x14ac:dyDescent="0.15">
      <c r="A304" s="74" t="s">
        <v>92</v>
      </c>
      <c r="B304">
        <v>2015</v>
      </c>
      <c r="C304">
        <v>230732276</v>
      </c>
    </row>
    <row r="305" spans="1:3" x14ac:dyDescent="0.15">
      <c r="A305" s="74" t="s">
        <v>92</v>
      </c>
      <c r="B305">
        <v>2016</v>
      </c>
      <c r="C305">
        <v>295088383</v>
      </c>
    </row>
    <row r="306" spans="1:3" x14ac:dyDescent="0.15">
      <c r="A306" s="74" t="s">
        <v>92</v>
      </c>
      <c r="B306">
        <v>2017</v>
      </c>
      <c r="C306">
        <v>177993136</v>
      </c>
    </row>
    <row r="307" spans="1:3" x14ac:dyDescent="0.15">
      <c r="A307" s="74" t="s">
        <v>92</v>
      </c>
      <c r="B307">
        <v>2018</v>
      </c>
      <c r="C307">
        <v>309495394</v>
      </c>
    </row>
    <row r="308" spans="1:3" x14ac:dyDescent="0.15">
      <c r="A308" s="74" t="s">
        <v>92</v>
      </c>
      <c r="B308">
        <v>2019</v>
      </c>
      <c r="C308">
        <v>309148740</v>
      </c>
    </row>
    <row r="309" spans="1:3" x14ac:dyDescent="0.15">
      <c r="A309" s="74" t="s">
        <v>92</v>
      </c>
      <c r="B309">
        <v>2020</v>
      </c>
      <c r="C309">
        <v>378529958</v>
      </c>
    </row>
    <row r="310" spans="1:3" x14ac:dyDescent="0.15">
      <c r="A310" s="74" t="s">
        <v>92</v>
      </c>
      <c r="B310">
        <v>2021</v>
      </c>
      <c r="C310">
        <v>583982928.5</v>
      </c>
    </row>
    <row r="311" spans="1:3" x14ac:dyDescent="0.15">
      <c r="A311" s="74" t="s">
        <v>92</v>
      </c>
      <c r="B311">
        <v>2022</v>
      </c>
      <c r="C311">
        <v>536034344</v>
      </c>
    </row>
    <row r="312" spans="1:3" x14ac:dyDescent="0.15">
      <c r="A312" s="74" t="s">
        <v>92</v>
      </c>
      <c r="B312">
        <v>2023</v>
      </c>
      <c r="C312">
        <v>546021229.79999995</v>
      </c>
    </row>
    <row r="313" spans="1:3" x14ac:dyDescent="0.15">
      <c r="A313" s="74" t="s">
        <v>92</v>
      </c>
      <c r="B313">
        <v>2024</v>
      </c>
      <c r="C313">
        <v>800698100</v>
      </c>
    </row>
    <row r="314" spans="1:3" x14ac:dyDescent="0.15">
      <c r="A314" s="74" t="s">
        <v>92</v>
      </c>
      <c r="B314">
        <v>2025</v>
      </c>
      <c r="C314">
        <v>699202112.5</v>
      </c>
    </row>
    <row r="315" spans="1:3" x14ac:dyDescent="0.15">
      <c r="A315" s="74" t="s">
        <v>92</v>
      </c>
      <c r="B315">
        <v>2025</v>
      </c>
      <c r="C315">
        <v>5060822039.4078341</v>
      </c>
    </row>
    <row r="316" spans="1:3" x14ac:dyDescent="0.15">
      <c r="A316" s="74" t="s">
        <v>92</v>
      </c>
      <c r="B316">
        <v>2026</v>
      </c>
      <c r="C316" t="s">
        <v>92</v>
      </c>
    </row>
    <row r="317" spans="1:3" x14ac:dyDescent="0.15">
      <c r="A317" s="74" t="s">
        <v>93</v>
      </c>
      <c r="B317">
        <v>2007</v>
      </c>
      <c r="C317">
        <v>0</v>
      </c>
    </row>
    <row r="318" spans="1:3" x14ac:dyDescent="0.15">
      <c r="A318" s="74" t="s">
        <v>93</v>
      </c>
      <c r="B318">
        <v>2008</v>
      </c>
      <c r="C318">
        <v>0</v>
      </c>
    </row>
    <row r="319" spans="1:3" x14ac:dyDescent="0.15">
      <c r="A319" s="74" t="s">
        <v>93</v>
      </c>
      <c r="B319">
        <v>2009</v>
      </c>
      <c r="C319">
        <v>0</v>
      </c>
    </row>
    <row r="320" spans="1:3" x14ac:dyDescent="0.15">
      <c r="A320" s="74" t="s">
        <v>93</v>
      </c>
      <c r="B320">
        <v>2010</v>
      </c>
      <c r="C320">
        <v>0</v>
      </c>
    </row>
    <row r="321" spans="1:3" x14ac:dyDescent="0.15">
      <c r="A321" s="74" t="s">
        <v>93</v>
      </c>
      <c r="B321">
        <v>2011</v>
      </c>
      <c r="C321">
        <v>0</v>
      </c>
    </row>
    <row r="322" spans="1:3" x14ac:dyDescent="0.15">
      <c r="A322" s="74" t="s">
        <v>93</v>
      </c>
      <c r="B322">
        <v>2012</v>
      </c>
      <c r="C322">
        <v>0</v>
      </c>
    </row>
    <row r="323" spans="1:3" x14ac:dyDescent="0.15">
      <c r="A323" s="74" t="s">
        <v>93</v>
      </c>
      <c r="B323">
        <v>2013</v>
      </c>
      <c r="C323">
        <v>0</v>
      </c>
    </row>
    <row r="324" spans="1:3" x14ac:dyDescent="0.15">
      <c r="A324" s="74" t="s">
        <v>93</v>
      </c>
      <c r="B324">
        <v>2014</v>
      </c>
      <c r="C324">
        <v>172351500.09585279</v>
      </c>
    </row>
    <row r="325" spans="1:3" x14ac:dyDescent="0.15">
      <c r="A325" s="74" t="s">
        <v>93</v>
      </c>
      <c r="B325">
        <v>2015</v>
      </c>
      <c r="C325">
        <v>222667596.00000003</v>
      </c>
    </row>
    <row r="326" spans="1:3" x14ac:dyDescent="0.15">
      <c r="A326" s="74" t="s">
        <v>93</v>
      </c>
      <c r="B326">
        <v>2016</v>
      </c>
      <c r="C326">
        <v>184479720</v>
      </c>
    </row>
    <row r="327" spans="1:3" x14ac:dyDescent="0.15">
      <c r="A327" s="74" t="s">
        <v>93</v>
      </c>
      <c r="B327">
        <v>2017</v>
      </c>
      <c r="C327">
        <v>141560448</v>
      </c>
    </row>
    <row r="328" spans="1:3" x14ac:dyDescent="0.15">
      <c r="A328" s="74" t="s">
        <v>93</v>
      </c>
      <c r="B328">
        <v>2018</v>
      </c>
      <c r="C328">
        <v>209391312</v>
      </c>
    </row>
    <row r="329" spans="1:3" x14ac:dyDescent="0.15">
      <c r="A329" s="74" t="s">
        <v>93</v>
      </c>
      <c r="B329">
        <v>2019</v>
      </c>
      <c r="C329">
        <v>233857389</v>
      </c>
    </row>
    <row r="330" spans="1:3" x14ac:dyDescent="0.15">
      <c r="A330" s="74" t="s">
        <v>93</v>
      </c>
      <c r="B330">
        <v>2020</v>
      </c>
      <c r="C330">
        <v>351287850</v>
      </c>
    </row>
    <row r="331" spans="1:3" x14ac:dyDescent="0.15">
      <c r="A331" s="74" t="s">
        <v>93</v>
      </c>
      <c r="B331">
        <v>2021</v>
      </c>
      <c r="C331">
        <v>388314880</v>
      </c>
    </row>
    <row r="332" spans="1:3" x14ac:dyDescent="0.15">
      <c r="A332" s="74" t="s">
        <v>93</v>
      </c>
      <c r="B332">
        <v>2022</v>
      </c>
      <c r="C332">
        <v>535772082</v>
      </c>
    </row>
    <row r="333" spans="1:3" x14ac:dyDescent="0.15">
      <c r="A333" s="74" t="s">
        <v>93</v>
      </c>
      <c r="B333">
        <v>2023</v>
      </c>
      <c r="C333">
        <v>606577968</v>
      </c>
    </row>
    <row r="334" spans="1:3" x14ac:dyDescent="0.15">
      <c r="A334" s="74" t="s">
        <v>93</v>
      </c>
      <c r="B334">
        <v>2024</v>
      </c>
      <c r="C334">
        <v>539163800</v>
      </c>
    </row>
    <row r="335" spans="1:3" x14ac:dyDescent="0.15">
      <c r="A335" s="74" t="s">
        <v>93</v>
      </c>
      <c r="B335">
        <v>2025</v>
      </c>
      <c r="C335">
        <v>460776647</v>
      </c>
    </row>
    <row r="336" spans="1:3" x14ac:dyDescent="0.15">
      <c r="A336" s="74" t="s">
        <v>93</v>
      </c>
      <c r="B336">
        <v>2025</v>
      </c>
      <c r="C336">
        <v>4046201192.0958529</v>
      </c>
    </row>
    <row r="337" spans="1:3" x14ac:dyDescent="0.15">
      <c r="A337" s="74" t="s">
        <v>93</v>
      </c>
      <c r="B337">
        <v>2026</v>
      </c>
      <c r="C337" t="s">
        <v>93</v>
      </c>
    </row>
    <row r="338" spans="1:3" x14ac:dyDescent="0.15">
      <c r="A338" s="74" t="s">
        <v>94</v>
      </c>
      <c r="B338">
        <v>2007</v>
      </c>
      <c r="C338">
        <v>0</v>
      </c>
    </row>
    <row r="339" spans="1:3" x14ac:dyDescent="0.15">
      <c r="A339" s="74" t="s">
        <v>94</v>
      </c>
      <c r="B339">
        <v>2008</v>
      </c>
      <c r="C339">
        <v>0</v>
      </c>
    </row>
    <row r="340" spans="1:3" x14ac:dyDescent="0.15">
      <c r="A340" s="74" t="s">
        <v>94</v>
      </c>
      <c r="B340">
        <v>2009</v>
      </c>
      <c r="C340">
        <v>0</v>
      </c>
    </row>
    <row r="341" spans="1:3" x14ac:dyDescent="0.15">
      <c r="A341" s="74" t="s">
        <v>94</v>
      </c>
      <c r="B341">
        <v>2010</v>
      </c>
      <c r="C341">
        <v>0</v>
      </c>
    </row>
    <row r="342" spans="1:3" x14ac:dyDescent="0.15">
      <c r="A342" s="74" t="s">
        <v>94</v>
      </c>
      <c r="B342">
        <v>2011</v>
      </c>
      <c r="C342">
        <v>162812337.33580881</v>
      </c>
    </row>
    <row r="343" spans="1:3" x14ac:dyDescent="0.15">
      <c r="A343" s="74" t="s">
        <v>94</v>
      </c>
      <c r="B343">
        <v>2012</v>
      </c>
      <c r="C343">
        <v>96435633.592813671</v>
      </c>
    </row>
    <row r="344" spans="1:3" x14ac:dyDescent="0.15">
      <c r="A344" s="74" t="s">
        <v>94</v>
      </c>
      <c r="B344">
        <v>2013</v>
      </c>
      <c r="C344">
        <v>104649662.024546</v>
      </c>
    </row>
    <row r="345" spans="1:3" x14ac:dyDescent="0.15">
      <c r="A345" s="74" t="s">
        <v>94</v>
      </c>
      <c r="B345">
        <v>2014</v>
      </c>
      <c r="C345">
        <v>150807562.58387119</v>
      </c>
    </row>
    <row r="346" spans="1:3" x14ac:dyDescent="0.15">
      <c r="A346" s="74" t="s">
        <v>94</v>
      </c>
      <c r="B346">
        <v>2015</v>
      </c>
      <c r="C346">
        <v>362660364</v>
      </c>
    </row>
    <row r="347" spans="1:3" x14ac:dyDescent="0.15">
      <c r="A347" s="74" t="s">
        <v>94</v>
      </c>
      <c r="B347">
        <v>2016</v>
      </c>
      <c r="C347">
        <v>347260364</v>
      </c>
    </row>
    <row r="348" spans="1:3" x14ac:dyDescent="0.15">
      <c r="A348" s="74" t="s">
        <v>94</v>
      </c>
      <c r="B348">
        <v>2017</v>
      </c>
      <c r="C348">
        <v>359376012</v>
      </c>
    </row>
    <row r="349" spans="1:3" x14ac:dyDescent="0.15">
      <c r="A349" s="74" t="s">
        <v>94</v>
      </c>
      <c r="B349">
        <v>2018</v>
      </c>
      <c r="C349">
        <v>375868241</v>
      </c>
    </row>
    <row r="350" spans="1:3" x14ac:dyDescent="0.15">
      <c r="A350" s="74" t="s">
        <v>94</v>
      </c>
      <c r="B350">
        <v>2019</v>
      </c>
      <c r="C350">
        <v>408652144</v>
      </c>
    </row>
    <row r="351" spans="1:3" x14ac:dyDescent="0.15">
      <c r="A351" s="74" t="s">
        <v>94</v>
      </c>
      <c r="B351">
        <v>2020</v>
      </c>
      <c r="C351">
        <v>449822981</v>
      </c>
    </row>
    <row r="352" spans="1:3" x14ac:dyDescent="0.15">
      <c r="A352" s="74" t="s">
        <v>94</v>
      </c>
      <c r="B352">
        <v>2021</v>
      </c>
      <c r="C352">
        <v>502983775</v>
      </c>
    </row>
    <row r="353" spans="1:3" x14ac:dyDescent="0.15">
      <c r="A353" s="74" t="s">
        <v>94</v>
      </c>
      <c r="B353">
        <v>2022</v>
      </c>
      <c r="C353">
        <v>411583091</v>
      </c>
    </row>
    <row r="354" spans="1:3" x14ac:dyDescent="0.15">
      <c r="A354" s="74" t="s">
        <v>94</v>
      </c>
      <c r="B354">
        <v>2023</v>
      </c>
      <c r="C354">
        <v>515838360</v>
      </c>
    </row>
    <row r="355" spans="1:3" x14ac:dyDescent="0.15">
      <c r="A355" s="74" t="s">
        <v>94</v>
      </c>
      <c r="B355">
        <v>2024</v>
      </c>
      <c r="C355">
        <v>780168800</v>
      </c>
    </row>
    <row r="356" spans="1:3" x14ac:dyDescent="0.15">
      <c r="A356" s="74" t="s">
        <v>94</v>
      </c>
      <c r="B356">
        <v>2025</v>
      </c>
      <c r="C356">
        <v>915241290.352</v>
      </c>
    </row>
    <row r="357" spans="1:3" x14ac:dyDescent="0.15">
      <c r="A357" s="74" t="s">
        <v>94</v>
      </c>
      <c r="B357">
        <v>2025</v>
      </c>
      <c r="C357">
        <v>5944160617.88904</v>
      </c>
    </row>
    <row r="358" spans="1:3" x14ac:dyDescent="0.15">
      <c r="A358" s="74" t="s">
        <v>94</v>
      </c>
      <c r="B358">
        <v>2026</v>
      </c>
      <c r="C358" t="s">
        <v>94</v>
      </c>
    </row>
    <row r="359" spans="1:3" x14ac:dyDescent="0.15">
      <c r="A359" s="74" t="s">
        <v>95</v>
      </c>
      <c r="B359">
        <v>2007</v>
      </c>
      <c r="C359">
        <v>0</v>
      </c>
    </row>
    <row r="360" spans="1:3" x14ac:dyDescent="0.15">
      <c r="A360" s="74" t="s">
        <v>95</v>
      </c>
      <c r="B360">
        <v>2008</v>
      </c>
      <c r="C360">
        <v>0</v>
      </c>
    </row>
    <row r="361" spans="1:3" x14ac:dyDescent="0.15">
      <c r="A361" s="74" t="s">
        <v>95</v>
      </c>
      <c r="B361">
        <v>2009</v>
      </c>
      <c r="C361">
        <v>0</v>
      </c>
    </row>
    <row r="362" spans="1:3" x14ac:dyDescent="0.15">
      <c r="A362" s="74" t="s">
        <v>95</v>
      </c>
      <c r="B362">
        <v>2010</v>
      </c>
      <c r="C362">
        <v>0</v>
      </c>
    </row>
    <row r="363" spans="1:3" x14ac:dyDescent="0.15">
      <c r="A363" s="74" t="s">
        <v>95</v>
      </c>
      <c r="B363">
        <v>2011</v>
      </c>
      <c r="C363">
        <v>0</v>
      </c>
    </row>
    <row r="364" spans="1:3" x14ac:dyDescent="0.15">
      <c r="A364" s="74" t="s">
        <v>95</v>
      </c>
      <c r="B364">
        <v>2012</v>
      </c>
      <c r="C364">
        <v>0</v>
      </c>
    </row>
    <row r="365" spans="1:3" x14ac:dyDescent="0.15">
      <c r="A365" s="74" t="s">
        <v>95</v>
      </c>
      <c r="B365">
        <v>2013</v>
      </c>
      <c r="C365">
        <v>0</v>
      </c>
    </row>
    <row r="366" spans="1:3" x14ac:dyDescent="0.15">
      <c r="A366" s="74" t="s">
        <v>95</v>
      </c>
      <c r="B366">
        <v>2014</v>
      </c>
      <c r="C366">
        <v>96661184.43500784</v>
      </c>
    </row>
    <row r="367" spans="1:3" x14ac:dyDescent="0.15">
      <c r="A367" s="74" t="s">
        <v>95</v>
      </c>
      <c r="B367">
        <v>2015</v>
      </c>
      <c r="C367">
        <v>77215730.400000006</v>
      </c>
    </row>
    <row r="368" spans="1:3" x14ac:dyDescent="0.15">
      <c r="A368" s="74" t="s">
        <v>95</v>
      </c>
      <c r="B368">
        <v>2016</v>
      </c>
      <c r="C368">
        <v>82703333</v>
      </c>
    </row>
    <row r="369" spans="1:3" x14ac:dyDescent="0.15">
      <c r="A369" s="74" t="s">
        <v>95</v>
      </c>
      <c r="B369">
        <v>2017</v>
      </c>
      <c r="C369">
        <v>52860960</v>
      </c>
    </row>
    <row r="370" spans="1:3" x14ac:dyDescent="0.15">
      <c r="A370" s="74" t="s">
        <v>95</v>
      </c>
      <c r="B370">
        <v>2018</v>
      </c>
      <c r="C370">
        <v>97037906</v>
      </c>
    </row>
    <row r="371" spans="1:3" x14ac:dyDescent="0.15">
      <c r="A371" s="74" t="s">
        <v>95</v>
      </c>
      <c r="B371">
        <v>2019</v>
      </c>
      <c r="C371">
        <v>77879609</v>
      </c>
    </row>
    <row r="372" spans="1:3" x14ac:dyDescent="0.15">
      <c r="A372" s="74" t="s">
        <v>95</v>
      </c>
      <c r="B372">
        <v>2020</v>
      </c>
      <c r="C372">
        <v>94447986</v>
      </c>
    </row>
    <row r="373" spans="1:3" x14ac:dyDescent="0.15">
      <c r="A373" s="74" t="s">
        <v>95</v>
      </c>
      <c r="B373">
        <v>2021</v>
      </c>
      <c r="C373">
        <v>96622687.599999994</v>
      </c>
    </row>
    <row r="374" spans="1:3" x14ac:dyDescent="0.15">
      <c r="A374" s="74" t="s">
        <v>95</v>
      </c>
      <c r="B374">
        <v>2022</v>
      </c>
      <c r="C374">
        <v>107742914</v>
      </c>
    </row>
    <row r="375" spans="1:3" x14ac:dyDescent="0.15">
      <c r="A375" s="74" t="s">
        <v>95</v>
      </c>
      <c r="B375">
        <v>2023</v>
      </c>
      <c r="C375">
        <v>186493228</v>
      </c>
    </row>
    <row r="376" spans="1:3" x14ac:dyDescent="0.15">
      <c r="A376" s="74" t="s">
        <v>95</v>
      </c>
      <c r="B376">
        <v>2024</v>
      </c>
      <c r="C376">
        <v>351686980</v>
      </c>
    </row>
    <row r="377" spans="1:3" x14ac:dyDescent="0.15">
      <c r="A377" s="74" t="s">
        <v>95</v>
      </c>
      <c r="B377">
        <v>2025</v>
      </c>
      <c r="C377">
        <v>299327800</v>
      </c>
    </row>
    <row r="378" spans="1:3" x14ac:dyDescent="0.15">
      <c r="A378" s="74" t="s">
        <v>95</v>
      </c>
      <c r="B378">
        <v>2025</v>
      </c>
      <c r="C378">
        <v>1620680318.435008</v>
      </c>
    </row>
    <row r="379" spans="1:3" x14ac:dyDescent="0.15">
      <c r="A379" s="74" t="s">
        <v>95</v>
      </c>
      <c r="B379">
        <v>2026</v>
      </c>
      <c r="C379" t="s">
        <v>95</v>
      </c>
    </row>
    <row r="380" spans="1:3" x14ac:dyDescent="0.15">
      <c r="A380" s="74" t="s">
        <v>96</v>
      </c>
      <c r="B380">
        <v>2007</v>
      </c>
      <c r="C380">
        <v>0</v>
      </c>
    </row>
    <row r="381" spans="1:3" x14ac:dyDescent="0.15">
      <c r="A381" s="74" t="s">
        <v>96</v>
      </c>
      <c r="B381">
        <v>2008</v>
      </c>
      <c r="C381">
        <v>0</v>
      </c>
    </row>
    <row r="382" spans="1:3" x14ac:dyDescent="0.15">
      <c r="A382" s="74" t="s">
        <v>96</v>
      </c>
      <c r="B382">
        <v>2009</v>
      </c>
      <c r="C382">
        <v>0</v>
      </c>
    </row>
    <row r="383" spans="1:3" x14ac:dyDescent="0.15">
      <c r="A383" s="74" t="s">
        <v>96</v>
      </c>
      <c r="B383">
        <v>2010</v>
      </c>
      <c r="C383">
        <v>0</v>
      </c>
    </row>
    <row r="384" spans="1:3" x14ac:dyDescent="0.15">
      <c r="A384" s="74" t="s">
        <v>96</v>
      </c>
      <c r="B384">
        <v>2011</v>
      </c>
      <c r="C384">
        <v>0</v>
      </c>
    </row>
    <row r="385" spans="1:3" x14ac:dyDescent="0.15">
      <c r="A385" s="74" t="s">
        <v>96</v>
      </c>
      <c r="B385">
        <v>2012</v>
      </c>
      <c r="C385">
        <v>0</v>
      </c>
    </row>
    <row r="386" spans="1:3" x14ac:dyDescent="0.15">
      <c r="A386" s="74" t="s">
        <v>96</v>
      </c>
      <c r="B386">
        <v>2013</v>
      </c>
      <c r="C386">
        <v>0</v>
      </c>
    </row>
    <row r="387" spans="1:3" x14ac:dyDescent="0.15">
      <c r="A387" s="74" t="s">
        <v>96</v>
      </c>
      <c r="B387">
        <v>2014</v>
      </c>
      <c r="C387">
        <v>195916258.94645825</v>
      </c>
    </row>
    <row r="388" spans="1:3" x14ac:dyDescent="0.15">
      <c r="A388" s="74" t="s">
        <v>96</v>
      </c>
      <c r="B388">
        <v>2015</v>
      </c>
      <c r="C388">
        <v>175650084</v>
      </c>
    </row>
    <row r="389" spans="1:3" x14ac:dyDescent="0.15">
      <c r="A389" s="74" t="s">
        <v>96</v>
      </c>
      <c r="B389">
        <v>2016</v>
      </c>
      <c r="C389">
        <v>172648669.5</v>
      </c>
    </row>
    <row r="390" spans="1:3" x14ac:dyDescent="0.15">
      <c r="A390" s="74" t="s">
        <v>96</v>
      </c>
      <c r="B390">
        <v>2017</v>
      </c>
      <c r="C390">
        <v>154960987.40000001</v>
      </c>
    </row>
    <row r="391" spans="1:3" x14ac:dyDescent="0.15">
      <c r="A391" s="74" t="s">
        <v>96</v>
      </c>
      <c r="B391">
        <v>2018</v>
      </c>
      <c r="C391">
        <v>189705292</v>
      </c>
    </row>
    <row r="392" spans="1:3" x14ac:dyDescent="0.15">
      <c r="A392" s="74" t="s">
        <v>96</v>
      </c>
      <c r="B392">
        <v>2019</v>
      </c>
      <c r="C392">
        <v>177852970</v>
      </c>
    </row>
    <row r="393" spans="1:3" x14ac:dyDescent="0.15">
      <c r="A393" s="74" t="s">
        <v>96</v>
      </c>
      <c r="B393">
        <v>2020</v>
      </c>
      <c r="C393">
        <v>158095066</v>
      </c>
    </row>
    <row r="394" spans="1:3" x14ac:dyDescent="0.15">
      <c r="A394" s="74" t="s">
        <v>96</v>
      </c>
      <c r="B394">
        <v>2021</v>
      </c>
      <c r="C394">
        <v>295322150</v>
      </c>
    </row>
    <row r="395" spans="1:3" x14ac:dyDescent="0.15">
      <c r="A395" s="74" t="s">
        <v>96</v>
      </c>
      <c r="B395">
        <v>2022</v>
      </c>
      <c r="C395">
        <v>350557516</v>
      </c>
    </row>
    <row r="396" spans="1:3" x14ac:dyDescent="0.15">
      <c r="A396" s="74" t="s">
        <v>96</v>
      </c>
      <c r="B396">
        <v>2023</v>
      </c>
      <c r="C396">
        <v>325649900</v>
      </c>
    </row>
    <row r="397" spans="1:3" x14ac:dyDescent="0.15">
      <c r="A397" s="74" t="s">
        <v>96</v>
      </c>
      <c r="B397">
        <v>2024</v>
      </c>
      <c r="C397">
        <v>400910000</v>
      </c>
    </row>
    <row r="398" spans="1:3" x14ac:dyDescent="0.15">
      <c r="A398" s="74" t="s">
        <v>96</v>
      </c>
      <c r="B398">
        <v>2025</v>
      </c>
      <c r="C398">
        <v>450005820</v>
      </c>
    </row>
    <row r="399" spans="1:3" x14ac:dyDescent="0.15">
      <c r="A399" s="74" t="s">
        <v>96</v>
      </c>
      <c r="B399">
        <v>2025</v>
      </c>
      <c r="C399">
        <v>3047274713.8464584</v>
      </c>
    </row>
    <row r="400" spans="1:3" x14ac:dyDescent="0.15">
      <c r="A400" s="74" t="s">
        <v>96</v>
      </c>
      <c r="B400">
        <v>2026</v>
      </c>
      <c r="C400" t="s">
        <v>96</v>
      </c>
    </row>
    <row r="401" spans="1:3" x14ac:dyDescent="0.15">
      <c r="A401" s="74" t="s">
        <v>97</v>
      </c>
      <c r="B401">
        <v>2007</v>
      </c>
      <c r="C401">
        <v>0</v>
      </c>
    </row>
    <row r="402" spans="1:3" x14ac:dyDescent="0.15">
      <c r="A402" s="74" t="s">
        <v>97</v>
      </c>
      <c r="B402">
        <v>2008</v>
      </c>
      <c r="C402">
        <v>0</v>
      </c>
    </row>
    <row r="403" spans="1:3" x14ac:dyDescent="0.15">
      <c r="A403" s="74" t="s">
        <v>97</v>
      </c>
      <c r="B403">
        <v>2009</v>
      </c>
      <c r="C403">
        <v>0</v>
      </c>
    </row>
    <row r="404" spans="1:3" x14ac:dyDescent="0.15">
      <c r="A404" s="74" t="s">
        <v>97</v>
      </c>
      <c r="B404">
        <v>2010</v>
      </c>
      <c r="C404">
        <v>0</v>
      </c>
    </row>
    <row r="405" spans="1:3" x14ac:dyDescent="0.15">
      <c r="A405" s="74" t="s">
        <v>97</v>
      </c>
      <c r="B405">
        <v>2011</v>
      </c>
      <c r="C405">
        <v>0</v>
      </c>
    </row>
    <row r="406" spans="1:3" x14ac:dyDescent="0.15">
      <c r="A406" s="74" t="s">
        <v>97</v>
      </c>
      <c r="B406">
        <v>2012</v>
      </c>
      <c r="C406">
        <v>0</v>
      </c>
    </row>
    <row r="407" spans="1:3" x14ac:dyDescent="0.15">
      <c r="A407" s="74" t="s">
        <v>97</v>
      </c>
      <c r="B407">
        <v>2013</v>
      </c>
      <c r="C407">
        <v>0</v>
      </c>
    </row>
    <row r="408" spans="1:3" x14ac:dyDescent="0.15">
      <c r="A408" s="74" t="s">
        <v>97</v>
      </c>
      <c r="B408">
        <v>2014</v>
      </c>
      <c r="C408">
        <v>0</v>
      </c>
    </row>
    <row r="409" spans="1:3" x14ac:dyDescent="0.15">
      <c r="A409" s="74" t="s">
        <v>97</v>
      </c>
      <c r="B409">
        <v>2015</v>
      </c>
      <c r="C409">
        <v>0</v>
      </c>
    </row>
    <row r="410" spans="1:3" x14ac:dyDescent="0.15">
      <c r="A410" s="74" t="s">
        <v>97</v>
      </c>
      <c r="B410">
        <v>2016</v>
      </c>
      <c r="C410">
        <v>14001500</v>
      </c>
    </row>
    <row r="411" spans="1:3" x14ac:dyDescent="0.15">
      <c r="A411" s="74" t="s">
        <v>97</v>
      </c>
      <c r="B411">
        <v>2017</v>
      </c>
      <c r="C411">
        <v>0</v>
      </c>
    </row>
    <row r="412" spans="1:3" x14ac:dyDescent="0.15">
      <c r="A412" s="74" t="s">
        <v>97</v>
      </c>
      <c r="B412">
        <v>2018</v>
      </c>
      <c r="C412">
        <v>0</v>
      </c>
    </row>
    <row r="413" spans="1:3" x14ac:dyDescent="0.15">
      <c r="A413" s="74" t="s">
        <v>97</v>
      </c>
      <c r="B413">
        <v>2019</v>
      </c>
      <c r="C413">
        <v>147316265</v>
      </c>
    </row>
    <row r="414" spans="1:3" x14ac:dyDescent="0.15">
      <c r="A414" s="74" t="s">
        <v>97</v>
      </c>
      <c r="B414">
        <v>2020</v>
      </c>
      <c r="C414">
        <v>176664371</v>
      </c>
    </row>
    <row r="415" spans="1:3" x14ac:dyDescent="0.15">
      <c r="A415" s="74" t="s">
        <v>97</v>
      </c>
      <c r="B415">
        <v>2021</v>
      </c>
      <c r="C415">
        <v>549483053.69999993</v>
      </c>
    </row>
    <row r="416" spans="1:3" x14ac:dyDescent="0.15">
      <c r="A416" s="74" t="s">
        <v>97</v>
      </c>
      <c r="B416">
        <v>2022</v>
      </c>
      <c r="C416">
        <v>364738192</v>
      </c>
    </row>
    <row r="417" spans="1:3" x14ac:dyDescent="0.15">
      <c r="A417" s="74" t="s">
        <v>97</v>
      </c>
      <c r="B417">
        <v>2023</v>
      </c>
      <c r="C417">
        <v>454975300</v>
      </c>
    </row>
    <row r="418" spans="1:3" x14ac:dyDescent="0.15">
      <c r="A418" s="74" t="s">
        <v>97</v>
      </c>
      <c r="B418">
        <v>2024</v>
      </c>
      <c r="C418">
        <v>625353294</v>
      </c>
    </row>
    <row r="419" spans="1:3" x14ac:dyDescent="0.15">
      <c r="A419" s="74" t="s">
        <v>97</v>
      </c>
      <c r="B419">
        <v>2025</v>
      </c>
      <c r="C419">
        <v>545685171.60000002</v>
      </c>
    </row>
    <row r="420" spans="1:3" x14ac:dyDescent="0.15">
      <c r="A420" s="74" t="s">
        <v>97</v>
      </c>
      <c r="B420">
        <v>2025</v>
      </c>
      <c r="C420">
        <v>2878217147.2999997</v>
      </c>
    </row>
    <row r="421" spans="1:3" x14ac:dyDescent="0.15">
      <c r="A421" s="74" t="s">
        <v>97</v>
      </c>
      <c r="B421">
        <v>2026</v>
      </c>
      <c r="C421" t="s">
        <v>97</v>
      </c>
    </row>
    <row r="422" spans="1:3" x14ac:dyDescent="0.15">
      <c r="A422" s="74" t="s">
        <v>98</v>
      </c>
      <c r="B422">
        <v>2007</v>
      </c>
      <c r="C422">
        <v>0</v>
      </c>
    </row>
    <row r="423" spans="1:3" x14ac:dyDescent="0.15">
      <c r="A423" s="74" t="s">
        <v>98</v>
      </c>
      <c r="B423">
        <v>2008</v>
      </c>
      <c r="C423">
        <v>0</v>
      </c>
    </row>
    <row r="424" spans="1:3" x14ac:dyDescent="0.15">
      <c r="A424" s="74" t="s">
        <v>98</v>
      </c>
      <c r="B424">
        <v>2009</v>
      </c>
      <c r="C424">
        <v>0</v>
      </c>
    </row>
    <row r="425" spans="1:3" x14ac:dyDescent="0.15">
      <c r="A425" s="74" t="s">
        <v>98</v>
      </c>
      <c r="B425">
        <v>2010</v>
      </c>
      <c r="C425">
        <v>0</v>
      </c>
    </row>
    <row r="426" spans="1:3" x14ac:dyDescent="0.15">
      <c r="A426" s="74" t="s">
        <v>98</v>
      </c>
      <c r="B426">
        <v>2011</v>
      </c>
      <c r="C426">
        <v>0</v>
      </c>
    </row>
    <row r="427" spans="1:3" x14ac:dyDescent="0.15">
      <c r="A427" s="74" t="s">
        <v>98</v>
      </c>
      <c r="B427">
        <v>2012</v>
      </c>
      <c r="C427">
        <v>0</v>
      </c>
    </row>
    <row r="428" spans="1:3" x14ac:dyDescent="0.15">
      <c r="A428" s="74" t="s">
        <v>98</v>
      </c>
      <c r="B428">
        <v>2013</v>
      </c>
      <c r="C428">
        <v>0</v>
      </c>
    </row>
    <row r="429" spans="1:3" x14ac:dyDescent="0.15">
      <c r="A429" s="74" t="s">
        <v>98</v>
      </c>
      <c r="B429">
        <v>2014</v>
      </c>
      <c r="C429">
        <v>0</v>
      </c>
    </row>
    <row r="430" spans="1:3" x14ac:dyDescent="0.15">
      <c r="A430" s="74" t="s">
        <v>98</v>
      </c>
      <c r="B430">
        <v>2015</v>
      </c>
      <c r="C430">
        <v>0</v>
      </c>
    </row>
    <row r="431" spans="1:3" x14ac:dyDescent="0.15">
      <c r="A431" s="74" t="s">
        <v>98</v>
      </c>
      <c r="B431">
        <v>2016</v>
      </c>
      <c r="C431">
        <v>1271996400</v>
      </c>
    </row>
    <row r="432" spans="1:3" x14ac:dyDescent="0.15">
      <c r="A432" s="74" t="s">
        <v>98</v>
      </c>
      <c r="B432">
        <v>2017</v>
      </c>
      <c r="C432">
        <v>1271996400</v>
      </c>
    </row>
    <row r="433" spans="1:3" x14ac:dyDescent="0.15">
      <c r="A433" s="74" t="s">
        <v>98</v>
      </c>
      <c r="B433">
        <v>2018</v>
      </c>
      <c r="C433">
        <v>0</v>
      </c>
    </row>
    <row r="434" spans="1:3" x14ac:dyDescent="0.15">
      <c r="A434" s="74" t="s">
        <v>98</v>
      </c>
      <c r="B434">
        <v>2019</v>
      </c>
      <c r="C434">
        <v>167484007</v>
      </c>
    </row>
    <row r="435" spans="1:3" x14ac:dyDescent="0.15">
      <c r="A435" s="74" t="s">
        <v>98</v>
      </c>
      <c r="B435">
        <v>2020</v>
      </c>
      <c r="C435">
        <v>233349511</v>
      </c>
    </row>
    <row r="436" spans="1:3" x14ac:dyDescent="0.15">
      <c r="A436" s="74" t="s">
        <v>98</v>
      </c>
      <c r="B436">
        <v>2021</v>
      </c>
      <c r="C436">
        <v>265276800</v>
      </c>
    </row>
    <row r="437" spans="1:3" x14ac:dyDescent="0.15">
      <c r="A437" s="74" t="s">
        <v>98</v>
      </c>
      <c r="B437">
        <v>2022</v>
      </c>
      <c r="C437">
        <v>291316300</v>
      </c>
    </row>
    <row r="438" spans="1:3" x14ac:dyDescent="0.15">
      <c r="A438" s="74" t="s">
        <v>98</v>
      </c>
      <c r="B438">
        <v>2023</v>
      </c>
      <c r="C438">
        <v>458974163.41000003</v>
      </c>
    </row>
    <row r="439" spans="1:3" x14ac:dyDescent="0.15">
      <c r="A439" s="74" t="s">
        <v>98</v>
      </c>
      <c r="B439">
        <v>2024</v>
      </c>
      <c r="C439">
        <v>631968457</v>
      </c>
    </row>
    <row r="440" spans="1:3" x14ac:dyDescent="0.15">
      <c r="A440" s="74" t="s">
        <v>98</v>
      </c>
      <c r="B440">
        <v>2025</v>
      </c>
      <c r="C440">
        <v>474764352</v>
      </c>
    </row>
    <row r="441" spans="1:3" x14ac:dyDescent="0.15">
      <c r="A441" s="74" t="s">
        <v>98</v>
      </c>
      <c r="B441">
        <v>2025</v>
      </c>
      <c r="C441">
        <v>5067126390.4099998</v>
      </c>
    </row>
    <row r="442" spans="1:3" x14ac:dyDescent="0.15">
      <c r="A442" s="74" t="s">
        <v>98</v>
      </c>
      <c r="B442">
        <v>2026</v>
      </c>
      <c r="C442" t="s">
        <v>98</v>
      </c>
    </row>
    <row r="443" spans="1:3" x14ac:dyDescent="0.15">
      <c r="A443" s="74" t="s">
        <v>99</v>
      </c>
      <c r="B443">
        <v>2007</v>
      </c>
      <c r="C443">
        <v>0</v>
      </c>
    </row>
    <row r="444" spans="1:3" x14ac:dyDescent="0.15">
      <c r="A444" s="74" t="s">
        <v>99</v>
      </c>
      <c r="B444">
        <v>2008</v>
      </c>
      <c r="C444">
        <v>0</v>
      </c>
    </row>
    <row r="445" spans="1:3" x14ac:dyDescent="0.15">
      <c r="A445" s="74" t="s">
        <v>99</v>
      </c>
      <c r="B445">
        <v>2009</v>
      </c>
      <c r="C445">
        <v>0</v>
      </c>
    </row>
    <row r="446" spans="1:3" x14ac:dyDescent="0.15">
      <c r="A446" s="74" t="s">
        <v>99</v>
      </c>
      <c r="B446">
        <v>2010</v>
      </c>
      <c r="C446">
        <v>0</v>
      </c>
    </row>
    <row r="447" spans="1:3" x14ac:dyDescent="0.15">
      <c r="A447" s="74" t="s">
        <v>99</v>
      </c>
      <c r="B447">
        <v>2011</v>
      </c>
      <c r="C447">
        <v>0</v>
      </c>
    </row>
    <row r="448" spans="1:3" x14ac:dyDescent="0.15">
      <c r="A448" s="74" t="s">
        <v>99</v>
      </c>
      <c r="B448">
        <v>2012</v>
      </c>
      <c r="C448">
        <v>0</v>
      </c>
    </row>
    <row r="449" spans="1:3" x14ac:dyDescent="0.15">
      <c r="A449" s="74" t="s">
        <v>99</v>
      </c>
      <c r="B449">
        <v>2013</v>
      </c>
      <c r="C449">
        <v>0</v>
      </c>
    </row>
    <row r="450" spans="1:3" x14ac:dyDescent="0.15">
      <c r="A450" s="74" t="s">
        <v>99</v>
      </c>
      <c r="B450">
        <v>2014</v>
      </c>
      <c r="C450">
        <v>0</v>
      </c>
    </row>
    <row r="451" spans="1:3" x14ac:dyDescent="0.15">
      <c r="A451" s="74" t="s">
        <v>99</v>
      </c>
      <c r="B451">
        <v>2015</v>
      </c>
      <c r="C451">
        <v>0</v>
      </c>
    </row>
    <row r="452" spans="1:3" x14ac:dyDescent="0.15">
      <c r="A452" s="74" t="s">
        <v>99</v>
      </c>
      <c r="B452">
        <v>2016</v>
      </c>
      <c r="C452">
        <v>574087150</v>
      </c>
    </row>
    <row r="453" spans="1:3" x14ac:dyDescent="0.15">
      <c r="A453" s="74" t="s">
        <v>99</v>
      </c>
      <c r="B453">
        <v>2017</v>
      </c>
      <c r="C453">
        <v>574087150</v>
      </c>
    </row>
    <row r="454" spans="1:3" x14ac:dyDescent="0.15">
      <c r="A454" s="74" t="s">
        <v>99</v>
      </c>
      <c r="B454">
        <v>2018</v>
      </c>
      <c r="C454">
        <v>0</v>
      </c>
    </row>
    <row r="455" spans="1:3" x14ac:dyDescent="0.15">
      <c r="A455" s="74" t="s">
        <v>99</v>
      </c>
      <c r="B455">
        <v>2019</v>
      </c>
      <c r="C455">
        <v>149290997</v>
      </c>
    </row>
    <row r="456" spans="1:3" x14ac:dyDescent="0.15">
      <c r="A456" s="74" t="s">
        <v>99</v>
      </c>
      <c r="B456">
        <v>2020</v>
      </c>
      <c r="C456">
        <v>317922452</v>
      </c>
    </row>
    <row r="457" spans="1:3" x14ac:dyDescent="0.15">
      <c r="A457" s="74" t="s">
        <v>99</v>
      </c>
      <c r="B457">
        <v>2021</v>
      </c>
      <c r="C457">
        <v>299156000</v>
      </c>
    </row>
    <row r="458" spans="1:3" x14ac:dyDescent="0.15">
      <c r="A458" s="74" t="s">
        <v>99</v>
      </c>
      <c r="B458">
        <v>2022</v>
      </c>
      <c r="C458">
        <v>498853768</v>
      </c>
    </row>
    <row r="459" spans="1:3" x14ac:dyDescent="0.15">
      <c r="A459" s="74" t="s">
        <v>99</v>
      </c>
      <c r="B459">
        <v>2023</v>
      </c>
      <c r="C459">
        <v>463853186</v>
      </c>
    </row>
    <row r="460" spans="1:3" x14ac:dyDescent="0.15">
      <c r="A460" s="74" t="s">
        <v>99</v>
      </c>
      <c r="B460">
        <v>2024</v>
      </c>
      <c r="C460">
        <v>766423000</v>
      </c>
    </row>
    <row r="461" spans="1:3" x14ac:dyDescent="0.15">
      <c r="A461" s="74" t="s">
        <v>99</v>
      </c>
      <c r="B461">
        <v>2025</v>
      </c>
      <c r="C461">
        <v>477415448.08999997</v>
      </c>
    </row>
    <row r="462" spans="1:3" x14ac:dyDescent="0.15">
      <c r="A462" s="74" t="s">
        <v>99</v>
      </c>
      <c r="B462">
        <v>2025</v>
      </c>
      <c r="C462">
        <v>4121089151.0900002</v>
      </c>
    </row>
    <row r="463" spans="1:3" x14ac:dyDescent="0.15">
      <c r="A463" s="74" t="s">
        <v>99</v>
      </c>
      <c r="B463">
        <v>2026</v>
      </c>
      <c r="C463" t="s">
        <v>99</v>
      </c>
    </row>
    <row r="464" spans="1:3" x14ac:dyDescent="0.15">
      <c r="A464" s="74" t="s">
        <v>291</v>
      </c>
      <c r="B464">
        <v>2007</v>
      </c>
      <c r="C464">
        <v>0</v>
      </c>
    </row>
    <row r="465" spans="1:3" x14ac:dyDescent="0.15">
      <c r="A465" s="74" t="s">
        <v>291</v>
      </c>
      <c r="B465">
        <v>2008</v>
      </c>
      <c r="C465">
        <v>0</v>
      </c>
    </row>
    <row r="466" spans="1:3" x14ac:dyDescent="0.15">
      <c r="A466" s="74" t="s">
        <v>291</v>
      </c>
      <c r="B466">
        <v>2009</v>
      </c>
      <c r="C466">
        <v>0</v>
      </c>
    </row>
    <row r="467" spans="1:3" x14ac:dyDescent="0.15">
      <c r="A467" s="74" t="s">
        <v>291</v>
      </c>
      <c r="B467">
        <v>2010</v>
      </c>
      <c r="C467">
        <v>0</v>
      </c>
    </row>
    <row r="468" spans="1:3" x14ac:dyDescent="0.15">
      <c r="A468" s="74" t="s">
        <v>291</v>
      </c>
      <c r="B468">
        <v>2011</v>
      </c>
      <c r="C468">
        <v>0</v>
      </c>
    </row>
    <row r="469" spans="1:3" x14ac:dyDescent="0.15">
      <c r="A469" s="74" t="s">
        <v>291</v>
      </c>
      <c r="B469">
        <v>2012</v>
      </c>
      <c r="C469">
        <v>0</v>
      </c>
    </row>
    <row r="470" spans="1:3" x14ac:dyDescent="0.15">
      <c r="A470" s="74" t="s">
        <v>291</v>
      </c>
      <c r="B470">
        <v>2013</v>
      </c>
      <c r="C470">
        <v>0</v>
      </c>
    </row>
    <row r="471" spans="1:3" x14ac:dyDescent="0.15">
      <c r="A471" s="74" t="s">
        <v>291</v>
      </c>
      <c r="B471">
        <v>2014</v>
      </c>
      <c r="C471">
        <v>0</v>
      </c>
    </row>
    <row r="472" spans="1:3" x14ac:dyDescent="0.15">
      <c r="A472" s="74" t="s">
        <v>291</v>
      </c>
      <c r="B472">
        <v>2015</v>
      </c>
      <c r="C472">
        <v>0</v>
      </c>
    </row>
    <row r="473" spans="1:3" x14ac:dyDescent="0.15">
      <c r="A473" s="74" t="s">
        <v>291</v>
      </c>
      <c r="B473">
        <v>2016</v>
      </c>
      <c r="C473">
        <v>328809424</v>
      </c>
    </row>
    <row r="474" spans="1:3" x14ac:dyDescent="0.15">
      <c r="A474" s="74" t="s">
        <v>291</v>
      </c>
      <c r="B474">
        <v>2017</v>
      </c>
      <c r="C474">
        <v>328809424</v>
      </c>
    </row>
    <row r="475" spans="1:3" x14ac:dyDescent="0.15">
      <c r="A475" s="74" t="s">
        <v>291</v>
      </c>
      <c r="B475">
        <v>2018</v>
      </c>
      <c r="C475">
        <v>0</v>
      </c>
    </row>
    <row r="476" spans="1:3" x14ac:dyDescent="0.15">
      <c r="A476" s="74" t="s">
        <v>291</v>
      </c>
      <c r="B476">
        <v>2019</v>
      </c>
      <c r="C476">
        <v>64629840</v>
      </c>
    </row>
    <row r="477" spans="1:3" x14ac:dyDescent="0.15">
      <c r="A477" s="74" t="s">
        <v>291</v>
      </c>
      <c r="B477">
        <v>2020</v>
      </c>
      <c r="C477">
        <v>45220525</v>
      </c>
    </row>
    <row r="478" spans="1:3" x14ac:dyDescent="0.15">
      <c r="A478" s="74" t="s">
        <v>291</v>
      </c>
      <c r="B478">
        <v>2021</v>
      </c>
      <c r="C478">
        <v>174741549</v>
      </c>
    </row>
    <row r="479" spans="1:3" x14ac:dyDescent="0.15">
      <c r="A479" s="74" t="s">
        <v>291</v>
      </c>
      <c r="B479">
        <v>2022</v>
      </c>
      <c r="C479">
        <v>208889111</v>
      </c>
    </row>
    <row r="480" spans="1:3" x14ac:dyDescent="0.15">
      <c r="A480" s="74" t="s">
        <v>291</v>
      </c>
      <c r="B480">
        <v>2023</v>
      </c>
      <c r="C480">
        <v>271734800</v>
      </c>
    </row>
    <row r="481" spans="1:3" x14ac:dyDescent="0.15">
      <c r="A481" s="74" t="s">
        <v>291</v>
      </c>
      <c r="B481">
        <v>2024</v>
      </c>
      <c r="C481">
        <v>199611800</v>
      </c>
    </row>
    <row r="482" spans="1:3" x14ac:dyDescent="0.15">
      <c r="A482" s="74" t="s">
        <v>291</v>
      </c>
      <c r="B482">
        <v>2025</v>
      </c>
      <c r="C482">
        <v>232953157.57333335</v>
      </c>
    </row>
    <row r="483" spans="1:3" x14ac:dyDescent="0.15">
      <c r="A483" s="74" t="s">
        <v>291</v>
      </c>
      <c r="B483">
        <v>2025</v>
      </c>
      <c r="C483">
        <v>1855399630.5733333</v>
      </c>
    </row>
    <row r="484" spans="1:3" x14ac:dyDescent="0.15">
      <c r="A484" s="74" t="s">
        <v>291</v>
      </c>
      <c r="B484">
        <v>2026</v>
      </c>
      <c r="C484" t="s">
        <v>291</v>
      </c>
    </row>
    <row r="485" spans="1:3" x14ac:dyDescent="0.15">
      <c r="A485" s="74" t="s">
        <v>101</v>
      </c>
      <c r="B485">
        <v>2007</v>
      </c>
      <c r="C485">
        <v>0</v>
      </c>
    </row>
    <row r="486" spans="1:3" x14ac:dyDescent="0.15">
      <c r="A486" s="74" t="s">
        <v>101</v>
      </c>
      <c r="B486">
        <v>2008</v>
      </c>
      <c r="C486">
        <v>0</v>
      </c>
    </row>
    <row r="487" spans="1:3" x14ac:dyDescent="0.15">
      <c r="A487" s="74" t="s">
        <v>101</v>
      </c>
      <c r="B487">
        <v>2009</v>
      </c>
      <c r="C487">
        <v>0</v>
      </c>
    </row>
    <row r="488" spans="1:3" x14ac:dyDescent="0.15">
      <c r="A488" s="74" t="s">
        <v>101</v>
      </c>
      <c r="B488">
        <v>2010</v>
      </c>
      <c r="C488">
        <v>0</v>
      </c>
    </row>
    <row r="489" spans="1:3" x14ac:dyDescent="0.15">
      <c r="A489" s="74" t="s">
        <v>101</v>
      </c>
      <c r="B489">
        <v>2011</v>
      </c>
      <c r="C489">
        <v>0</v>
      </c>
    </row>
    <row r="490" spans="1:3" x14ac:dyDescent="0.15">
      <c r="A490" s="74" t="s">
        <v>101</v>
      </c>
      <c r="B490">
        <v>2012</v>
      </c>
      <c r="C490">
        <v>0</v>
      </c>
    </row>
    <row r="491" spans="1:3" x14ac:dyDescent="0.15">
      <c r="A491" s="74" t="s">
        <v>101</v>
      </c>
      <c r="B491">
        <v>2013</v>
      </c>
      <c r="C491">
        <v>0</v>
      </c>
    </row>
    <row r="492" spans="1:3" x14ac:dyDescent="0.15">
      <c r="A492" s="74" t="s">
        <v>101</v>
      </c>
      <c r="B492">
        <v>2014</v>
      </c>
      <c r="C492">
        <v>0</v>
      </c>
    </row>
    <row r="493" spans="1:3" x14ac:dyDescent="0.15">
      <c r="A493" s="74" t="s">
        <v>101</v>
      </c>
      <c r="B493">
        <v>2015</v>
      </c>
      <c r="C493">
        <v>0</v>
      </c>
    </row>
    <row r="494" spans="1:3" x14ac:dyDescent="0.15">
      <c r="A494" s="74" t="s">
        <v>101</v>
      </c>
      <c r="B494">
        <v>2016</v>
      </c>
      <c r="C494">
        <v>244772000</v>
      </c>
    </row>
    <row r="495" spans="1:3" x14ac:dyDescent="0.15">
      <c r="A495" s="74" t="s">
        <v>101</v>
      </c>
      <c r="B495">
        <v>2017</v>
      </c>
      <c r="C495">
        <v>244772000</v>
      </c>
    </row>
    <row r="496" spans="1:3" x14ac:dyDescent="0.15">
      <c r="A496" s="74" t="s">
        <v>101</v>
      </c>
      <c r="B496">
        <v>2018</v>
      </c>
      <c r="C496">
        <v>0</v>
      </c>
    </row>
    <row r="497" spans="1:3" x14ac:dyDescent="0.15">
      <c r="A497" s="74" t="s">
        <v>101</v>
      </c>
      <c r="B497">
        <v>2019</v>
      </c>
      <c r="C497">
        <v>0</v>
      </c>
    </row>
    <row r="498" spans="1:3" x14ac:dyDescent="0.15">
      <c r="A498" s="74" t="s">
        <v>101</v>
      </c>
      <c r="B498">
        <v>2020</v>
      </c>
      <c r="C498">
        <v>0</v>
      </c>
    </row>
    <row r="499" spans="1:3" x14ac:dyDescent="0.15">
      <c r="A499" s="74" t="s">
        <v>101</v>
      </c>
      <c r="B499">
        <v>2021</v>
      </c>
      <c r="C499">
        <v>0</v>
      </c>
    </row>
    <row r="500" spans="1:3" x14ac:dyDescent="0.15">
      <c r="A500" s="74" t="s">
        <v>101</v>
      </c>
      <c r="B500">
        <v>2022</v>
      </c>
      <c r="C500">
        <v>329480180</v>
      </c>
    </row>
    <row r="501" spans="1:3" x14ac:dyDescent="0.15">
      <c r="A501" s="74" t="s">
        <v>101</v>
      </c>
      <c r="B501">
        <v>2023</v>
      </c>
      <c r="C501">
        <v>330934500</v>
      </c>
    </row>
    <row r="502" spans="1:3" x14ac:dyDescent="0.15">
      <c r="A502" s="74" t="s">
        <v>101</v>
      </c>
      <c r="B502">
        <v>2024</v>
      </c>
      <c r="C502">
        <v>582989100</v>
      </c>
    </row>
    <row r="503" spans="1:3" x14ac:dyDescent="0.15">
      <c r="A503" s="74" t="s">
        <v>101</v>
      </c>
      <c r="B503">
        <v>2025</v>
      </c>
      <c r="C503">
        <v>446663500</v>
      </c>
    </row>
    <row r="504" spans="1:3" x14ac:dyDescent="0.15">
      <c r="A504" s="74" t="s">
        <v>101</v>
      </c>
      <c r="B504">
        <v>2025</v>
      </c>
      <c r="C504">
        <v>2179611280</v>
      </c>
    </row>
    <row r="505" spans="1:3" x14ac:dyDescent="0.15">
      <c r="A505" s="74" t="s">
        <v>101</v>
      </c>
      <c r="B505">
        <v>2026</v>
      </c>
      <c r="C505" t="s">
        <v>101</v>
      </c>
    </row>
    <row r="506" spans="1:3" x14ac:dyDescent="0.15">
      <c r="A506" s="74" t="s">
        <v>102</v>
      </c>
      <c r="B506">
        <v>2007</v>
      </c>
      <c r="C506">
        <v>0</v>
      </c>
    </row>
    <row r="507" spans="1:3" x14ac:dyDescent="0.15">
      <c r="A507" s="74" t="s">
        <v>102</v>
      </c>
      <c r="B507">
        <v>2008</v>
      </c>
      <c r="C507">
        <v>0</v>
      </c>
    </row>
    <row r="508" spans="1:3" x14ac:dyDescent="0.15">
      <c r="A508" s="74" t="s">
        <v>102</v>
      </c>
      <c r="B508">
        <v>2009</v>
      </c>
      <c r="C508">
        <v>0</v>
      </c>
    </row>
    <row r="509" spans="1:3" x14ac:dyDescent="0.15">
      <c r="A509" s="74" t="s">
        <v>102</v>
      </c>
      <c r="B509">
        <v>2010</v>
      </c>
      <c r="C509">
        <v>0</v>
      </c>
    </row>
    <row r="510" spans="1:3" x14ac:dyDescent="0.15">
      <c r="A510" s="74" t="s">
        <v>102</v>
      </c>
      <c r="B510">
        <v>2011</v>
      </c>
      <c r="C510">
        <v>0</v>
      </c>
    </row>
    <row r="511" spans="1:3" x14ac:dyDescent="0.15">
      <c r="A511" s="74" t="s">
        <v>102</v>
      </c>
      <c r="B511">
        <v>2012</v>
      </c>
      <c r="C511">
        <v>0</v>
      </c>
    </row>
    <row r="512" spans="1:3" x14ac:dyDescent="0.15">
      <c r="A512" s="74" t="s">
        <v>102</v>
      </c>
      <c r="B512">
        <v>2013</v>
      </c>
      <c r="C512">
        <v>0</v>
      </c>
    </row>
    <row r="513" spans="1:3" x14ac:dyDescent="0.15">
      <c r="A513" s="74" t="s">
        <v>102</v>
      </c>
      <c r="B513">
        <v>2014</v>
      </c>
      <c r="C513">
        <v>0</v>
      </c>
    </row>
    <row r="514" spans="1:3" x14ac:dyDescent="0.15">
      <c r="A514" s="74" t="s">
        <v>102</v>
      </c>
      <c r="B514">
        <v>2015</v>
      </c>
      <c r="C514">
        <v>0</v>
      </c>
    </row>
    <row r="515" spans="1:3" x14ac:dyDescent="0.15">
      <c r="A515" s="74" t="s">
        <v>102</v>
      </c>
      <c r="B515">
        <v>2016</v>
      </c>
      <c r="C515">
        <v>0</v>
      </c>
    </row>
    <row r="516" spans="1:3" x14ac:dyDescent="0.15">
      <c r="A516" s="74" t="s">
        <v>102</v>
      </c>
      <c r="B516">
        <v>2017</v>
      </c>
      <c r="C516">
        <v>0</v>
      </c>
    </row>
    <row r="517" spans="1:3" x14ac:dyDescent="0.15">
      <c r="A517" s="74" t="s">
        <v>102</v>
      </c>
      <c r="B517">
        <v>2018</v>
      </c>
      <c r="C517">
        <v>0</v>
      </c>
    </row>
    <row r="518" spans="1:3" x14ac:dyDescent="0.15">
      <c r="A518" s="74" t="s">
        <v>102</v>
      </c>
      <c r="B518">
        <v>2019</v>
      </c>
      <c r="C518">
        <v>0</v>
      </c>
    </row>
    <row r="519" spans="1:3" x14ac:dyDescent="0.15">
      <c r="A519" s="74" t="s">
        <v>102</v>
      </c>
      <c r="B519">
        <v>2020</v>
      </c>
      <c r="C519">
        <v>0</v>
      </c>
    </row>
    <row r="520" spans="1:3" x14ac:dyDescent="0.15">
      <c r="A520" s="74" t="s">
        <v>102</v>
      </c>
      <c r="B520">
        <v>2021</v>
      </c>
      <c r="C520">
        <v>0</v>
      </c>
    </row>
    <row r="521" spans="1:3" x14ac:dyDescent="0.15">
      <c r="A521" s="74" t="s">
        <v>102</v>
      </c>
      <c r="B521">
        <v>2022</v>
      </c>
      <c r="C521">
        <v>0</v>
      </c>
    </row>
    <row r="522" spans="1:3" x14ac:dyDescent="0.15">
      <c r="A522" s="74" t="s">
        <v>102</v>
      </c>
      <c r="B522">
        <v>2023</v>
      </c>
      <c r="C522">
        <v>187147000</v>
      </c>
    </row>
    <row r="523" spans="1:3" x14ac:dyDescent="0.15">
      <c r="A523" s="74" t="s">
        <v>102</v>
      </c>
      <c r="B523">
        <v>2024</v>
      </c>
      <c r="C523">
        <v>295233500</v>
      </c>
    </row>
    <row r="524" spans="1:3" x14ac:dyDescent="0.15">
      <c r="A524" s="74" t="s">
        <v>102</v>
      </c>
      <c r="B524">
        <v>2025</v>
      </c>
      <c r="C524">
        <v>347081393.76561111</v>
      </c>
    </row>
    <row r="525" spans="1:3" x14ac:dyDescent="0.15">
      <c r="A525" s="74" t="s">
        <v>102</v>
      </c>
      <c r="B525">
        <v>2025</v>
      </c>
      <c r="C525">
        <v>829461893.76561117</v>
      </c>
    </row>
    <row r="526" spans="1:3" x14ac:dyDescent="0.15">
      <c r="A526" s="74" t="s">
        <v>102</v>
      </c>
      <c r="B526">
        <v>2026</v>
      </c>
      <c r="C526" t="s">
        <v>102</v>
      </c>
    </row>
    <row r="527" spans="1:3" x14ac:dyDescent="0.15">
      <c r="A527" s="74" t="s">
        <v>103</v>
      </c>
      <c r="B527">
        <v>2007</v>
      </c>
      <c r="C527">
        <v>0</v>
      </c>
    </row>
    <row r="528" spans="1:3" x14ac:dyDescent="0.15">
      <c r="A528" s="74" t="s">
        <v>103</v>
      </c>
      <c r="B528">
        <v>2008</v>
      </c>
      <c r="C528">
        <v>0</v>
      </c>
    </row>
    <row r="529" spans="1:3" x14ac:dyDescent="0.15">
      <c r="A529" s="74" t="s">
        <v>103</v>
      </c>
      <c r="B529">
        <v>2009</v>
      </c>
      <c r="C529">
        <v>0</v>
      </c>
    </row>
    <row r="530" spans="1:3" x14ac:dyDescent="0.15">
      <c r="A530" s="74" t="s">
        <v>103</v>
      </c>
      <c r="B530">
        <v>2010</v>
      </c>
      <c r="C530">
        <v>0</v>
      </c>
    </row>
    <row r="531" spans="1:3" x14ac:dyDescent="0.15">
      <c r="A531" s="74" t="s">
        <v>103</v>
      </c>
      <c r="B531">
        <v>2011</v>
      </c>
      <c r="C531">
        <v>0</v>
      </c>
    </row>
    <row r="532" spans="1:3" x14ac:dyDescent="0.15">
      <c r="A532" s="74" t="s">
        <v>103</v>
      </c>
      <c r="B532">
        <v>2012</v>
      </c>
      <c r="C532">
        <v>0</v>
      </c>
    </row>
    <row r="533" spans="1:3" x14ac:dyDescent="0.15">
      <c r="A533" s="74" t="s">
        <v>103</v>
      </c>
      <c r="B533">
        <v>2013</v>
      </c>
      <c r="C533">
        <v>0</v>
      </c>
    </row>
    <row r="534" spans="1:3" x14ac:dyDescent="0.15">
      <c r="A534" s="74" t="s">
        <v>103</v>
      </c>
      <c r="B534">
        <v>2014</v>
      </c>
      <c r="C534">
        <v>0</v>
      </c>
    </row>
    <row r="535" spans="1:3" x14ac:dyDescent="0.15">
      <c r="A535" s="74" t="s">
        <v>103</v>
      </c>
      <c r="B535">
        <v>2015</v>
      </c>
      <c r="C535">
        <v>0</v>
      </c>
    </row>
    <row r="536" spans="1:3" x14ac:dyDescent="0.15">
      <c r="A536" s="74" t="s">
        <v>103</v>
      </c>
      <c r="B536">
        <v>2016</v>
      </c>
      <c r="C536">
        <v>0</v>
      </c>
    </row>
    <row r="537" spans="1:3" x14ac:dyDescent="0.15">
      <c r="A537" s="74" t="s">
        <v>103</v>
      </c>
      <c r="B537">
        <v>2017</v>
      </c>
      <c r="C537">
        <v>0</v>
      </c>
    </row>
    <row r="538" spans="1:3" x14ac:dyDescent="0.15">
      <c r="A538" s="74" t="s">
        <v>103</v>
      </c>
      <c r="B538">
        <v>2018</v>
      </c>
      <c r="C538">
        <v>0</v>
      </c>
    </row>
    <row r="539" spans="1:3" x14ac:dyDescent="0.15">
      <c r="A539" s="74" t="s">
        <v>103</v>
      </c>
      <c r="B539">
        <v>2019</v>
      </c>
      <c r="C539">
        <v>0</v>
      </c>
    </row>
    <row r="540" spans="1:3" x14ac:dyDescent="0.15">
      <c r="A540" s="74" t="s">
        <v>103</v>
      </c>
      <c r="B540">
        <v>2020</v>
      </c>
      <c r="C540">
        <v>0</v>
      </c>
    </row>
    <row r="541" spans="1:3" x14ac:dyDescent="0.15">
      <c r="A541" s="74" t="s">
        <v>103</v>
      </c>
      <c r="B541">
        <v>2021</v>
      </c>
      <c r="C541">
        <v>0</v>
      </c>
    </row>
    <row r="542" spans="1:3" x14ac:dyDescent="0.15">
      <c r="A542" s="74" t="s">
        <v>103</v>
      </c>
      <c r="B542">
        <v>2022</v>
      </c>
      <c r="C542">
        <v>0</v>
      </c>
    </row>
    <row r="543" spans="1:3" x14ac:dyDescent="0.15">
      <c r="A543" s="74" t="s">
        <v>103</v>
      </c>
      <c r="B543">
        <v>2023</v>
      </c>
      <c r="C543">
        <v>0</v>
      </c>
    </row>
    <row r="544" spans="1:3" x14ac:dyDescent="0.15">
      <c r="A544" s="74" t="s">
        <v>103</v>
      </c>
      <c r="B544">
        <v>2024</v>
      </c>
      <c r="C544">
        <v>0</v>
      </c>
    </row>
    <row r="545" spans="1:3" x14ac:dyDescent="0.15">
      <c r="A545" s="74" t="s">
        <v>103</v>
      </c>
      <c r="B545">
        <v>2025</v>
      </c>
      <c r="C545">
        <v>0</v>
      </c>
    </row>
    <row r="546" spans="1:3" x14ac:dyDescent="0.15">
      <c r="A546" s="74" t="s">
        <v>103</v>
      </c>
      <c r="B546">
        <v>2025</v>
      </c>
      <c r="C546">
        <v>0</v>
      </c>
    </row>
    <row r="547" spans="1:3" x14ac:dyDescent="0.15">
      <c r="A547" s="74" t="s">
        <v>103</v>
      </c>
      <c r="B547">
        <v>2026</v>
      </c>
      <c r="C547" t="s">
        <v>103</v>
      </c>
    </row>
    <row r="548" spans="1:3" x14ac:dyDescent="0.15">
      <c r="A548" s="74" t="s">
        <v>104</v>
      </c>
      <c r="B548">
        <v>2007</v>
      </c>
      <c r="C548">
        <v>0</v>
      </c>
    </row>
    <row r="549" spans="1:3" x14ac:dyDescent="0.15">
      <c r="A549" s="74" t="s">
        <v>104</v>
      </c>
      <c r="B549">
        <v>2008</v>
      </c>
      <c r="C549">
        <v>0</v>
      </c>
    </row>
    <row r="550" spans="1:3" x14ac:dyDescent="0.15">
      <c r="A550" s="74" t="s">
        <v>104</v>
      </c>
      <c r="B550">
        <v>2009</v>
      </c>
      <c r="C550">
        <v>0</v>
      </c>
    </row>
    <row r="551" spans="1:3" x14ac:dyDescent="0.15">
      <c r="A551" s="74" t="s">
        <v>104</v>
      </c>
      <c r="B551">
        <v>2010</v>
      </c>
      <c r="C551">
        <v>0</v>
      </c>
    </row>
    <row r="552" spans="1:3" x14ac:dyDescent="0.15">
      <c r="A552" s="74" t="s">
        <v>104</v>
      </c>
      <c r="B552">
        <v>2011</v>
      </c>
      <c r="C552">
        <v>0</v>
      </c>
    </row>
    <row r="553" spans="1:3" x14ac:dyDescent="0.15">
      <c r="A553" s="74" t="s">
        <v>104</v>
      </c>
      <c r="B553">
        <v>2012</v>
      </c>
      <c r="C553">
        <v>0</v>
      </c>
    </row>
    <row r="554" spans="1:3" x14ac:dyDescent="0.15">
      <c r="A554" s="74" t="s">
        <v>104</v>
      </c>
      <c r="B554">
        <v>2013</v>
      </c>
      <c r="C554">
        <v>0</v>
      </c>
    </row>
    <row r="555" spans="1:3" x14ac:dyDescent="0.15">
      <c r="A555" s="74" t="s">
        <v>104</v>
      </c>
      <c r="B555">
        <v>2014</v>
      </c>
      <c r="C555">
        <v>0</v>
      </c>
    </row>
    <row r="556" spans="1:3" x14ac:dyDescent="0.15">
      <c r="A556" s="74" t="s">
        <v>104</v>
      </c>
      <c r="B556">
        <v>2015</v>
      </c>
      <c r="C556">
        <v>0</v>
      </c>
    </row>
    <row r="557" spans="1:3" x14ac:dyDescent="0.15">
      <c r="A557" s="74" t="s">
        <v>104</v>
      </c>
      <c r="B557">
        <v>2016</v>
      </c>
      <c r="C557">
        <v>0</v>
      </c>
    </row>
    <row r="558" spans="1:3" x14ac:dyDescent="0.15">
      <c r="A558" s="74" t="s">
        <v>104</v>
      </c>
      <c r="B558">
        <v>2017</v>
      </c>
      <c r="C558">
        <v>0</v>
      </c>
    </row>
    <row r="559" spans="1:3" x14ac:dyDescent="0.15">
      <c r="A559" s="74" t="s">
        <v>104</v>
      </c>
      <c r="B559">
        <v>2018</v>
      </c>
      <c r="C559">
        <v>0</v>
      </c>
    </row>
    <row r="560" spans="1:3" x14ac:dyDescent="0.15">
      <c r="A560" s="74" t="s">
        <v>104</v>
      </c>
      <c r="B560">
        <v>2019</v>
      </c>
      <c r="C560">
        <v>0</v>
      </c>
    </row>
    <row r="561" spans="1:3" x14ac:dyDescent="0.15">
      <c r="A561" s="74" t="s">
        <v>104</v>
      </c>
      <c r="B561">
        <v>2020</v>
      </c>
      <c r="C561">
        <v>0</v>
      </c>
    </row>
    <row r="562" spans="1:3" x14ac:dyDescent="0.15">
      <c r="A562" s="74" t="s">
        <v>104</v>
      </c>
      <c r="B562">
        <v>2021</v>
      </c>
      <c r="C562">
        <v>0</v>
      </c>
    </row>
    <row r="563" spans="1:3" x14ac:dyDescent="0.15">
      <c r="A563" s="74" t="s">
        <v>104</v>
      </c>
      <c r="B563">
        <v>2022</v>
      </c>
      <c r="C563">
        <v>0</v>
      </c>
    </row>
    <row r="564" spans="1:3" x14ac:dyDescent="0.15">
      <c r="A564" s="74" t="s">
        <v>104</v>
      </c>
      <c r="B564">
        <v>2023</v>
      </c>
      <c r="C564">
        <v>228380570</v>
      </c>
    </row>
    <row r="565" spans="1:3" x14ac:dyDescent="0.15">
      <c r="A565" s="74" t="s">
        <v>104</v>
      </c>
      <c r="B565">
        <v>2024</v>
      </c>
      <c r="C565">
        <v>311260750</v>
      </c>
    </row>
    <row r="566" spans="1:3" x14ac:dyDescent="0.15">
      <c r="A566" s="74" t="s">
        <v>104</v>
      </c>
      <c r="B566">
        <v>2025</v>
      </c>
      <c r="C566">
        <v>275798040.51999998</v>
      </c>
    </row>
    <row r="567" spans="1:3" x14ac:dyDescent="0.15">
      <c r="A567" s="74" t="s">
        <v>104</v>
      </c>
      <c r="B567">
        <v>2025</v>
      </c>
      <c r="C567">
        <v>815439360.51999998</v>
      </c>
    </row>
    <row r="568" spans="1:3" x14ac:dyDescent="0.15">
      <c r="A568" s="74" t="s">
        <v>104</v>
      </c>
      <c r="B568">
        <v>2026</v>
      </c>
      <c r="C568" t="s">
        <v>104</v>
      </c>
    </row>
    <row r="569" spans="1:3" x14ac:dyDescent="0.15">
      <c r="A569" s="74" t="s">
        <v>105</v>
      </c>
      <c r="B569">
        <v>2007</v>
      </c>
      <c r="C569">
        <v>0</v>
      </c>
    </row>
    <row r="570" spans="1:3" x14ac:dyDescent="0.15">
      <c r="A570" s="74" t="s">
        <v>105</v>
      </c>
      <c r="B570">
        <v>2008</v>
      </c>
      <c r="C570">
        <v>0</v>
      </c>
    </row>
    <row r="571" spans="1:3" x14ac:dyDescent="0.15">
      <c r="A571" s="74" t="s">
        <v>105</v>
      </c>
      <c r="B571">
        <v>2009</v>
      </c>
      <c r="C571">
        <v>0</v>
      </c>
    </row>
    <row r="572" spans="1:3" x14ac:dyDescent="0.15">
      <c r="A572" s="74" t="s">
        <v>105</v>
      </c>
      <c r="B572">
        <v>2010</v>
      </c>
      <c r="C572">
        <v>0</v>
      </c>
    </row>
    <row r="573" spans="1:3" x14ac:dyDescent="0.15">
      <c r="A573" s="74" t="s">
        <v>105</v>
      </c>
      <c r="B573">
        <v>2011</v>
      </c>
      <c r="C573">
        <v>0</v>
      </c>
    </row>
    <row r="574" spans="1:3" x14ac:dyDescent="0.15">
      <c r="A574" s="74" t="s">
        <v>105</v>
      </c>
      <c r="B574">
        <v>2012</v>
      </c>
      <c r="C574">
        <v>0</v>
      </c>
    </row>
    <row r="575" spans="1:3" x14ac:dyDescent="0.15">
      <c r="A575" s="74" t="s">
        <v>105</v>
      </c>
      <c r="B575">
        <v>2013</v>
      </c>
      <c r="C575">
        <v>0</v>
      </c>
    </row>
    <row r="576" spans="1:3" x14ac:dyDescent="0.15">
      <c r="A576" s="74" t="s">
        <v>105</v>
      </c>
      <c r="B576">
        <v>2014</v>
      </c>
      <c r="C576">
        <v>0</v>
      </c>
    </row>
    <row r="577" spans="1:3" x14ac:dyDescent="0.15">
      <c r="A577" s="74" t="s">
        <v>105</v>
      </c>
      <c r="B577">
        <v>2015</v>
      </c>
      <c r="C577">
        <v>0</v>
      </c>
    </row>
    <row r="578" spans="1:3" x14ac:dyDescent="0.15">
      <c r="A578" s="74" t="s">
        <v>105</v>
      </c>
      <c r="B578">
        <v>2016</v>
      </c>
      <c r="C578">
        <v>0</v>
      </c>
    </row>
    <row r="579" spans="1:3" x14ac:dyDescent="0.15">
      <c r="A579" s="74" t="s">
        <v>105</v>
      </c>
      <c r="B579">
        <v>2017</v>
      </c>
      <c r="C579">
        <v>0</v>
      </c>
    </row>
    <row r="580" spans="1:3" x14ac:dyDescent="0.15">
      <c r="A580" s="74" t="s">
        <v>105</v>
      </c>
      <c r="B580">
        <v>2018</v>
      </c>
      <c r="C580">
        <v>0</v>
      </c>
    </row>
    <row r="581" spans="1:3" x14ac:dyDescent="0.15">
      <c r="A581" s="74" t="s">
        <v>105</v>
      </c>
      <c r="B581">
        <v>2019</v>
      </c>
      <c r="C581">
        <v>0</v>
      </c>
    </row>
    <row r="582" spans="1:3" x14ac:dyDescent="0.15">
      <c r="A582" s="74" t="s">
        <v>105</v>
      </c>
      <c r="B582">
        <v>2020</v>
      </c>
      <c r="C582">
        <v>0</v>
      </c>
    </row>
    <row r="583" spans="1:3" x14ac:dyDescent="0.15">
      <c r="A583" s="74" t="s">
        <v>105</v>
      </c>
      <c r="B583">
        <v>2021</v>
      </c>
      <c r="C583">
        <v>0</v>
      </c>
    </row>
    <row r="584" spans="1:3" x14ac:dyDescent="0.15">
      <c r="A584" s="74" t="s">
        <v>105</v>
      </c>
      <c r="B584">
        <v>2022</v>
      </c>
      <c r="C584">
        <v>0</v>
      </c>
    </row>
    <row r="585" spans="1:3" x14ac:dyDescent="0.15">
      <c r="A585" s="74" t="s">
        <v>105</v>
      </c>
      <c r="B585">
        <v>2023</v>
      </c>
      <c r="C585">
        <v>208530760</v>
      </c>
    </row>
    <row r="586" spans="1:3" x14ac:dyDescent="0.15">
      <c r="A586" s="74" t="s">
        <v>105</v>
      </c>
      <c r="B586">
        <v>2024</v>
      </c>
      <c r="C586">
        <v>314125500</v>
      </c>
    </row>
    <row r="587" spans="1:3" x14ac:dyDescent="0.15">
      <c r="A587" s="74" t="s">
        <v>105</v>
      </c>
      <c r="B587">
        <v>2025</v>
      </c>
      <c r="C587">
        <v>291435490</v>
      </c>
    </row>
    <row r="588" spans="1:3" x14ac:dyDescent="0.15">
      <c r="A588" s="74" t="s">
        <v>105</v>
      </c>
      <c r="B588">
        <v>2025</v>
      </c>
      <c r="C588">
        <v>814091750</v>
      </c>
    </row>
    <row r="589" spans="1:3" x14ac:dyDescent="0.15">
      <c r="A589" s="74" t="s">
        <v>105</v>
      </c>
      <c r="B589">
        <v>2026</v>
      </c>
      <c r="C589" t="s">
        <v>105</v>
      </c>
    </row>
    <row r="590" spans="1:3" x14ac:dyDescent="0.15">
      <c r="A590" s="74" t="s">
        <v>106</v>
      </c>
      <c r="B590">
        <v>2007</v>
      </c>
      <c r="C590">
        <v>0</v>
      </c>
    </row>
    <row r="591" spans="1:3" x14ac:dyDescent="0.15">
      <c r="A591" s="74" t="s">
        <v>106</v>
      </c>
      <c r="B591">
        <v>2008</v>
      </c>
      <c r="C591">
        <v>0</v>
      </c>
    </row>
    <row r="592" spans="1:3" x14ac:dyDescent="0.15">
      <c r="A592" s="74" t="s">
        <v>106</v>
      </c>
      <c r="B592">
        <v>2009</v>
      </c>
      <c r="C592">
        <v>0</v>
      </c>
    </row>
    <row r="593" spans="1:3" x14ac:dyDescent="0.15">
      <c r="A593" s="74" t="s">
        <v>106</v>
      </c>
      <c r="B593">
        <v>2010</v>
      </c>
      <c r="C593">
        <v>0</v>
      </c>
    </row>
    <row r="594" spans="1:3" x14ac:dyDescent="0.15">
      <c r="A594" s="74" t="s">
        <v>106</v>
      </c>
      <c r="B594">
        <v>2011</v>
      </c>
      <c r="C594">
        <v>0</v>
      </c>
    </row>
    <row r="595" spans="1:3" x14ac:dyDescent="0.15">
      <c r="A595" s="74" t="s">
        <v>106</v>
      </c>
      <c r="B595">
        <v>2012</v>
      </c>
      <c r="C595">
        <v>0</v>
      </c>
    </row>
    <row r="596" spans="1:3" x14ac:dyDescent="0.15">
      <c r="A596" s="74" t="s">
        <v>106</v>
      </c>
      <c r="B596">
        <v>2013</v>
      </c>
      <c r="C596">
        <v>0</v>
      </c>
    </row>
    <row r="597" spans="1:3" x14ac:dyDescent="0.15">
      <c r="A597" s="74" t="s">
        <v>106</v>
      </c>
      <c r="B597">
        <v>2014</v>
      </c>
      <c r="C597">
        <v>0</v>
      </c>
    </row>
    <row r="598" spans="1:3" x14ac:dyDescent="0.15">
      <c r="A598" s="74" t="s">
        <v>106</v>
      </c>
      <c r="B598">
        <v>2015</v>
      </c>
      <c r="C598">
        <v>0</v>
      </c>
    </row>
    <row r="599" spans="1:3" x14ac:dyDescent="0.15">
      <c r="A599" s="74" t="s">
        <v>106</v>
      </c>
      <c r="B599">
        <v>2016</v>
      </c>
      <c r="C599">
        <v>0</v>
      </c>
    </row>
    <row r="600" spans="1:3" x14ac:dyDescent="0.15">
      <c r="A600" s="74" t="s">
        <v>106</v>
      </c>
      <c r="B600">
        <v>2017</v>
      </c>
      <c r="C600">
        <v>0</v>
      </c>
    </row>
    <row r="601" spans="1:3" x14ac:dyDescent="0.15">
      <c r="A601" s="74" t="s">
        <v>106</v>
      </c>
      <c r="B601">
        <v>2018</v>
      </c>
      <c r="C601">
        <v>0</v>
      </c>
    </row>
    <row r="602" spans="1:3" x14ac:dyDescent="0.15">
      <c r="A602" s="74" t="s">
        <v>106</v>
      </c>
      <c r="B602">
        <v>2019</v>
      </c>
      <c r="C602">
        <v>0</v>
      </c>
    </row>
    <row r="603" spans="1:3" x14ac:dyDescent="0.15">
      <c r="A603" s="74" t="s">
        <v>106</v>
      </c>
      <c r="B603">
        <v>2020</v>
      </c>
      <c r="C603">
        <v>0</v>
      </c>
    </row>
    <row r="604" spans="1:3" x14ac:dyDescent="0.15">
      <c r="A604" s="74" t="s">
        <v>106</v>
      </c>
      <c r="B604">
        <v>2021</v>
      </c>
      <c r="C604">
        <v>0</v>
      </c>
    </row>
    <row r="605" spans="1:3" x14ac:dyDescent="0.15">
      <c r="A605" s="74" t="s">
        <v>106</v>
      </c>
      <c r="B605">
        <v>2022</v>
      </c>
      <c r="C605">
        <v>0</v>
      </c>
    </row>
    <row r="606" spans="1:3" x14ac:dyDescent="0.15">
      <c r="A606" s="74" t="s">
        <v>106</v>
      </c>
      <c r="B606">
        <v>2023</v>
      </c>
      <c r="C606">
        <v>145677500</v>
      </c>
    </row>
    <row r="607" spans="1:3" x14ac:dyDescent="0.15">
      <c r="A607" s="74" t="s">
        <v>106</v>
      </c>
      <c r="B607">
        <v>2024</v>
      </c>
      <c r="C607">
        <v>101634000</v>
      </c>
    </row>
    <row r="608" spans="1:3" x14ac:dyDescent="0.15">
      <c r="A608" s="74" t="s">
        <v>106</v>
      </c>
      <c r="B608">
        <v>2025</v>
      </c>
      <c r="C608">
        <v>132000410</v>
      </c>
    </row>
    <row r="609" spans="1:3" x14ac:dyDescent="0.15">
      <c r="A609" s="74" t="s">
        <v>106</v>
      </c>
      <c r="B609">
        <v>2025</v>
      </c>
      <c r="C609">
        <v>379311910</v>
      </c>
    </row>
    <row r="610" spans="1:3" x14ac:dyDescent="0.15">
      <c r="A610" s="74" t="s">
        <v>106</v>
      </c>
      <c r="B610">
        <v>2026</v>
      </c>
      <c r="C610" t="s">
        <v>106</v>
      </c>
    </row>
    <row r="611" spans="1:3" x14ac:dyDescent="0.15">
      <c r="A611" s="74" t="s">
        <v>107</v>
      </c>
      <c r="B611">
        <v>2007</v>
      </c>
      <c r="C611">
        <v>0</v>
      </c>
    </row>
    <row r="612" spans="1:3" x14ac:dyDescent="0.15">
      <c r="A612" s="74" t="s">
        <v>107</v>
      </c>
      <c r="B612">
        <v>2008</v>
      </c>
      <c r="C612">
        <v>0</v>
      </c>
    </row>
    <row r="613" spans="1:3" x14ac:dyDescent="0.15">
      <c r="A613" s="74" t="s">
        <v>107</v>
      </c>
      <c r="B613">
        <v>2009</v>
      </c>
      <c r="C613">
        <v>0</v>
      </c>
    </row>
    <row r="614" spans="1:3" x14ac:dyDescent="0.15">
      <c r="A614" s="74" t="s">
        <v>107</v>
      </c>
      <c r="B614">
        <v>2010</v>
      </c>
      <c r="C614">
        <v>0</v>
      </c>
    </row>
    <row r="615" spans="1:3" x14ac:dyDescent="0.15">
      <c r="A615" s="74" t="s">
        <v>107</v>
      </c>
      <c r="B615">
        <v>2011</v>
      </c>
      <c r="C615">
        <v>0</v>
      </c>
    </row>
    <row r="616" spans="1:3" x14ac:dyDescent="0.15">
      <c r="A616" s="74" t="s">
        <v>107</v>
      </c>
      <c r="B616">
        <v>2012</v>
      </c>
      <c r="C616">
        <v>0</v>
      </c>
    </row>
    <row r="617" spans="1:3" x14ac:dyDescent="0.15">
      <c r="A617" s="74" t="s">
        <v>107</v>
      </c>
      <c r="B617">
        <v>2013</v>
      </c>
      <c r="C617">
        <v>0</v>
      </c>
    </row>
    <row r="618" spans="1:3" x14ac:dyDescent="0.15">
      <c r="A618" s="74" t="s">
        <v>107</v>
      </c>
      <c r="B618">
        <v>2014</v>
      </c>
      <c r="C618">
        <v>0</v>
      </c>
    </row>
    <row r="619" spans="1:3" x14ac:dyDescent="0.15">
      <c r="A619" s="74" t="s">
        <v>107</v>
      </c>
      <c r="B619">
        <v>2015</v>
      </c>
      <c r="C619">
        <v>0</v>
      </c>
    </row>
    <row r="620" spans="1:3" x14ac:dyDescent="0.15">
      <c r="A620" s="74" t="s">
        <v>107</v>
      </c>
      <c r="B620">
        <v>2016</v>
      </c>
      <c r="C620">
        <v>218151100</v>
      </c>
    </row>
    <row r="621" spans="1:3" x14ac:dyDescent="0.15">
      <c r="A621" s="74" t="s">
        <v>107</v>
      </c>
      <c r="B621">
        <v>2017</v>
      </c>
      <c r="C621">
        <v>218151100</v>
      </c>
    </row>
    <row r="622" spans="1:3" x14ac:dyDescent="0.15">
      <c r="A622" s="74" t="s">
        <v>107</v>
      </c>
      <c r="B622">
        <v>2018</v>
      </c>
      <c r="C622">
        <v>0</v>
      </c>
    </row>
    <row r="623" spans="1:3" x14ac:dyDescent="0.15">
      <c r="A623" s="74" t="s">
        <v>107</v>
      </c>
      <c r="B623">
        <v>2019</v>
      </c>
      <c r="C623">
        <v>0</v>
      </c>
    </row>
    <row r="624" spans="1:3" x14ac:dyDescent="0.15">
      <c r="A624" s="74" t="s">
        <v>107</v>
      </c>
      <c r="B624">
        <v>2020</v>
      </c>
      <c r="C624">
        <v>0</v>
      </c>
    </row>
    <row r="625" spans="1:3" x14ac:dyDescent="0.15">
      <c r="A625" s="74" t="s">
        <v>107</v>
      </c>
      <c r="B625">
        <v>2021</v>
      </c>
      <c r="C625">
        <v>0</v>
      </c>
    </row>
    <row r="626" spans="1:3" x14ac:dyDescent="0.15">
      <c r="A626" s="74" t="s">
        <v>107</v>
      </c>
      <c r="B626">
        <v>2022</v>
      </c>
      <c r="C626">
        <v>0</v>
      </c>
    </row>
    <row r="627" spans="1:3" x14ac:dyDescent="0.15">
      <c r="A627" s="74" t="s">
        <v>107</v>
      </c>
      <c r="B627">
        <v>2023</v>
      </c>
      <c r="C627">
        <v>71458700</v>
      </c>
    </row>
    <row r="628" spans="1:3" x14ac:dyDescent="0.15">
      <c r="A628" s="74" t="s">
        <v>107</v>
      </c>
      <c r="B628">
        <v>2024</v>
      </c>
      <c r="C628">
        <v>102626900</v>
      </c>
    </row>
    <row r="629" spans="1:3" x14ac:dyDescent="0.15">
      <c r="A629" s="74" t="s">
        <v>107</v>
      </c>
      <c r="B629">
        <v>2025</v>
      </c>
      <c r="C629">
        <v>126283308</v>
      </c>
    </row>
    <row r="630" spans="1:3" x14ac:dyDescent="0.15">
      <c r="A630" s="74" t="s">
        <v>107</v>
      </c>
      <c r="B630">
        <v>2025</v>
      </c>
      <c r="C630">
        <v>736671108</v>
      </c>
    </row>
    <row r="631" spans="1:3" x14ac:dyDescent="0.15">
      <c r="A631" s="74" t="s">
        <v>107</v>
      </c>
      <c r="B631">
        <v>2026</v>
      </c>
      <c r="C631" t="s">
        <v>107</v>
      </c>
    </row>
    <row r="632" spans="1:3" x14ac:dyDescent="0.15">
      <c r="A632" s="74" t="s">
        <v>108</v>
      </c>
      <c r="B632">
        <v>2007</v>
      </c>
      <c r="C632">
        <v>0</v>
      </c>
    </row>
    <row r="633" spans="1:3" x14ac:dyDescent="0.15">
      <c r="A633" s="74" t="s">
        <v>108</v>
      </c>
      <c r="B633">
        <v>2008</v>
      </c>
      <c r="C633">
        <v>0</v>
      </c>
    </row>
    <row r="634" spans="1:3" x14ac:dyDescent="0.15">
      <c r="A634" s="74" t="s">
        <v>108</v>
      </c>
      <c r="B634">
        <v>2009</v>
      </c>
      <c r="C634">
        <v>0</v>
      </c>
    </row>
    <row r="635" spans="1:3" x14ac:dyDescent="0.15">
      <c r="A635" s="74" t="s">
        <v>108</v>
      </c>
      <c r="B635">
        <v>2010</v>
      </c>
      <c r="C635">
        <v>0</v>
      </c>
    </row>
    <row r="636" spans="1:3" x14ac:dyDescent="0.15">
      <c r="A636" s="74" t="s">
        <v>108</v>
      </c>
      <c r="B636">
        <v>2011</v>
      </c>
      <c r="C636">
        <v>0</v>
      </c>
    </row>
    <row r="637" spans="1:3" x14ac:dyDescent="0.15">
      <c r="A637" s="74" t="s">
        <v>108</v>
      </c>
      <c r="B637">
        <v>2012</v>
      </c>
      <c r="C637">
        <v>0</v>
      </c>
    </row>
    <row r="638" spans="1:3" x14ac:dyDescent="0.15">
      <c r="A638" s="74" t="s">
        <v>108</v>
      </c>
      <c r="B638">
        <v>2013</v>
      </c>
      <c r="C638">
        <v>0</v>
      </c>
    </row>
    <row r="639" spans="1:3" x14ac:dyDescent="0.15">
      <c r="A639" s="74" t="s">
        <v>108</v>
      </c>
      <c r="B639">
        <v>2014</v>
      </c>
      <c r="C639">
        <v>0</v>
      </c>
    </row>
    <row r="640" spans="1:3" x14ac:dyDescent="0.15">
      <c r="A640" s="74" t="s">
        <v>108</v>
      </c>
      <c r="B640">
        <v>2015</v>
      </c>
      <c r="C640">
        <v>0</v>
      </c>
    </row>
    <row r="641" spans="1:3" x14ac:dyDescent="0.15">
      <c r="A641" s="74" t="s">
        <v>108</v>
      </c>
      <c r="B641">
        <v>2016</v>
      </c>
      <c r="C641">
        <v>0</v>
      </c>
    </row>
    <row r="642" spans="1:3" x14ac:dyDescent="0.15">
      <c r="A642" s="74" t="s">
        <v>108</v>
      </c>
      <c r="B642">
        <v>2017</v>
      </c>
      <c r="C642">
        <v>0</v>
      </c>
    </row>
    <row r="643" spans="1:3" x14ac:dyDescent="0.15">
      <c r="A643" s="74" t="s">
        <v>108</v>
      </c>
      <c r="B643">
        <v>2018</v>
      </c>
      <c r="C643">
        <v>0</v>
      </c>
    </row>
    <row r="644" spans="1:3" x14ac:dyDescent="0.15">
      <c r="A644" s="74" t="s">
        <v>108</v>
      </c>
      <c r="B644">
        <v>2019</v>
      </c>
      <c r="C644">
        <v>0</v>
      </c>
    </row>
    <row r="645" spans="1:3" x14ac:dyDescent="0.15">
      <c r="A645" s="74" t="s">
        <v>108</v>
      </c>
      <c r="B645">
        <v>2020</v>
      </c>
      <c r="C645">
        <v>0</v>
      </c>
    </row>
    <row r="646" spans="1:3" x14ac:dyDescent="0.15">
      <c r="A646" s="74" t="s">
        <v>108</v>
      </c>
      <c r="B646">
        <v>2021</v>
      </c>
      <c r="C646">
        <v>0</v>
      </c>
    </row>
    <row r="647" spans="1:3" x14ac:dyDescent="0.15">
      <c r="A647" s="74" t="s">
        <v>108</v>
      </c>
      <c r="B647">
        <v>2022</v>
      </c>
      <c r="C647">
        <v>0</v>
      </c>
    </row>
    <row r="648" spans="1:3" x14ac:dyDescent="0.15">
      <c r="A648" s="74" t="s">
        <v>108</v>
      </c>
      <c r="B648">
        <v>2023</v>
      </c>
      <c r="C648">
        <v>176724000</v>
      </c>
    </row>
    <row r="649" spans="1:3" x14ac:dyDescent="0.15">
      <c r="A649" s="74" t="s">
        <v>108</v>
      </c>
      <c r="B649">
        <v>2024</v>
      </c>
      <c r="C649">
        <v>228173200</v>
      </c>
    </row>
    <row r="650" spans="1:3" x14ac:dyDescent="0.15">
      <c r="A650" s="74" t="s">
        <v>108</v>
      </c>
      <c r="B650">
        <v>2025</v>
      </c>
      <c r="C650">
        <v>237332854.19999999</v>
      </c>
    </row>
    <row r="651" spans="1:3" x14ac:dyDescent="0.15">
      <c r="A651" s="74" t="s">
        <v>108</v>
      </c>
      <c r="B651">
        <v>2025</v>
      </c>
      <c r="C651">
        <v>642230054.20000005</v>
      </c>
    </row>
    <row r="652" spans="1:3" x14ac:dyDescent="0.15">
      <c r="A652" s="74" t="s">
        <v>108</v>
      </c>
      <c r="B652">
        <v>2026</v>
      </c>
      <c r="C652" t="s">
        <v>108</v>
      </c>
    </row>
    <row r="653" spans="1:3" x14ac:dyDescent="0.15">
      <c r="A653" s="74" t="s">
        <v>109</v>
      </c>
      <c r="B653">
        <v>2007</v>
      </c>
      <c r="C653">
        <v>0</v>
      </c>
    </row>
    <row r="654" spans="1:3" x14ac:dyDescent="0.15">
      <c r="A654" s="74" t="s">
        <v>109</v>
      </c>
      <c r="B654">
        <v>2008</v>
      </c>
      <c r="C654">
        <v>0</v>
      </c>
    </row>
    <row r="655" spans="1:3" x14ac:dyDescent="0.15">
      <c r="A655" s="74" t="s">
        <v>109</v>
      </c>
      <c r="B655">
        <v>2009</v>
      </c>
      <c r="C655">
        <v>0</v>
      </c>
    </row>
    <row r="656" spans="1:3" x14ac:dyDescent="0.15">
      <c r="A656" s="74" t="s">
        <v>109</v>
      </c>
      <c r="B656">
        <v>2010</v>
      </c>
      <c r="C656">
        <v>0</v>
      </c>
    </row>
    <row r="657" spans="1:3" x14ac:dyDescent="0.15">
      <c r="A657" s="74" t="s">
        <v>109</v>
      </c>
      <c r="B657">
        <v>2011</v>
      </c>
      <c r="C657">
        <v>0</v>
      </c>
    </row>
    <row r="658" spans="1:3" x14ac:dyDescent="0.15">
      <c r="A658" s="74" t="s">
        <v>109</v>
      </c>
      <c r="B658">
        <v>2012</v>
      </c>
      <c r="C658">
        <v>0</v>
      </c>
    </row>
    <row r="659" spans="1:3" x14ac:dyDescent="0.15">
      <c r="A659" s="74" t="s">
        <v>109</v>
      </c>
      <c r="B659">
        <v>2013</v>
      </c>
      <c r="C659">
        <v>0</v>
      </c>
    </row>
    <row r="660" spans="1:3" x14ac:dyDescent="0.15">
      <c r="A660" s="74" t="s">
        <v>109</v>
      </c>
      <c r="B660">
        <v>2014</v>
      </c>
      <c r="C660">
        <v>0</v>
      </c>
    </row>
    <row r="661" spans="1:3" x14ac:dyDescent="0.15">
      <c r="A661" s="74" t="s">
        <v>109</v>
      </c>
      <c r="B661">
        <v>2015</v>
      </c>
      <c r="C661">
        <v>0</v>
      </c>
    </row>
    <row r="662" spans="1:3" x14ac:dyDescent="0.15">
      <c r="A662" s="74" t="s">
        <v>109</v>
      </c>
      <c r="B662">
        <v>2016</v>
      </c>
      <c r="C662">
        <v>0</v>
      </c>
    </row>
    <row r="663" spans="1:3" x14ac:dyDescent="0.15">
      <c r="A663" s="74" t="s">
        <v>109</v>
      </c>
      <c r="B663">
        <v>2017</v>
      </c>
      <c r="C663">
        <v>0</v>
      </c>
    </row>
    <row r="664" spans="1:3" x14ac:dyDescent="0.15">
      <c r="A664" s="74" t="s">
        <v>109</v>
      </c>
      <c r="B664">
        <v>2018</v>
      </c>
      <c r="C664">
        <v>0</v>
      </c>
    </row>
    <row r="665" spans="1:3" x14ac:dyDescent="0.15">
      <c r="A665" s="74" t="s">
        <v>109</v>
      </c>
      <c r="B665">
        <v>2019</v>
      </c>
      <c r="C665">
        <v>0</v>
      </c>
    </row>
    <row r="666" spans="1:3" x14ac:dyDescent="0.15">
      <c r="A666" s="74" t="s">
        <v>109</v>
      </c>
      <c r="B666">
        <v>2020</v>
      </c>
      <c r="C666">
        <v>0</v>
      </c>
    </row>
    <row r="667" spans="1:3" x14ac:dyDescent="0.15">
      <c r="A667" s="74" t="s">
        <v>109</v>
      </c>
      <c r="B667">
        <v>2021</v>
      </c>
      <c r="C667">
        <v>0</v>
      </c>
    </row>
    <row r="668" spans="1:3" x14ac:dyDescent="0.15">
      <c r="A668" s="74" t="s">
        <v>109</v>
      </c>
      <c r="B668">
        <v>2022</v>
      </c>
      <c r="C668">
        <v>0</v>
      </c>
    </row>
    <row r="669" spans="1:3" x14ac:dyDescent="0.15">
      <c r="A669" s="74" t="s">
        <v>109</v>
      </c>
      <c r="B669">
        <v>2023</v>
      </c>
      <c r="C669">
        <v>120345490</v>
      </c>
    </row>
    <row r="670" spans="1:3" x14ac:dyDescent="0.15">
      <c r="A670" s="74" t="s">
        <v>109</v>
      </c>
      <c r="B670">
        <v>2024</v>
      </c>
      <c r="C670">
        <v>197191000</v>
      </c>
    </row>
    <row r="671" spans="1:3" x14ac:dyDescent="0.15">
      <c r="A671" s="74" t="s">
        <v>109</v>
      </c>
      <c r="B671">
        <v>2025</v>
      </c>
      <c r="C671">
        <v>169374671.04808497</v>
      </c>
    </row>
    <row r="672" spans="1:3" x14ac:dyDescent="0.15">
      <c r="A672" s="74" t="s">
        <v>109</v>
      </c>
      <c r="B672">
        <v>2025</v>
      </c>
      <c r="C672">
        <v>486911161.04808497</v>
      </c>
    </row>
    <row r="673" spans="1:3" x14ac:dyDescent="0.15">
      <c r="A673" s="74" t="s">
        <v>109</v>
      </c>
      <c r="B673">
        <v>2026</v>
      </c>
      <c r="C673" t="s">
        <v>109</v>
      </c>
    </row>
    <row r="674" spans="1:3" x14ac:dyDescent="0.15">
      <c r="A674" s="74" t="s">
        <v>110</v>
      </c>
      <c r="B674">
        <v>2007</v>
      </c>
      <c r="C674">
        <v>0</v>
      </c>
    </row>
    <row r="675" spans="1:3" x14ac:dyDescent="0.15">
      <c r="A675" s="74" t="s">
        <v>110</v>
      </c>
      <c r="B675">
        <v>2008</v>
      </c>
      <c r="C675">
        <v>0</v>
      </c>
    </row>
    <row r="676" spans="1:3" x14ac:dyDescent="0.15">
      <c r="A676" s="74" t="s">
        <v>110</v>
      </c>
      <c r="B676">
        <v>2009</v>
      </c>
      <c r="C676">
        <v>0</v>
      </c>
    </row>
    <row r="677" spans="1:3" x14ac:dyDescent="0.15">
      <c r="A677" s="74" t="s">
        <v>110</v>
      </c>
      <c r="B677">
        <v>2010</v>
      </c>
      <c r="C677">
        <v>0</v>
      </c>
    </row>
    <row r="678" spans="1:3" x14ac:dyDescent="0.15">
      <c r="A678" s="74" t="s">
        <v>110</v>
      </c>
      <c r="B678">
        <v>2011</v>
      </c>
      <c r="C678">
        <v>0</v>
      </c>
    </row>
    <row r="679" spans="1:3" x14ac:dyDescent="0.15">
      <c r="A679" s="74" t="s">
        <v>110</v>
      </c>
      <c r="B679">
        <v>2012</v>
      </c>
      <c r="C679">
        <v>0</v>
      </c>
    </row>
    <row r="680" spans="1:3" x14ac:dyDescent="0.15">
      <c r="A680" s="74" t="s">
        <v>110</v>
      </c>
      <c r="B680">
        <v>2013</v>
      </c>
      <c r="C680">
        <v>0</v>
      </c>
    </row>
    <row r="681" spans="1:3" x14ac:dyDescent="0.15">
      <c r="A681" s="74" t="s">
        <v>110</v>
      </c>
      <c r="B681">
        <v>2014</v>
      </c>
      <c r="C681">
        <v>0</v>
      </c>
    </row>
    <row r="682" spans="1:3" x14ac:dyDescent="0.15">
      <c r="A682" s="74" t="s">
        <v>110</v>
      </c>
      <c r="B682">
        <v>2015</v>
      </c>
      <c r="C682">
        <v>0</v>
      </c>
    </row>
    <row r="683" spans="1:3" x14ac:dyDescent="0.15">
      <c r="A683" s="74" t="s">
        <v>110</v>
      </c>
      <c r="B683">
        <v>2016</v>
      </c>
      <c r="C683">
        <v>68000000</v>
      </c>
    </row>
    <row r="684" spans="1:3" x14ac:dyDescent="0.15">
      <c r="A684" s="74" t="s">
        <v>110</v>
      </c>
      <c r="B684">
        <v>2017</v>
      </c>
      <c r="C684">
        <v>68000000</v>
      </c>
    </row>
    <row r="685" spans="1:3" x14ac:dyDescent="0.15">
      <c r="A685" s="74" t="s">
        <v>110</v>
      </c>
      <c r="B685">
        <v>2018</v>
      </c>
      <c r="C685">
        <v>0</v>
      </c>
    </row>
    <row r="686" spans="1:3" x14ac:dyDescent="0.15">
      <c r="A686" s="74" t="s">
        <v>110</v>
      </c>
      <c r="B686">
        <v>2019</v>
      </c>
      <c r="C686">
        <v>0</v>
      </c>
    </row>
    <row r="687" spans="1:3" x14ac:dyDescent="0.15">
      <c r="A687" s="74" t="s">
        <v>110</v>
      </c>
      <c r="B687">
        <v>2020</v>
      </c>
      <c r="C687">
        <v>0</v>
      </c>
    </row>
    <row r="688" spans="1:3" x14ac:dyDescent="0.15">
      <c r="A688" s="74" t="s">
        <v>110</v>
      </c>
      <c r="B688">
        <v>2021</v>
      </c>
      <c r="C688">
        <v>0</v>
      </c>
    </row>
    <row r="689" spans="1:3" x14ac:dyDescent="0.15">
      <c r="A689" s="74" t="s">
        <v>110</v>
      </c>
      <c r="B689">
        <v>2022</v>
      </c>
      <c r="C689">
        <v>0</v>
      </c>
    </row>
    <row r="690" spans="1:3" x14ac:dyDescent="0.15">
      <c r="A690" s="74" t="s">
        <v>110</v>
      </c>
      <c r="B690">
        <v>2023</v>
      </c>
      <c r="C690">
        <v>290777000</v>
      </c>
    </row>
    <row r="691" spans="1:3" x14ac:dyDescent="0.15">
      <c r="A691" s="74" t="s">
        <v>110</v>
      </c>
      <c r="B691">
        <v>2024</v>
      </c>
      <c r="C691">
        <v>349375000</v>
      </c>
    </row>
    <row r="692" spans="1:3" x14ac:dyDescent="0.15">
      <c r="A692" s="74" t="s">
        <v>110</v>
      </c>
      <c r="B692">
        <v>2025</v>
      </c>
      <c r="C692">
        <v>481367817.19999999</v>
      </c>
    </row>
    <row r="693" spans="1:3" x14ac:dyDescent="0.15">
      <c r="A693" s="74" t="s">
        <v>110</v>
      </c>
      <c r="B693">
        <v>2025</v>
      </c>
      <c r="C693">
        <v>1257519817.2</v>
      </c>
    </row>
    <row r="694" spans="1:3" x14ac:dyDescent="0.15">
      <c r="A694" s="74" t="s">
        <v>110</v>
      </c>
      <c r="B694">
        <v>2026</v>
      </c>
      <c r="C694" t="s">
        <v>110</v>
      </c>
    </row>
    <row r="695" spans="1:3" x14ac:dyDescent="0.15">
      <c r="A695" s="74" t="s">
        <v>111</v>
      </c>
      <c r="B695">
        <v>2007</v>
      </c>
      <c r="C695">
        <v>0</v>
      </c>
    </row>
    <row r="696" spans="1:3" x14ac:dyDescent="0.15">
      <c r="A696" s="74" t="s">
        <v>111</v>
      </c>
      <c r="B696">
        <v>2008</v>
      </c>
      <c r="C696">
        <v>0</v>
      </c>
    </row>
    <row r="697" spans="1:3" x14ac:dyDescent="0.15">
      <c r="A697" s="74" t="s">
        <v>111</v>
      </c>
      <c r="B697">
        <v>2009</v>
      </c>
      <c r="C697">
        <v>0</v>
      </c>
    </row>
    <row r="698" spans="1:3" x14ac:dyDescent="0.15">
      <c r="A698" s="74" t="s">
        <v>111</v>
      </c>
      <c r="B698">
        <v>2010</v>
      </c>
      <c r="C698">
        <v>0</v>
      </c>
    </row>
    <row r="699" spans="1:3" x14ac:dyDescent="0.15">
      <c r="A699" s="74" t="s">
        <v>111</v>
      </c>
      <c r="B699">
        <v>2011</v>
      </c>
      <c r="C699">
        <v>0</v>
      </c>
    </row>
    <row r="700" spans="1:3" x14ac:dyDescent="0.15">
      <c r="A700" s="74" t="s">
        <v>111</v>
      </c>
      <c r="B700">
        <v>2012</v>
      </c>
      <c r="C700">
        <v>0</v>
      </c>
    </row>
    <row r="701" spans="1:3" x14ac:dyDescent="0.15">
      <c r="A701" s="74" t="s">
        <v>111</v>
      </c>
      <c r="B701">
        <v>2013</v>
      </c>
      <c r="C701">
        <v>0</v>
      </c>
    </row>
    <row r="702" spans="1:3" x14ac:dyDescent="0.15">
      <c r="A702" s="74" t="s">
        <v>111</v>
      </c>
      <c r="B702">
        <v>2014</v>
      </c>
      <c r="C702">
        <v>0</v>
      </c>
    </row>
    <row r="703" spans="1:3" x14ac:dyDescent="0.15">
      <c r="A703" s="74" t="s">
        <v>111</v>
      </c>
      <c r="B703">
        <v>2015</v>
      </c>
      <c r="C703">
        <v>0</v>
      </c>
    </row>
    <row r="704" spans="1:3" x14ac:dyDescent="0.15">
      <c r="A704" s="74" t="s">
        <v>111</v>
      </c>
      <c r="B704">
        <v>2016</v>
      </c>
      <c r="C704">
        <v>0</v>
      </c>
    </row>
    <row r="705" spans="1:3" x14ac:dyDescent="0.15">
      <c r="A705" s="74" t="s">
        <v>111</v>
      </c>
      <c r="B705">
        <v>2017</v>
      </c>
      <c r="C705">
        <v>0</v>
      </c>
    </row>
    <row r="706" spans="1:3" x14ac:dyDescent="0.15">
      <c r="A706" s="74" t="s">
        <v>111</v>
      </c>
      <c r="B706">
        <v>2018</v>
      </c>
      <c r="C706">
        <v>0</v>
      </c>
    </row>
    <row r="707" spans="1:3" x14ac:dyDescent="0.15">
      <c r="A707" s="74" t="s">
        <v>111</v>
      </c>
      <c r="B707">
        <v>2019</v>
      </c>
      <c r="C707">
        <v>0</v>
      </c>
    </row>
    <row r="708" spans="1:3" x14ac:dyDescent="0.15">
      <c r="A708" s="74" t="s">
        <v>111</v>
      </c>
      <c r="B708">
        <v>2020</v>
      </c>
      <c r="C708">
        <v>0</v>
      </c>
    </row>
    <row r="709" spans="1:3" x14ac:dyDescent="0.15">
      <c r="A709" s="74" t="s">
        <v>111</v>
      </c>
      <c r="B709">
        <v>2021</v>
      </c>
      <c r="C709">
        <v>0</v>
      </c>
    </row>
    <row r="710" spans="1:3" x14ac:dyDescent="0.15">
      <c r="A710" s="74" t="s">
        <v>111</v>
      </c>
      <c r="B710">
        <v>2022</v>
      </c>
      <c r="C710">
        <v>0</v>
      </c>
    </row>
    <row r="711" spans="1:3" x14ac:dyDescent="0.15">
      <c r="A711" s="74" t="s">
        <v>111</v>
      </c>
      <c r="B711">
        <v>2023</v>
      </c>
      <c r="C711">
        <v>416564003</v>
      </c>
    </row>
    <row r="712" spans="1:3" x14ac:dyDescent="0.15">
      <c r="A712" s="74" t="s">
        <v>111</v>
      </c>
      <c r="B712">
        <v>2024</v>
      </c>
      <c r="C712">
        <v>568852400</v>
      </c>
    </row>
    <row r="713" spans="1:3" x14ac:dyDescent="0.15">
      <c r="A713" s="74" t="s">
        <v>111</v>
      </c>
      <c r="B713">
        <v>2025</v>
      </c>
      <c r="C713">
        <v>439870541</v>
      </c>
    </row>
    <row r="714" spans="1:3" x14ac:dyDescent="0.15">
      <c r="A714" s="74" t="s">
        <v>111</v>
      </c>
      <c r="B714">
        <v>2025</v>
      </c>
      <c r="C714">
        <v>1425286944</v>
      </c>
    </row>
    <row r="715" spans="1:3" x14ac:dyDescent="0.15">
      <c r="A715" s="74" t="s">
        <v>111</v>
      </c>
      <c r="B715">
        <v>2026</v>
      </c>
      <c r="C715" t="s">
        <v>111</v>
      </c>
    </row>
    <row r="716" spans="1:3" x14ac:dyDescent="0.15">
      <c r="A716" s="74" t="s">
        <v>112</v>
      </c>
      <c r="B716">
        <v>2007</v>
      </c>
      <c r="C716">
        <v>0</v>
      </c>
    </row>
    <row r="717" spans="1:3" x14ac:dyDescent="0.15">
      <c r="A717" s="74" t="s">
        <v>112</v>
      </c>
      <c r="B717">
        <v>2008</v>
      </c>
      <c r="C717">
        <v>0</v>
      </c>
    </row>
    <row r="718" spans="1:3" x14ac:dyDescent="0.15">
      <c r="A718" s="74" t="s">
        <v>112</v>
      </c>
      <c r="B718">
        <v>2009</v>
      </c>
      <c r="C718">
        <v>0</v>
      </c>
    </row>
    <row r="719" spans="1:3" x14ac:dyDescent="0.15">
      <c r="A719" s="74" t="s">
        <v>112</v>
      </c>
      <c r="B719">
        <v>2010</v>
      </c>
      <c r="C719">
        <v>0</v>
      </c>
    </row>
    <row r="720" spans="1:3" x14ac:dyDescent="0.15">
      <c r="A720" s="74" t="s">
        <v>112</v>
      </c>
      <c r="B720">
        <v>2011</v>
      </c>
      <c r="C720">
        <v>0</v>
      </c>
    </row>
    <row r="721" spans="1:3" x14ac:dyDescent="0.15">
      <c r="A721" s="74" t="s">
        <v>112</v>
      </c>
      <c r="B721">
        <v>2012</v>
      </c>
      <c r="C721">
        <v>0</v>
      </c>
    </row>
    <row r="722" spans="1:3" x14ac:dyDescent="0.15">
      <c r="A722" s="74" t="s">
        <v>112</v>
      </c>
      <c r="B722">
        <v>2013</v>
      </c>
      <c r="C722">
        <v>0</v>
      </c>
    </row>
    <row r="723" spans="1:3" x14ac:dyDescent="0.15">
      <c r="A723" s="74" t="s">
        <v>112</v>
      </c>
      <c r="B723">
        <v>2014</v>
      </c>
      <c r="C723">
        <v>0</v>
      </c>
    </row>
    <row r="724" spans="1:3" x14ac:dyDescent="0.15">
      <c r="A724" s="74" t="s">
        <v>112</v>
      </c>
      <c r="B724">
        <v>2015</v>
      </c>
      <c r="C724">
        <v>0</v>
      </c>
    </row>
    <row r="725" spans="1:3" x14ac:dyDescent="0.15">
      <c r="A725" s="74" t="s">
        <v>112</v>
      </c>
      <c r="B725">
        <v>2016</v>
      </c>
      <c r="C725">
        <v>0</v>
      </c>
    </row>
    <row r="726" spans="1:3" x14ac:dyDescent="0.15">
      <c r="A726" s="74" t="s">
        <v>112</v>
      </c>
      <c r="B726">
        <v>2017</v>
      </c>
      <c r="C726">
        <v>0</v>
      </c>
    </row>
    <row r="727" spans="1:3" x14ac:dyDescent="0.15">
      <c r="A727" s="74" t="s">
        <v>112</v>
      </c>
      <c r="B727">
        <v>2018</v>
      </c>
      <c r="C727">
        <v>0</v>
      </c>
    </row>
    <row r="728" spans="1:3" x14ac:dyDescent="0.15">
      <c r="A728" s="74" t="s">
        <v>112</v>
      </c>
      <c r="B728">
        <v>2019</v>
      </c>
      <c r="C728">
        <v>0</v>
      </c>
    </row>
    <row r="729" spans="1:3" x14ac:dyDescent="0.15">
      <c r="A729" s="74" t="s">
        <v>112</v>
      </c>
      <c r="B729">
        <v>2020</v>
      </c>
      <c r="C729">
        <v>0</v>
      </c>
    </row>
    <row r="730" spans="1:3" x14ac:dyDescent="0.15">
      <c r="A730" s="74" t="s">
        <v>112</v>
      </c>
      <c r="B730">
        <v>2021</v>
      </c>
      <c r="C730">
        <v>0</v>
      </c>
    </row>
    <row r="731" spans="1:3" x14ac:dyDescent="0.15">
      <c r="A731" s="74" t="s">
        <v>112</v>
      </c>
      <c r="B731">
        <v>2022</v>
      </c>
      <c r="C731">
        <v>0</v>
      </c>
    </row>
    <row r="732" spans="1:3" x14ac:dyDescent="0.15">
      <c r="A732" s="74" t="s">
        <v>112</v>
      </c>
      <c r="B732">
        <v>2023</v>
      </c>
      <c r="C732">
        <v>0</v>
      </c>
    </row>
    <row r="733" spans="1:3" x14ac:dyDescent="0.15">
      <c r="A733" s="74" t="s">
        <v>112</v>
      </c>
      <c r="B733">
        <v>2024</v>
      </c>
      <c r="C733">
        <v>388826885</v>
      </c>
    </row>
    <row r="734" spans="1:3" x14ac:dyDescent="0.15">
      <c r="A734" s="74" t="s">
        <v>112</v>
      </c>
      <c r="B734">
        <v>2025</v>
      </c>
      <c r="C734">
        <v>427066231.19999999</v>
      </c>
    </row>
    <row r="735" spans="1:3" x14ac:dyDescent="0.15">
      <c r="A735" s="74" t="s">
        <v>112</v>
      </c>
      <c r="B735">
        <v>2025</v>
      </c>
      <c r="C735">
        <v>815893116.20000005</v>
      </c>
    </row>
    <row r="736" spans="1:3" x14ac:dyDescent="0.15">
      <c r="A736" s="74" t="s">
        <v>112</v>
      </c>
      <c r="B736">
        <v>2026</v>
      </c>
      <c r="C736" t="s">
        <v>112</v>
      </c>
    </row>
    <row r="737" spans="1:3" x14ac:dyDescent="0.15">
      <c r="A737" s="74" t="s">
        <v>292</v>
      </c>
      <c r="B737">
        <v>2007</v>
      </c>
      <c r="C737">
        <v>0</v>
      </c>
    </row>
    <row r="738" spans="1:3" x14ac:dyDescent="0.15">
      <c r="A738" s="74" t="s">
        <v>292</v>
      </c>
      <c r="B738">
        <v>2008</v>
      </c>
      <c r="C738">
        <v>0</v>
      </c>
    </row>
    <row r="739" spans="1:3" x14ac:dyDescent="0.15">
      <c r="A739" s="74" t="s">
        <v>292</v>
      </c>
      <c r="B739">
        <v>2009</v>
      </c>
      <c r="C739">
        <v>0</v>
      </c>
    </row>
    <row r="740" spans="1:3" x14ac:dyDescent="0.15">
      <c r="A740" s="74" t="s">
        <v>292</v>
      </c>
      <c r="B740">
        <v>2010</v>
      </c>
      <c r="C740">
        <v>0</v>
      </c>
    </row>
    <row r="741" spans="1:3" x14ac:dyDescent="0.15">
      <c r="A741" s="74" t="s">
        <v>292</v>
      </c>
      <c r="B741">
        <v>2011</v>
      </c>
      <c r="C741">
        <v>0</v>
      </c>
    </row>
    <row r="742" spans="1:3" x14ac:dyDescent="0.15">
      <c r="A742" s="74" t="s">
        <v>292</v>
      </c>
      <c r="B742">
        <v>2012</v>
      </c>
      <c r="C742">
        <v>0</v>
      </c>
    </row>
    <row r="743" spans="1:3" x14ac:dyDescent="0.15">
      <c r="A743" s="74" t="s">
        <v>292</v>
      </c>
      <c r="B743">
        <v>2013</v>
      </c>
      <c r="C743">
        <v>0</v>
      </c>
    </row>
    <row r="744" spans="1:3" x14ac:dyDescent="0.15">
      <c r="A744" s="74" t="s">
        <v>292</v>
      </c>
      <c r="B744">
        <v>2014</v>
      </c>
      <c r="C744">
        <v>0</v>
      </c>
    </row>
    <row r="745" spans="1:3" x14ac:dyDescent="0.15">
      <c r="A745" s="74" t="s">
        <v>292</v>
      </c>
      <c r="B745">
        <v>2015</v>
      </c>
      <c r="C745">
        <v>0</v>
      </c>
    </row>
    <row r="746" spans="1:3" x14ac:dyDescent="0.15">
      <c r="A746" s="74" t="s">
        <v>292</v>
      </c>
      <c r="B746">
        <v>2016</v>
      </c>
      <c r="C746">
        <v>82250068</v>
      </c>
    </row>
    <row r="747" spans="1:3" x14ac:dyDescent="0.15">
      <c r="A747" s="74" t="s">
        <v>292</v>
      </c>
      <c r="B747">
        <v>2017</v>
      </c>
      <c r="C747">
        <v>82250068</v>
      </c>
    </row>
    <row r="748" spans="1:3" x14ac:dyDescent="0.15">
      <c r="A748" s="74" t="s">
        <v>292</v>
      </c>
      <c r="B748">
        <v>2018</v>
      </c>
      <c r="C748">
        <v>0</v>
      </c>
    </row>
    <row r="749" spans="1:3" x14ac:dyDescent="0.15">
      <c r="A749" s="74" t="s">
        <v>292</v>
      </c>
      <c r="B749">
        <v>2019</v>
      </c>
      <c r="C749">
        <v>0</v>
      </c>
    </row>
    <row r="750" spans="1:3" x14ac:dyDescent="0.15">
      <c r="A750" s="74" t="s">
        <v>292</v>
      </c>
      <c r="B750">
        <v>2020</v>
      </c>
      <c r="C750">
        <v>0</v>
      </c>
    </row>
    <row r="751" spans="1:3" x14ac:dyDescent="0.15">
      <c r="A751" s="74" t="s">
        <v>292</v>
      </c>
      <c r="B751">
        <v>2021</v>
      </c>
      <c r="C751">
        <v>0</v>
      </c>
    </row>
    <row r="752" spans="1:3" x14ac:dyDescent="0.15">
      <c r="A752" s="74" t="s">
        <v>292</v>
      </c>
      <c r="B752">
        <v>2022</v>
      </c>
      <c r="C752">
        <v>0</v>
      </c>
    </row>
    <row r="753" spans="1:3" x14ac:dyDescent="0.15">
      <c r="A753" s="74" t="s">
        <v>292</v>
      </c>
      <c r="B753">
        <v>2023</v>
      </c>
      <c r="C753">
        <v>0</v>
      </c>
    </row>
    <row r="754" spans="1:3" x14ac:dyDescent="0.15">
      <c r="A754" s="74" t="s">
        <v>292</v>
      </c>
      <c r="B754">
        <v>2024</v>
      </c>
      <c r="C754">
        <v>0</v>
      </c>
    </row>
    <row r="755" spans="1:3" x14ac:dyDescent="0.15">
      <c r="A755" s="74" t="s">
        <v>292</v>
      </c>
      <c r="B755">
        <v>2025</v>
      </c>
      <c r="C755">
        <v>0</v>
      </c>
    </row>
    <row r="756" spans="1:3" x14ac:dyDescent="0.15">
      <c r="A756" s="74" t="s">
        <v>292</v>
      </c>
      <c r="B756">
        <v>2025</v>
      </c>
      <c r="C756">
        <v>164500136</v>
      </c>
    </row>
    <row r="757" spans="1:3" x14ac:dyDescent="0.15">
      <c r="A757" s="74" t="s">
        <v>292</v>
      </c>
      <c r="B757">
        <v>2026</v>
      </c>
      <c r="C757" t="s">
        <v>292</v>
      </c>
    </row>
    <row r="758" spans="1:3" x14ac:dyDescent="0.15">
      <c r="A758" s="74" t="s">
        <v>114</v>
      </c>
      <c r="B758">
        <v>2007</v>
      </c>
      <c r="C758">
        <v>0</v>
      </c>
    </row>
    <row r="759" spans="1:3" x14ac:dyDescent="0.15">
      <c r="A759" s="74" t="s">
        <v>114</v>
      </c>
      <c r="B759">
        <v>2008</v>
      </c>
      <c r="C759">
        <v>0</v>
      </c>
    </row>
    <row r="760" spans="1:3" x14ac:dyDescent="0.15">
      <c r="A760" s="74" t="s">
        <v>114</v>
      </c>
      <c r="B760">
        <v>2009</v>
      </c>
      <c r="C760">
        <v>0</v>
      </c>
    </row>
    <row r="761" spans="1:3" x14ac:dyDescent="0.15">
      <c r="A761" s="74" t="s">
        <v>114</v>
      </c>
      <c r="B761">
        <v>2010</v>
      </c>
      <c r="C761">
        <v>123444417.45972252</v>
      </c>
    </row>
    <row r="762" spans="1:3" x14ac:dyDescent="0.15">
      <c r="A762" s="74" t="s">
        <v>114</v>
      </c>
      <c r="B762">
        <v>2011</v>
      </c>
      <c r="C762">
        <v>132285024.08534466</v>
      </c>
    </row>
    <row r="763" spans="1:3" x14ac:dyDescent="0.15">
      <c r="A763" s="74" t="s">
        <v>114</v>
      </c>
      <c r="B763">
        <v>2012</v>
      </c>
      <c r="C763">
        <v>178196279.46498179</v>
      </c>
    </row>
    <row r="764" spans="1:3" x14ac:dyDescent="0.15">
      <c r="A764" s="74" t="s">
        <v>114</v>
      </c>
      <c r="B764">
        <v>2013</v>
      </c>
      <c r="C764">
        <v>98272311.620770171</v>
      </c>
    </row>
    <row r="765" spans="1:3" x14ac:dyDescent="0.15">
      <c r="A765" s="74" t="s">
        <v>114</v>
      </c>
      <c r="B765">
        <v>2014</v>
      </c>
      <c r="C765">
        <v>187365470.14795277</v>
      </c>
    </row>
    <row r="766" spans="1:3" x14ac:dyDescent="0.15">
      <c r="A766" s="74" t="s">
        <v>114</v>
      </c>
      <c r="B766">
        <v>2015</v>
      </c>
      <c r="C766">
        <v>179804027.29773915</v>
      </c>
    </row>
    <row r="767" spans="1:3" x14ac:dyDescent="0.15">
      <c r="A767" s="74" t="s">
        <v>114</v>
      </c>
      <c r="B767">
        <v>2016</v>
      </c>
      <c r="C767">
        <v>266262000</v>
      </c>
    </row>
    <row r="768" spans="1:3" x14ac:dyDescent="0.15">
      <c r="A768" s="74" t="s">
        <v>114</v>
      </c>
      <c r="B768">
        <v>2017</v>
      </c>
      <c r="C768">
        <v>185906832.90008259</v>
      </c>
    </row>
    <row r="769" spans="1:3" x14ac:dyDescent="0.15">
      <c r="A769" s="74" t="s">
        <v>114</v>
      </c>
      <c r="B769">
        <v>2018</v>
      </c>
      <c r="C769">
        <v>279909991</v>
      </c>
    </row>
    <row r="770" spans="1:3" x14ac:dyDescent="0.15">
      <c r="A770" s="74" t="s">
        <v>114</v>
      </c>
      <c r="B770">
        <v>2019</v>
      </c>
      <c r="C770">
        <v>303351869.37345505</v>
      </c>
    </row>
    <row r="771" spans="1:3" x14ac:dyDescent="0.15">
      <c r="A771" s="74" t="s">
        <v>114</v>
      </c>
      <c r="B771">
        <v>2020</v>
      </c>
      <c r="C771">
        <v>359578969</v>
      </c>
    </row>
    <row r="772" spans="1:3" x14ac:dyDescent="0.15">
      <c r="A772" s="74" t="s">
        <v>114</v>
      </c>
      <c r="B772">
        <v>2021</v>
      </c>
      <c r="C772">
        <v>402795097.86629689</v>
      </c>
    </row>
    <row r="773" spans="1:3" x14ac:dyDescent="0.15">
      <c r="A773" s="74" t="s">
        <v>114</v>
      </c>
      <c r="B773">
        <v>2022</v>
      </c>
      <c r="C773">
        <v>478859907.47066665</v>
      </c>
    </row>
    <row r="774" spans="1:3" x14ac:dyDescent="0.15">
      <c r="A774" s="74" t="s">
        <v>114</v>
      </c>
      <c r="B774">
        <v>2023</v>
      </c>
      <c r="C774">
        <v>706391095</v>
      </c>
    </row>
    <row r="775" spans="1:3" x14ac:dyDescent="0.15">
      <c r="A775" s="74" t="s">
        <v>114</v>
      </c>
      <c r="B775">
        <v>2024</v>
      </c>
      <c r="C775">
        <v>986064329</v>
      </c>
    </row>
    <row r="776" spans="1:3" x14ac:dyDescent="0.15">
      <c r="A776" s="74" t="s">
        <v>114</v>
      </c>
      <c r="B776">
        <v>2025</v>
      </c>
      <c r="C776">
        <v>849463087.32389069</v>
      </c>
    </row>
    <row r="777" spans="1:3" x14ac:dyDescent="0.15">
      <c r="A777" s="74" t="s">
        <v>114</v>
      </c>
      <c r="B777">
        <v>2025</v>
      </c>
      <c r="C777">
        <v>5717950709.0109024</v>
      </c>
    </row>
    <row r="778" spans="1:3" x14ac:dyDescent="0.15">
      <c r="A778" s="74" t="s">
        <v>114</v>
      </c>
      <c r="B778">
        <v>2026</v>
      </c>
      <c r="C778" t="s">
        <v>114</v>
      </c>
    </row>
    <row r="779" spans="1:3" x14ac:dyDescent="0.15">
      <c r="A779" s="74" t="s">
        <v>116</v>
      </c>
      <c r="B779">
        <v>2007</v>
      </c>
      <c r="C779">
        <v>0</v>
      </c>
    </row>
    <row r="780" spans="1:3" x14ac:dyDescent="0.15">
      <c r="A780" s="74" t="s">
        <v>116</v>
      </c>
      <c r="B780">
        <v>2008</v>
      </c>
      <c r="C780">
        <v>0</v>
      </c>
    </row>
    <row r="781" spans="1:3" x14ac:dyDescent="0.15">
      <c r="A781" s="74" t="s">
        <v>116</v>
      </c>
      <c r="B781">
        <v>2009</v>
      </c>
      <c r="C781">
        <v>0</v>
      </c>
    </row>
    <row r="782" spans="1:3" x14ac:dyDescent="0.15">
      <c r="A782" s="74" t="s">
        <v>116</v>
      </c>
      <c r="B782">
        <v>2010</v>
      </c>
      <c r="C782">
        <v>0</v>
      </c>
    </row>
    <row r="783" spans="1:3" x14ac:dyDescent="0.15">
      <c r="A783" s="74" t="s">
        <v>116</v>
      </c>
      <c r="B783">
        <v>2011</v>
      </c>
      <c r="C783">
        <v>35615198.79220818</v>
      </c>
    </row>
    <row r="784" spans="1:3" x14ac:dyDescent="0.15">
      <c r="A784" s="74" t="s">
        <v>116</v>
      </c>
      <c r="B784">
        <v>2012</v>
      </c>
      <c r="C784">
        <v>125785609.03410479</v>
      </c>
    </row>
    <row r="785" spans="1:3" x14ac:dyDescent="0.15">
      <c r="A785" s="74" t="s">
        <v>116</v>
      </c>
      <c r="B785">
        <v>2013</v>
      </c>
      <c r="C785">
        <v>51983673.114072978</v>
      </c>
    </row>
    <row r="786" spans="1:3" x14ac:dyDescent="0.15">
      <c r="A786" s="74" t="s">
        <v>116</v>
      </c>
      <c r="B786">
        <v>2014</v>
      </c>
      <c r="C786">
        <v>392159985.74309862</v>
      </c>
    </row>
    <row r="787" spans="1:3" x14ac:dyDescent="0.15">
      <c r="A787" s="74" t="s">
        <v>116</v>
      </c>
      <c r="B787">
        <v>2015</v>
      </c>
      <c r="C787">
        <v>319341823.9773913</v>
      </c>
    </row>
    <row r="788" spans="1:3" x14ac:dyDescent="0.15">
      <c r="A788" s="74" t="s">
        <v>116</v>
      </c>
      <c r="B788">
        <v>2016</v>
      </c>
      <c r="C788">
        <v>254851746.48083037</v>
      </c>
    </row>
    <row r="789" spans="1:3" x14ac:dyDescent="0.15">
      <c r="A789" s="74" t="s">
        <v>116</v>
      </c>
      <c r="B789">
        <v>2017</v>
      </c>
      <c r="C789">
        <v>197802575.82478899</v>
      </c>
    </row>
    <row r="790" spans="1:3" x14ac:dyDescent="0.15">
      <c r="A790" s="74" t="s">
        <v>116</v>
      </c>
      <c r="B790">
        <v>2018</v>
      </c>
      <c r="C790">
        <v>269312594</v>
      </c>
    </row>
    <row r="791" spans="1:3" x14ac:dyDescent="0.15">
      <c r="A791" s="74" t="s">
        <v>116</v>
      </c>
      <c r="B791">
        <v>2019</v>
      </c>
      <c r="C791">
        <v>292178038.00638741</v>
      </c>
    </row>
    <row r="792" spans="1:3" x14ac:dyDescent="0.15">
      <c r="A792" s="74" t="s">
        <v>116</v>
      </c>
      <c r="B792">
        <v>2020</v>
      </c>
      <c r="C792">
        <v>401091647</v>
      </c>
    </row>
    <row r="793" spans="1:3" x14ac:dyDescent="0.15">
      <c r="A793" s="74" t="s">
        <v>116</v>
      </c>
      <c r="B793">
        <v>2021</v>
      </c>
      <c r="C793">
        <v>322007250</v>
      </c>
    </row>
    <row r="794" spans="1:3" x14ac:dyDescent="0.15">
      <c r="A794" s="74" t="s">
        <v>116</v>
      </c>
      <c r="B794">
        <v>2022</v>
      </c>
      <c r="C794">
        <v>417286828.14024842</v>
      </c>
    </row>
    <row r="795" spans="1:3" x14ac:dyDescent="0.15">
      <c r="A795" s="74" t="s">
        <v>116</v>
      </c>
      <c r="B795">
        <v>2023</v>
      </c>
      <c r="C795">
        <v>408904750</v>
      </c>
    </row>
    <row r="796" spans="1:3" x14ac:dyDescent="0.15">
      <c r="A796" s="74" t="s">
        <v>116</v>
      </c>
      <c r="B796">
        <v>2024</v>
      </c>
      <c r="C796">
        <v>766799824</v>
      </c>
    </row>
    <row r="797" spans="1:3" x14ac:dyDescent="0.15">
      <c r="A797" s="74" t="s">
        <v>116</v>
      </c>
      <c r="B797">
        <v>2025</v>
      </c>
      <c r="C797">
        <v>791404830.31696379</v>
      </c>
    </row>
    <row r="798" spans="1:3" x14ac:dyDescent="0.15">
      <c r="A798" s="74" t="s">
        <v>116</v>
      </c>
      <c r="B798">
        <v>2025</v>
      </c>
      <c r="C798">
        <v>5046526374.4300947</v>
      </c>
    </row>
    <row r="799" spans="1:3" x14ac:dyDescent="0.15">
      <c r="A799" s="74" t="s">
        <v>116</v>
      </c>
      <c r="B799">
        <v>2026</v>
      </c>
      <c r="C799" t="s">
        <v>116</v>
      </c>
    </row>
    <row r="800" spans="1:3" x14ac:dyDescent="0.15">
      <c r="A800" s="74" t="s">
        <v>117</v>
      </c>
      <c r="B800">
        <v>2007</v>
      </c>
      <c r="C800">
        <v>0</v>
      </c>
    </row>
    <row r="801" spans="1:3" x14ac:dyDescent="0.15">
      <c r="A801" s="74" t="s">
        <v>117</v>
      </c>
      <c r="B801">
        <v>2008</v>
      </c>
      <c r="C801">
        <v>0</v>
      </c>
    </row>
    <row r="802" spans="1:3" x14ac:dyDescent="0.15">
      <c r="A802" s="74" t="s">
        <v>117</v>
      </c>
      <c r="B802">
        <v>2009</v>
      </c>
      <c r="C802">
        <v>0</v>
      </c>
    </row>
    <row r="803" spans="1:3" x14ac:dyDescent="0.15">
      <c r="A803" s="74" t="s">
        <v>117</v>
      </c>
      <c r="B803">
        <v>2010</v>
      </c>
      <c r="C803">
        <v>0</v>
      </c>
    </row>
    <row r="804" spans="1:3" x14ac:dyDescent="0.15">
      <c r="A804" s="74" t="s">
        <v>117</v>
      </c>
      <c r="B804">
        <v>2011</v>
      </c>
      <c r="C804">
        <v>122109253.0018566</v>
      </c>
    </row>
    <row r="805" spans="1:3" x14ac:dyDescent="0.15">
      <c r="A805" s="74" t="s">
        <v>117</v>
      </c>
      <c r="B805">
        <v>2012</v>
      </c>
      <c r="C805">
        <v>144653450.38922051</v>
      </c>
    </row>
    <row r="806" spans="1:3" x14ac:dyDescent="0.15">
      <c r="A806" s="74" t="s">
        <v>117</v>
      </c>
      <c r="B806">
        <v>2013</v>
      </c>
      <c r="C806">
        <v>141053093.45640457</v>
      </c>
    </row>
    <row r="807" spans="1:3" x14ac:dyDescent="0.15">
      <c r="A807" s="74" t="s">
        <v>117</v>
      </c>
      <c r="B807">
        <v>2014</v>
      </c>
      <c r="C807">
        <v>198268856.92276663</v>
      </c>
    </row>
    <row r="808" spans="1:3" x14ac:dyDescent="0.15">
      <c r="A808" s="74" t="s">
        <v>117</v>
      </c>
      <c r="B808">
        <v>2015</v>
      </c>
      <c r="C808">
        <v>313764936.69565219</v>
      </c>
    </row>
    <row r="809" spans="1:3" x14ac:dyDescent="0.15">
      <c r="A809" s="74" t="s">
        <v>117</v>
      </c>
      <c r="B809">
        <v>2016</v>
      </c>
      <c r="C809">
        <v>1396580724</v>
      </c>
    </row>
    <row r="810" spans="1:3" x14ac:dyDescent="0.15">
      <c r="A810" s="74" t="s">
        <v>117</v>
      </c>
      <c r="B810">
        <v>2017</v>
      </c>
      <c r="C810">
        <v>1044176341.5</v>
      </c>
    </row>
    <row r="811" spans="1:3" x14ac:dyDescent="0.15">
      <c r="A811" s="74" t="s">
        <v>117</v>
      </c>
      <c r="B811">
        <v>2018</v>
      </c>
      <c r="C811">
        <v>211036935</v>
      </c>
    </row>
    <row r="812" spans="1:3" x14ac:dyDescent="0.15">
      <c r="A812" s="74" t="s">
        <v>117</v>
      </c>
      <c r="B812">
        <v>2019</v>
      </c>
      <c r="C812">
        <v>520530141.11479574</v>
      </c>
    </row>
    <row r="813" spans="1:3" x14ac:dyDescent="0.15">
      <c r="A813" s="74" t="s">
        <v>117</v>
      </c>
      <c r="B813">
        <v>2020</v>
      </c>
      <c r="C813">
        <v>331839001</v>
      </c>
    </row>
    <row r="814" spans="1:3" x14ac:dyDescent="0.15">
      <c r="A814" s="74" t="s">
        <v>117</v>
      </c>
      <c r="B814">
        <v>2021</v>
      </c>
      <c r="C814">
        <v>320909439.21246511</v>
      </c>
    </row>
    <row r="815" spans="1:3" x14ac:dyDescent="0.15">
      <c r="A815" s="74" t="s">
        <v>117</v>
      </c>
      <c r="B815">
        <v>2022</v>
      </c>
      <c r="C815">
        <v>326417164</v>
      </c>
    </row>
    <row r="816" spans="1:3" x14ac:dyDescent="0.15">
      <c r="A816" s="74" t="s">
        <v>117</v>
      </c>
      <c r="B816">
        <v>2023</v>
      </c>
      <c r="C816">
        <v>350000000</v>
      </c>
    </row>
    <row r="817" spans="1:3" x14ac:dyDescent="0.15">
      <c r="A817" s="74" t="s">
        <v>117</v>
      </c>
      <c r="B817">
        <v>2024</v>
      </c>
      <c r="C817">
        <v>398164335</v>
      </c>
    </row>
    <row r="818" spans="1:3" x14ac:dyDescent="0.15">
      <c r="A818" s="74" t="s">
        <v>117</v>
      </c>
      <c r="B818">
        <v>2025</v>
      </c>
      <c r="C818">
        <v>700003898.5773257</v>
      </c>
    </row>
    <row r="819" spans="1:3" x14ac:dyDescent="0.15">
      <c r="A819" s="74" t="s">
        <v>117</v>
      </c>
      <c r="B819">
        <v>2025</v>
      </c>
      <c r="C819">
        <v>6519507569.8704872</v>
      </c>
    </row>
    <row r="820" spans="1:3" x14ac:dyDescent="0.15">
      <c r="A820" s="74" t="s">
        <v>117</v>
      </c>
      <c r="B820">
        <v>2026</v>
      </c>
      <c r="C820" t="s">
        <v>117</v>
      </c>
    </row>
    <row r="821" spans="1:3" x14ac:dyDescent="0.15">
      <c r="A821" s="74" t="s">
        <v>119</v>
      </c>
      <c r="B821">
        <v>2007</v>
      </c>
      <c r="C821">
        <v>0</v>
      </c>
    </row>
    <row r="822" spans="1:3" x14ac:dyDescent="0.15">
      <c r="A822" s="74" t="s">
        <v>119</v>
      </c>
      <c r="B822">
        <v>2008</v>
      </c>
      <c r="C822">
        <v>0</v>
      </c>
    </row>
    <row r="823" spans="1:3" x14ac:dyDescent="0.15">
      <c r="A823" s="74" t="s">
        <v>119</v>
      </c>
      <c r="B823">
        <v>2009</v>
      </c>
      <c r="C823">
        <v>0</v>
      </c>
    </row>
    <row r="824" spans="1:3" x14ac:dyDescent="0.15">
      <c r="A824" s="74" t="s">
        <v>119</v>
      </c>
      <c r="B824">
        <v>2010</v>
      </c>
      <c r="C824">
        <v>0</v>
      </c>
    </row>
    <row r="825" spans="1:3" x14ac:dyDescent="0.15">
      <c r="A825" s="74" t="s">
        <v>119</v>
      </c>
      <c r="B825">
        <v>2011</v>
      </c>
      <c r="C825">
        <v>101757710.8348805</v>
      </c>
    </row>
    <row r="826" spans="1:3" x14ac:dyDescent="0.15">
      <c r="A826" s="74" t="s">
        <v>119</v>
      </c>
      <c r="B826">
        <v>2012</v>
      </c>
      <c r="C826">
        <v>167714145.37880638</v>
      </c>
    </row>
    <row r="827" spans="1:3" x14ac:dyDescent="0.15">
      <c r="A827" s="74" t="s">
        <v>119</v>
      </c>
      <c r="B827">
        <v>2013</v>
      </c>
      <c r="C827">
        <v>170624994.95130077</v>
      </c>
    </row>
    <row r="828" spans="1:3" x14ac:dyDescent="0.15">
      <c r="A828" s="74" t="s">
        <v>119</v>
      </c>
      <c r="B828">
        <v>2014</v>
      </c>
      <c r="C828">
        <v>238745606.72027767</v>
      </c>
    </row>
    <row r="829" spans="1:3" x14ac:dyDescent="0.15">
      <c r="A829" s="74" t="s">
        <v>119</v>
      </c>
      <c r="B829">
        <v>2015</v>
      </c>
      <c r="C829">
        <v>362660364</v>
      </c>
    </row>
    <row r="830" spans="1:3" x14ac:dyDescent="0.15">
      <c r="A830" s="74" t="s">
        <v>119</v>
      </c>
      <c r="B830">
        <v>2016</v>
      </c>
      <c r="C830">
        <v>296379563</v>
      </c>
    </row>
    <row r="831" spans="1:3" x14ac:dyDescent="0.15">
      <c r="A831" s="74" t="s">
        <v>119</v>
      </c>
      <c r="B831">
        <v>2017</v>
      </c>
      <c r="C831">
        <v>148290000</v>
      </c>
    </row>
    <row r="832" spans="1:3" x14ac:dyDescent="0.15">
      <c r="A832" s="74" t="s">
        <v>119</v>
      </c>
      <c r="B832">
        <v>2018</v>
      </c>
      <c r="C832">
        <v>179089000</v>
      </c>
    </row>
    <row r="833" spans="1:3" x14ac:dyDescent="0.15">
      <c r="A833" s="74" t="s">
        <v>119</v>
      </c>
      <c r="B833">
        <v>2019</v>
      </c>
      <c r="C833">
        <v>179203191</v>
      </c>
    </row>
    <row r="834" spans="1:3" x14ac:dyDescent="0.15">
      <c r="A834" s="74" t="s">
        <v>119</v>
      </c>
      <c r="B834">
        <v>2020</v>
      </c>
      <c r="C834">
        <v>237059779</v>
      </c>
    </row>
    <row r="835" spans="1:3" x14ac:dyDescent="0.15">
      <c r="A835" s="74" t="s">
        <v>119</v>
      </c>
      <c r="B835">
        <v>2021</v>
      </c>
      <c r="C835">
        <v>319003587.324</v>
      </c>
    </row>
    <row r="836" spans="1:3" x14ac:dyDescent="0.15">
      <c r="A836" s="74" t="s">
        <v>119</v>
      </c>
      <c r="B836">
        <v>2022</v>
      </c>
      <c r="C836">
        <v>369400306</v>
      </c>
    </row>
    <row r="837" spans="1:3" x14ac:dyDescent="0.15">
      <c r="A837" s="74" t="s">
        <v>119</v>
      </c>
      <c r="B837">
        <v>2023</v>
      </c>
      <c r="C837">
        <v>408864378</v>
      </c>
    </row>
    <row r="838" spans="1:3" x14ac:dyDescent="0.15">
      <c r="A838" s="74" t="s">
        <v>119</v>
      </c>
      <c r="B838">
        <v>2024</v>
      </c>
      <c r="C838">
        <v>434578584</v>
      </c>
    </row>
    <row r="839" spans="1:3" x14ac:dyDescent="0.15">
      <c r="A839" s="74" t="s">
        <v>119</v>
      </c>
      <c r="B839">
        <v>2025</v>
      </c>
      <c r="C839">
        <v>518139015.61000001</v>
      </c>
    </row>
    <row r="840" spans="1:3" x14ac:dyDescent="0.15">
      <c r="A840" s="74" t="s">
        <v>119</v>
      </c>
      <c r="B840">
        <v>2025</v>
      </c>
      <c r="C840">
        <v>4131510225.8192654</v>
      </c>
    </row>
    <row r="841" spans="1:3" x14ac:dyDescent="0.15">
      <c r="A841" s="74" t="s">
        <v>119</v>
      </c>
      <c r="B841">
        <v>2026</v>
      </c>
      <c r="C841" t="s">
        <v>119</v>
      </c>
    </row>
    <row r="842" spans="1:3" x14ac:dyDescent="0.15">
      <c r="A842" s="74" t="s">
        <v>121</v>
      </c>
      <c r="B842">
        <v>2007</v>
      </c>
      <c r="C842">
        <v>0</v>
      </c>
    </row>
    <row r="843" spans="1:3" x14ac:dyDescent="0.15">
      <c r="A843" s="74" t="s">
        <v>121</v>
      </c>
      <c r="B843">
        <v>2008</v>
      </c>
      <c r="C843">
        <v>0</v>
      </c>
    </row>
    <row r="844" spans="1:3" x14ac:dyDescent="0.15">
      <c r="A844" s="74" t="s">
        <v>121</v>
      </c>
      <c r="B844">
        <v>2009</v>
      </c>
      <c r="C844">
        <v>0</v>
      </c>
    </row>
    <row r="845" spans="1:3" x14ac:dyDescent="0.15">
      <c r="A845" s="74" t="s">
        <v>121</v>
      </c>
      <c r="B845">
        <v>2010</v>
      </c>
      <c r="C845">
        <v>0</v>
      </c>
    </row>
    <row r="846" spans="1:3" x14ac:dyDescent="0.15">
      <c r="A846" s="74" t="s">
        <v>121</v>
      </c>
      <c r="B846">
        <v>2011</v>
      </c>
      <c r="C846">
        <v>0</v>
      </c>
    </row>
    <row r="847" spans="1:3" x14ac:dyDescent="0.15">
      <c r="A847" s="74" t="s">
        <v>121</v>
      </c>
      <c r="B847">
        <v>2012</v>
      </c>
      <c r="C847">
        <v>37735682.710231438</v>
      </c>
    </row>
    <row r="848" spans="1:3" x14ac:dyDescent="0.15">
      <c r="A848" s="74" t="s">
        <v>121</v>
      </c>
      <c r="B848">
        <v>2013</v>
      </c>
      <c r="C848">
        <v>41859864.809818402</v>
      </c>
    </row>
    <row r="849" spans="1:3" x14ac:dyDescent="0.15">
      <c r="A849" s="74" t="s">
        <v>121</v>
      </c>
      <c r="B849">
        <v>2014</v>
      </c>
      <c r="C849">
        <v>94312895.246201843</v>
      </c>
    </row>
    <row r="850" spans="1:3" x14ac:dyDescent="0.15">
      <c r="A850" s="74" t="s">
        <v>121</v>
      </c>
      <c r="B850">
        <v>2015</v>
      </c>
      <c r="C850">
        <v>153501828.69565219</v>
      </c>
    </row>
    <row r="851" spans="1:3" x14ac:dyDescent="0.15">
      <c r="A851" s="74" t="s">
        <v>121</v>
      </c>
      <c r="B851">
        <v>2016</v>
      </c>
      <c r="C851">
        <v>112130700</v>
      </c>
    </row>
    <row r="852" spans="1:3" x14ac:dyDescent="0.15">
      <c r="A852" s="74" t="s">
        <v>121</v>
      </c>
      <c r="B852">
        <v>2017</v>
      </c>
      <c r="C852">
        <v>108055742</v>
      </c>
    </row>
    <row r="853" spans="1:3" x14ac:dyDescent="0.15">
      <c r="A853" s="74" t="s">
        <v>121</v>
      </c>
      <c r="B853">
        <v>2018</v>
      </c>
      <c r="C853">
        <v>128151000</v>
      </c>
    </row>
    <row r="854" spans="1:3" x14ac:dyDescent="0.15">
      <c r="A854" s="74" t="s">
        <v>121</v>
      </c>
      <c r="B854">
        <v>2019</v>
      </c>
      <c r="C854">
        <v>139030460.73000002</v>
      </c>
    </row>
    <row r="855" spans="1:3" x14ac:dyDescent="0.15">
      <c r="A855" s="74" t="s">
        <v>121</v>
      </c>
      <c r="B855">
        <v>2020</v>
      </c>
      <c r="C855">
        <v>134166618</v>
      </c>
    </row>
    <row r="856" spans="1:3" x14ac:dyDescent="0.15">
      <c r="A856" s="74" t="s">
        <v>121</v>
      </c>
      <c r="B856">
        <v>2021</v>
      </c>
      <c r="C856">
        <v>114833428.06</v>
      </c>
    </row>
    <row r="857" spans="1:3" x14ac:dyDescent="0.15">
      <c r="A857" s="74" t="s">
        <v>121</v>
      </c>
      <c r="B857">
        <v>2022</v>
      </c>
      <c r="C857">
        <v>126167488</v>
      </c>
    </row>
    <row r="858" spans="1:3" x14ac:dyDescent="0.15">
      <c r="A858" s="74" t="s">
        <v>121</v>
      </c>
      <c r="B858">
        <v>2023</v>
      </c>
      <c r="C858">
        <v>119038415</v>
      </c>
    </row>
    <row r="859" spans="1:3" x14ac:dyDescent="0.15">
      <c r="A859" s="74" t="s">
        <v>121</v>
      </c>
      <c r="B859">
        <v>2024</v>
      </c>
      <c r="C859">
        <v>115935031</v>
      </c>
    </row>
    <row r="860" spans="1:3" x14ac:dyDescent="0.15">
      <c r="A860" s="74" t="s">
        <v>121</v>
      </c>
      <c r="B860">
        <v>2025</v>
      </c>
      <c r="C860">
        <v>124479537.14</v>
      </c>
    </row>
    <row r="861" spans="1:3" x14ac:dyDescent="0.15">
      <c r="A861" s="74" t="s">
        <v>121</v>
      </c>
      <c r="B861">
        <v>2025</v>
      </c>
      <c r="C861">
        <v>1549398691.3919041</v>
      </c>
    </row>
    <row r="862" spans="1:3" x14ac:dyDescent="0.15">
      <c r="A862" s="74" t="s">
        <v>121</v>
      </c>
      <c r="B862">
        <v>2026</v>
      </c>
      <c r="C862" t="s">
        <v>121</v>
      </c>
    </row>
    <row r="863" spans="1:3" x14ac:dyDescent="0.15">
      <c r="A863" s="74" t="s">
        <v>123</v>
      </c>
      <c r="B863">
        <v>2007</v>
      </c>
      <c r="C863">
        <v>0</v>
      </c>
    </row>
    <row r="864" spans="1:3" x14ac:dyDescent="0.15">
      <c r="A864" s="74" t="s">
        <v>123</v>
      </c>
      <c r="B864">
        <v>2008</v>
      </c>
      <c r="C864">
        <v>0</v>
      </c>
    </row>
    <row r="865" spans="1:3" x14ac:dyDescent="0.15">
      <c r="A865" s="74" t="s">
        <v>123</v>
      </c>
      <c r="B865">
        <v>2009</v>
      </c>
      <c r="C865">
        <v>0</v>
      </c>
    </row>
    <row r="866" spans="1:3" x14ac:dyDescent="0.15">
      <c r="A866" s="74" t="s">
        <v>123</v>
      </c>
      <c r="B866">
        <v>2010</v>
      </c>
      <c r="C866">
        <v>0</v>
      </c>
    </row>
    <row r="867" spans="1:3" x14ac:dyDescent="0.15">
      <c r="A867" s="74" t="s">
        <v>123</v>
      </c>
      <c r="B867">
        <v>2011</v>
      </c>
      <c r="C867">
        <v>0</v>
      </c>
    </row>
    <row r="868" spans="1:3" x14ac:dyDescent="0.15">
      <c r="A868" s="74" t="s">
        <v>123</v>
      </c>
      <c r="B868">
        <v>2012</v>
      </c>
      <c r="C868">
        <v>58699950.882582232</v>
      </c>
    </row>
    <row r="869" spans="1:3" x14ac:dyDescent="0.15">
      <c r="A869" s="74" t="s">
        <v>123</v>
      </c>
      <c r="B869">
        <v>2013</v>
      </c>
      <c r="C869">
        <v>64434889.901753463</v>
      </c>
    </row>
    <row r="870" spans="1:3" x14ac:dyDescent="0.15">
      <c r="A870" s="74" t="s">
        <v>123</v>
      </c>
      <c r="B870">
        <v>2014</v>
      </c>
      <c r="C870">
        <v>107118611.70332372</v>
      </c>
    </row>
    <row r="871" spans="1:3" x14ac:dyDescent="0.15">
      <c r="A871" s="74" t="s">
        <v>123</v>
      </c>
      <c r="B871">
        <v>2015</v>
      </c>
      <c r="C871">
        <v>152726991.98400003</v>
      </c>
    </row>
    <row r="872" spans="1:3" x14ac:dyDescent="0.15">
      <c r="A872" s="74" t="s">
        <v>123</v>
      </c>
      <c r="B872">
        <v>2016</v>
      </c>
      <c r="C872">
        <v>152624981.68000001</v>
      </c>
    </row>
    <row r="873" spans="1:3" x14ac:dyDescent="0.15">
      <c r="A873" s="74" t="s">
        <v>123</v>
      </c>
      <c r="B873">
        <v>2017</v>
      </c>
      <c r="C873">
        <v>93442820.359999999</v>
      </c>
    </row>
    <row r="874" spans="1:3" x14ac:dyDescent="0.15">
      <c r="A874" s="74" t="s">
        <v>123</v>
      </c>
      <c r="B874">
        <v>2018</v>
      </c>
      <c r="C874">
        <v>122644000</v>
      </c>
    </row>
    <row r="875" spans="1:3" x14ac:dyDescent="0.15">
      <c r="A875" s="74" t="s">
        <v>123</v>
      </c>
      <c r="B875">
        <v>2019</v>
      </c>
      <c r="C875">
        <v>132913311.12</v>
      </c>
    </row>
    <row r="876" spans="1:3" x14ac:dyDescent="0.15">
      <c r="A876" s="74" t="s">
        <v>123</v>
      </c>
      <c r="B876">
        <v>2020</v>
      </c>
      <c r="C876">
        <v>165734852</v>
      </c>
    </row>
    <row r="877" spans="1:3" x14ac:dyDescent="0.15">
      <c r="A877" s="74" t="s">
        <v>123</v>
      </c>
      <c r="B877">
        <v>2021</v>
      </c>
      <c r="C877">
        <v>200268667.68147919</v>
      </c>
    </row>
    <row r="878" spans="1:3" x14ac:dyDescent="0.15">
      <c r="A878" s="74" t="s">
        <v>123</v>
      </c>
      <c r="B878">
        <v>2022</v>
      </c>
      <c r="C878">
        <v>217635580</v>
      </c>
    </row>
    <row r="879" spans="1:3" x14ac:dyDescent="0.15">
      <c r="A879" s="74" t="s">
        <v>123</v>
      </c>
      <c r="B879">
        <v>2023</v>
      </c>
      <c r="C879">
        <v>219781471</v>
      </c>
    </row>
    <row r="880" spans="1:3" x14ac:dyDescent="0.15">
      <c r="A880" s="74" t="s">
        <v>123</v>
      </c>
      <c r="B880">
        <v>2024</v>
      </c>
      <c r="C880">
        <v>380774047</v>
      </c>
    </row>
    <row r="881" spans="1:3" x14ac:dyDescent="0.15">
      <c r="A881" s="74" t="s">
        <v>123</v>
      </c>
      <c r="B881">
        <v>2025</v>
      </c>
      <c r="C881">
        <v>247597425.20030951</v>
      </c>
    </row>
    <row r="882" spans="1:3" x14ac:dyDescent="0.15">
      <c r="A882" s="74" t="s">
        <v>123</v>
      </c>
      <c r="B882">
        <v>2025</v>
      </c>
      <c r="C882">
        <v>2316397600.5134482</v>
      </c>
    </row>
    <row r="883" spans="1:3" x14ac:dyDescent="0.15">
      <c r="A883" s="74" t="s">
        <v>123</v>
      </c>
      <c r="B883">
        <v>2026</v>
      </c>
      <c r="C883" t="s">
        <v>123</v>
      </c>
    </row>
    <row r="884" spans="1:3" x14ac:dyDescent="0.15">
      <c r="A884" s="74" t="s">
        <v>260</v>
      </c>
      <c r="B884">
        <v>2007</v>
      </c>
      <c r="C884">
        <v>0</v>
      </c>
    </row>
    <row r="885" spans="1:3" x14ac:dyDescent="0.15">
      <c r="A885" s="74" t="s">
        <v>260</v>
      </c>
      <c r="B885">
        <v>2008</v>
      </c>
      <c r="C885">
        <v>0</v>
      </c>
    </row>
    <row r="886" spans="1:3" x14ac:dyDescent="0.15">
      <c r="A886" s="74" t="s">
        <v>260</v>
      </c>
      <c r="B886">
        <v>2009</v>
      </c>
      <c r="C886">
        <v>0</v>
      </c>
    </row>
    <row r="887" spans="1:3" x14ac:dyDescent="0.15">
      <c r="A887" s="74" t="s">
        <v>260</v>
      </c>
      <c r="B887">
        <v>2010</v>
      </c>
      <c r="C887">
        <v>0</v>
      </c>
    </row>
    <row r="888" spans="1:3" x14ac:dyDescent="0.15">
      <c r="A888" s="74" t="s">
        <v>260</v>
      </c>
      <c r="B888">
        <v>2011</v>
      </c>
      <c r="C888">
        <v>0</v>
      </c>
    </row>
    <row r="889" spans="1:3" x14ac:dyDescent="0.15">
      <c r="A889" s="74" t="s">
        <v>260</v>
      </c>
      <c r="B889">
        <v>2012</v>
      </c>
      <c r="C889">
        <v>0</v>
      </c>
    </row>
    <row r="890" spans="1:3" x14ac:dyDescent="0.15">
      <c r="A890" s="74" t="s">
        <v>260</v>
      </c>
      <c r="B890">
        <v>2013</v>
      </c>
      <c r="C890">
        <v>0</v>
      </c>
    </row>
    <row r="891" spans="1:3" x14ac:dyDescent="0.15">
      <c r="A891" s="74" t="s">
        <v>260</v>
      </c>
      <c r="B891">
        <v>2014</v>
      </c>
      <c r="C891">
        <v>0</v>
      </c>
    </row>
    <row r="892" spans="1:3" x14ac:dyDescent="0.15">
      <c r="A892" s="74" t="s">
        <v>260</v>
      </c>
      <c r="B892">
        <v>2015</v>
      </c>
      <c r="C892">
        <v>29975925.600000001</v>
      </c>
    </row>
    <row r="893" spans="1:3" x14ac:dyDescent="0.15">
      <c r="A893" s="74" t="s">
        <v>260</v>
      </c>
      <c r="B893">
        <v>2016</v>
      </c>
      <c r="C893">
        <v>94268721.600000009</v>
      </c>
    </row>
    <row r="894" spans="1:3" x14ac:dyDescent="0.15">
      <c r="A894" s="74" t="s">
        <v>260</v>
      </c>
      <c r="B894">
        <v>2017</v>
      </c>
      <c r="C894">
        <v>70508440</v>
      </c>
    </row>
    <row r="895" spans="1:3" x14ac:dyDescent="0.15">
      <c r="A895" s="74" t="s">
        <v>260</v>
      </c>
      <c r="B895">
        <v>2018</v>
      </c>
      <c r="C895">
        <v>75180661</v>
      </c>
    </row>
    <row r="896" spans="1:3" x14ac:dyDescent="0.15">
      <c r="A896" s="74" t="s">
        <v>260</v>
      </c>
      <c r="B896">
        <v>2019</v>
      </c>
      <c r="C896">
        <v>81563631</v>
      </c>
    </row>
    <row r="897" spans="1:3" x14ac:dyDescent="0.15">
      <c r="A897" s="74" t="s">
        <v>260</v>
      </c>
      <c r="B897">
        <v>2020</v>
      </c>
      <c r="C897">
        <v>119970550</v>
      </c>
    </row>
    <row r="898" spans="1:3" x14ac:dyDescent="0.15">
      <c r="A898" s="74" t="s">
        <v>260</v>
      </c>
      <c r="B898">
        <v>2021</v>
      </c>
      <c r="C898">
        <v>115853409.14212912</v>
      </c>
    </row>
    <row r="899" spans="1:3" x14ac:dyDescent="0.15">
      <c r="A899" s="74" t="s">
        <v>260</v>
      </c>
      <c r="B899">
        <v>2022</v>
      </c>
      <c r="C899">
        <v>124913183.90000001</v>
      </c>
    </row>
    <row r="900" spans="1:3" x14ac:dyDescent="0.15">
      <c r="A900" s="74" t="s">
        <v>260</v>
      </c>
      <c r="B900">
        <v>2023</v>
      </c>
      <c r="C900">
        <v>148045106</v>
      </c>
    </row>
    <row r="901" spans="1:3" x14ac:dyDescent="0.15">
      <c r="A901" s="74" t="s">
        <v>260</v>
      </c>
      <c r="B901">
        <v>2024</v>
      </c>
      <c r="C901">
        <v>140003116</v>
      </c>
    </row>
    <row r="902" spans="1:3" x14ac:dyDescent="0.15">
      <c r="A902" s="74" t="s">
        <v>260</v>
      </c>
      <c r="B902">
        <v>2025</v>
      </c>
      <c r="C902">
        <v>154917295.732048</v>
      </c>
    </row>
    <row r="903" spans="1:3" x14ac:dyDescent="0.15">
      <c r="A903" s="74" t="s">
        <v>260</v>
      </c>
      <c r="B903">
        <v>2025</v>
      </c>
      <c r="C903">
        <v>1155200039.9741771</v>
      </c>
    </row>
    <row r="904" spans="1:3" x14ac:dyDescent="0.15">
      <c r="A904" s="74" t="s">
        <v>260</v>
      </c>
      <c r="B904">
        <v>2026</v>
      </c>
      <c r="C904" t="s">
        <v>260</v>
      </c>
    </row>
    <row r="905" spans="1:3" x14ac:dyDescent="0.15">
      <c r="A905" s="74" t="s">
        <v>263</v>
      </c>
      <c r="B905">
        <v>2007</v>
      </c>
      <c r="C905">
        <v>0</v>
      </c>
    </row>
    <row r="906" spans="1:3" x14ac:dyDescent="0.15">
      <c r="A906" s="74" t="s">
        <v>263</v>
      </c>
      <c r="B906">
        <v>2008</v>
      </c>
      <c r="C906">
        <v>0</v>
      </c>
    </row>
    <row r="907" spans="1:3" x14ac:dyDescent="0.15">
      <c r="A907" s="74" t="s">
        <v>263</v>
      </c>
      <c r="B907">
        <v>2009</v>
      </c>
      <c r="C907">
        <v>0</v>
      </c>
    </row>
    <row r="908" spans="1:3" x14ac:dyDescent="0.15">
      <c r="A908" s="74" t="s">
        <v>263</v>
      </c>
      <c r="B908">
        <v>2010</v>
      </c>
      <c r="C908">
        <v>0</v>
      </c>
    </row>
    <row r="909" spans="1:3" x14ac:dyDescent="0.15">
      <c r="A909" s="74" t="s">
        <v>263</v>
      </c>
      <c r="B909">
        <v>2011</v>
      </c>
      <c r="C909">
        <v>0</v>
      </c>
    </row>
    <row r="910" spans="1:3" x14ac:dyDescent="0.15">
      <c r="A910" s="74" t="s">
        <v>263</v>
      </c>
      <c r="B910">
        <v>2012</v>
      </c>
      <c r="C910">
        <v>0</v>
      </c>
    </row>
    <row r="911" spans="1:3" x14ac:dyDescent="0.15">
      <c r="A911" s="74" t="s">
        <v>263</v>
      </c>
      <c r="B911">
        <v>2013</v>
      </c>
      <c r="C911">
        <v>0</v>
      </c>
    </row>
    <row r="912" spans="1:3" x14ac:dyDescent="0.15">
      <c r="A912" s="74" t="s">
        <v>263</v>
      </c>
      <c r="B912">
        <v>2014</v>
      </c>
      <c r="C912">
        <v>0</v>
      </c>
    </row>
    <row r="913" spans="1:3" x14ac:dyDescent="0.15">
      <c r="A913" s="74" t="s">
        <v>263</v>
      </c>
      <c r="B913">
        <v>2015</v>
      </c>
      <c r="C913">
        <v>103392000</v>
      </c>
    </row>
    <row r="914" spans="1:3" x14ac:dyDescent="0.15">
      <c r="A914" s="74" t="s">
        <v>263</v>
      </c>
      <c r="B914">
        <v>2016</v>
      </c>
      <c r="C914">
        <v>341059114</v>
      </c>
    </row>
    <row r="915" spans="1:3" x14ac:dyDescent="0.15">
      <c r="A915" s="74" t="s">
        <v>263</v>
      </c>
      <c r="B915">
        <v>2017</v>
      </c>
      <c r="C915">
        <v>147112900</v>
      </c>
    </row>
    <row r="916" spans="1:3" x14ac:dyDescent="0.15">
      <c r="A916" s="74" t="s">
        <v>263</v>
      </c>
      <c r="B916">
        <v>2018</v>
      </c>
      <c r="C916">
        <v>162741501</v>
      </c>
    </row>
    <row r="917" spans="1:3" x14ac:dyDescent="0.15">
      <c r="A917" s="74" t="s">
        <v>263</v>
      </c>
      <c r="B917">
        <v>2019</v>
      </c>
      <c r="C917">
        <v>340153558.24000001</v>
      </c>
    </row>
    <row r="918" spans="1:3" x14ac:dyDescent="0.15">
      <c r="A918" s="74" t="s">
        <v>263</v>
      </c>
      <c r="B918">
        <v>2020</v>
      </c>
      <c r="C918">
        <v>162800433</v>
      </c>
    </row>
    <row r="919" spans="1:3" x14ac:dyDescent="0.15">
      <c r="A919" s="74" t="s">
        <v>263</v>
      </c>
      <c r="B919">
        <v>2021</v>
      </c>
      <c r="C919">
        <v>165870410</v>
      </c>
    </row>
    <row r="920" spans="1:3" x14ac:dyDescent="0.15">
      <c r="A920" s="74" t="s">
        <v>263</v>
      </c>
      <c r="B920">
        <v>2022</v>
      </c>
      <c r="C920">
        <v>207624410</v>
      </c>
    </row>
    <row r="921" spans="1:3" x14ac:dyDescent="0.15">
      <c r="A921" s="74" t="s">
        <v>263</v>
      </c>
      <c r="B921">
        <v>2023</v>
      </c>
      <c r="C921">
        <v>281439698</v>
      </c>
    </row>
    <row r="922" spans="1:3" x14ac:dyDescent="0.15">
      <c r="A922" s="74" t="s">
        <v>263</v>
      </c>
      <c r="B922">
        <v>2024</v>
      </c>
      <c r="C922">
        <v>194644289</v>
      </c>
    </row>
    <row r="923" spans="1:3" x14ac:dyDescent="0.15">
      <c r="A923" s="74" t="s">
        <v>263</v>
      </c>
      <c r="B923">
        <v>2025</v>
      </c>
      <c r="C923">
        <v>223529335.04499999</v>
      </c>
    </row>
    <row r="924" spans="1:3" x14ac:dyDescent="0.15">
      <c r="A924" s="74" t="s">
        <v>263</v>
      </c>
      <c r="B924">
        <v>2025</v>
      </c>
      <c r="C924">
        <v>2330367648.2849998</v>
      </c>
    </row>
    <row r="925" spans="1:3" x14ac:dyDescent="0.15">
      <c r="A925" s="74" t="s">
        <v>263</v>
      </c>
      <c r="B925">
        <v>2026</v>
      </c>
      <c r="C925" t="s">
        <v>263</v>
      </c>
    </row>
    <row r="926" spans="1:3" x14ac:dyDescent="0.15">
      <c r="A926" s="74" t="s">
        <v>262</v>
      </c>
      <c r="B926">
        <v>2007</v>
      </c>
      <c r="C926">
        <v>0</v>
      </c>
    </row>
    <row r="927" spans="1:3" x14ac:dyDescent="0.15">
      <c r="A927" s="74" t="s">
        <v>262</v>
      </c>
      <c r="B927">
        <v>2008</v>
      </c>
      <c r="C927">
        <v>0</v>
      </c>
    </row>
    <row r="928" spans="1:3" x14ac:dyDescent="0.15">
      <c r="A928" s="74" t="s">
        <v>262</v>
      </c>
      <c r="B928">
        <v>2009</v>
      </c>
      <c r="C928">
        <v>0</v>
      </c>
    </row>
    <row r="929" spans="1:3" x14ac:dyDescent="0.15">
      <c r="A929" s="74" t="s">
        <v>262</v>
      </c>
      <c r="B929">
        <v>2010</v>
      </c>
      <c r="C929">
        <v>0</v>
      </c>
    </row>
    <row r="930" spans="1:3" x14ac:dyDescent="0.15">
      <c r="A930" s="74" t="s">
        <v>262</v>
      </c>
      <c r="B930">
        <v>2011</v>
      </c>
      <c r="C930">
        <v>0</v>
      </c>
    </row>
    <row r="931" spans="1:3" x14ac:dyDescent="0.15">
      <c r="A931" s="74" t="s">
        <v>262</v>
      </c>
      <c r="B931">
        <v>2012</v>
      </c>
      <c r="C931">
        <v>0</v>
      </c>
    </row>
    <row r="932" spans="1:3" x14ac:dyDescent="0.15">
      <c r="A932" s="74" t="s">
        <v>262</v>
      </c>
      <c r="B932">
        <v>2013</v>
      </c>
      <c r="C932">
        <v>0</v>
      </c>
    </row>
    <row r="933" spans="1:3" x14ac:dyDescent="0.15">
      <c r="A933" s="74" t="s">
        <v>262</v>
      </c>
      <c r="B933">
        <v>2014</v>
      </c>
      <c r="C933">
        <v>0</v>
      </c>
    </row>
    <row r="934" spans="1:3" x14ac:dyDescent="0.15">
      <c r="A934" s="74" t="s">
        <v>262</v>
      </c>
      <c r="B934">
        <v>2015</v>
      </c>
      <c r="C934">
        <v>109755777.59999999</v>
      </c>
    </row>
    <row r="935" spans="1:3" x14ac:dyDescent="0.15">
      <c r="A935" s="74" t="s">
        <v>262</v>
      </c>
      <c r="B935">
        <v>2016</v>
      </c>
      <c r="C935">
        <v>188779000</v>
      </c>
    </row>
    <row r="936" spans="1:3" x14ac:dyDescent="0.15">
      <c r="A936" s="74" t="s">
        <v>262</v>
      </c>
      <c r="B936">
        <v>2017</v>
      </c>
      <c r="C936">
        <v>142499999.99666667</v>
      </c>
    </row>
    <row r="937" spans="1:3" x14ac:dyDescent="0.15">
      <c r="A937" s="74" t="s">
        <v>262</v>
      </c>
      <c r="B937">
        <v>2018</v>
      </c>
      <c r="C937">
        <v>162047799.99666667</v>
      </c>
    </row>
    <row r="938" spans="1:3" x14ac:dyDescent="0.15">
      <c r="A938" s="74" t="s">
        <v>262</v>
      </c>
      <c r="B938">
        <v>2019</v>
      </c>
      <c r="C938">
        <v>175806141.88</v>
      </c>
    </row>
    <row r="939" spans="1:3" x14ac:dyDescent="0.15">
      <c r="A939" s="74" t="s">
        <v>262</v>
      </c>
      <c r="B939">
        <v>2020</v>
      </c>
      <c r="C939">
        <v>196629610</v>
      </c>
    </row>
    <row r="940" spans="1:3" x14ac:dyDescent="0.15">
      <c r="A940" s="74" t="s">
        <v>262</v>
      </c>
      <c r="B940">
        <v>2021</v>
      </c>
      <c r="C940">
        <v>219974233.69999999</v>
      </c>
    </row>
    <row r="941" spans="1:3" x14ac:dyDescent="0.15">
      <c r="A941" s="74" t="s">
        <v>262</v>
      </c>
      <c r="B941">
        <v>2022</v>
      </c>
      <c r="C941">
        <v>296394209</v>
      </c>
    </row>
    <row r="942" spans="1:3" x14ac:dyDescent="0.15">
      <c r="A942" s="74" t="s">
        <v>262</v>
      </c>
      <c r="B942">
        <v>2023</v>
      </c>
      <c r="C942">
        <v>286913978</v>
      </c>
    </row>
    <row r="943" spans="1:3" x14ac:dyDescent="0.15">
      <c r="A943" s="74" t="s">
        <v>262</v>
      </c>
      <c r="B943">
        <v>2024</v>
      </c>
      <c r="C943">
        <v>288868784</v>
      </c>
    </row>
    <row r="944" spans="1:3" x14ac:dyDescent="0.15">
      <c r="A944" s="74" t="s">
        <v>262</v>
      </c>
      <c r="B944">
        <v>2025</v>
      </c>
      <c r="C944">
        <v>376016228.10983133</v>
      </c>
    </row>
    <row r="945" spans="1:3" x14ac:dyDescent="0.15">
      <c r="A945" s="74" t="s">
        <v>262</v>
      </c>
      <c r="B945">
        <v>2025</v>
      </c>
      <c r="C945">
        <v>2443685762.283165</v>
      </c>
    </row>
    <row r="946" spans="1:3" x14ac:dyDescent="0.15">
      <c r="A946" s="74" t="s">
        <v>262</v>
      </c>
      <c r="B946">
        <v>2026</v>
      </c>
      <c r="C946" t="s">
        <v>262</v>
      </c>
    </row>
    <row r="947" spans="1:3" x14ac:dyDescent="0.15">
      <c r="A947" s="74" t="s">
        <v>265</v>
      </c>
      <c r="B947">
        <v>2007</v>
      </c>
      <c r="C947">
        <v>0</v>
      </c>
    </row>
    <row r="948" spans="1:3" x14ac:dyDescent="0.15">
      <c r="A948" s="74" t="s">
        <v>265</v>
      </c>
      <c r="B948">
        <v>2008</v>
      </c>
      <c r="C948">
        <v>0</v>
      </c>
    </row>
    <row r="949" spans="1:3" x14ac:dyDescent="0.15">
      <c r="A949" s="74" t="s">
        <v>265</v>
      </c>
      <c r="B949">
        <v>2009</v>
      </c>
      <c r="C949">
        <v>0</v>
      </c>
    </row>
    <row r="950" spans="1:3" x14ac:dyDescent="0.15">
      <c r="A950" s="74" t="s">
        <v>265</v>
      </c>
      <c r="B950">
        <v>2010</v>
      </c>
      <c r="C950">
        <v>0</v>
      </c>
    </row>
    <row r="951" spans="1:3" x14ac:dyDescent="0.15">
      <c r="A951" s="74" t="s">
        <v>265</v>
      </c>
      <c r="B951">
        <v>2011</v>
      </c>
      <c r="C951">
        <v>0</v>
      </c>
    </row>
    <row r="952" spans="1:3" x14ac:dyDescent="0.15">
      <c r="A952" s="74" t="s">
        <v>265</v>
      </c>
      <c r="B952">
        <v>2012</v>
      </c>
      <c r="C952">
        <v>0</v>
      </c>
    </row>
    <row r="953" spans="1:3" x14ac:dyDescent="0.15">
      <c r="A953" s="74" t="s">
        <v>265</v>
      </c>
      <c r="B953">
        <v>2013</v>
      </c>
      <c r="C953">
        <v>0</v>
      </c>
    </row>
    <row r="954" spans="1:3" x14ac:dyDescent="0.15">
      <c r="A954" s="74" t="s">
        <v>265</v>
      </c>
      <c r="B954">
        <v>2014</v>
      </c>
      <c r="C954">
        <v>0</v>
      </c>
    </row>
    <row r="955" spans="1:3" x14ac:dyDescent="0.15">
      <c r="A955" s="74" t="s">
        <v>265</v>
      </c>
      <c r="B955">
        <v>2015</v>
      </c>
      <c r="C955">
        <v>0</v>
      </c>
    </row>
    <row r="956" spans="1:3" x14ac:dyDescent="0.15">
      <c r="A956" s="74" t="s">
        <v>265</v>
      </c>
      <c r="B956">
        <v>2016</v>
      </c>
      <c r="C956">
        <v>211775147</v>
      </c>
    </row>
    <row r="957" spans="1:3" x14ac:dyDescent="0.15">
      <c r="A957" s="74" t="s">
        <v>265</v>
      </c>
      <c r="B957">
        <v>2017</v>
      </c>
      <c r="C957">
        <v>168877401</v>
      </c>
    </row>
    <row r="958" spans="1:3" x14ac:dyDescent="0.15">
      <c r="A958" s="74" t="s">
        <v>265</v>
      </c>
      <c r="B958">
        <v>2018</v>
      </c>
      <c r="C958">
        <v>236001922</v>
      </c>
    </row>
    <row r="959" spans="1:3" x14ac:dyDescent="0.15">
      <c r="A959" s="74" t="s">
        <v>265</v>
      </c>
      <c r="B959">
        <v>2019</v>
      </c>
      <c r="C959">
        <v>255543687.8027685</v>
      </c>
    </row>
    <row r="960" spans="1:3" x14ac:dyDescent="0.15">
      <c r="A960" s="74" t="s">
        <v>265</v>
      </c>
      <c r="B960">
        <v>2020</v>
      </c>
      <c r="C960">
        <v>280235868</v>
      </c>
    </row>
    <row r="961" spans="1:3" x14ac:dyDescent="0.15">
      <c r="A961" s="74" t="s">
        <v>265</v>
      </c>
      <c r="B961">
        <v>2021</v>
      </c>
      <c r="C961">
        <v>254694012.95109695</v>
      </c>
    </row>
    <row r="962" spans="1:3" x14ac:dyDescent="0.15">
      <c r="A962" s="74" t="s">
        <v>265</v>
      </c>
      <c r="B962">
        <v>2022</v>
      </c>
      <c r="C962">
        <v>269595689</v>
      </c>
    </row>
    <row r="963" spans="1:3" x14ac:dyDescent="0.15">
      <c r="A963" s="74" t="s">
        <v>265</v>
      </c>
      <c r="B963">
        <v>2023</v>
      </c>
      <c r="C963">
        <v>302719193</v>
      </c>
    </row>
    <row r="964" spans="1:3" x14ac:dyDescent="0.15">
      <c r="A964" s="74" t="s">
        <v>265</v>
      </c>
      <c r="B964">
        <v>2024</v>
      </c>
      <c r="C964">
        <v>509433955</v>
      </c>
    </row>
    <row r="965" spans="1:3" x14ac:dyDescent="0.15">
      <c r="A965" s="74" t="s">
        <v>265</v>
      </c>
      <c r="B965">
        <v>2025</v>
      </c>
      <c r="C965">
        <v>616089167.01144004</v>
      </c>
    </row>
    <row r="966" spans="1:3" x14ac:dyDescent="0.15">
      <c r="A966" s="74" t="s">
        <v>265</v>
      </c>
      <c r="B966">
        <v>2025</v>
      </c>
      <c r="C966">
        <v>3104966042.7653055</v>
      </c>
    </row>
    <row r="967" spans="1:3" x14ac:dyDescent="0.15">
      <c r="A967" s="74" t="s">
        <v>265</v>
      </c>
      <c r="B967">
        <v>2026</v>
      </c>
      <c r="C967" t="s">
        <v>265</v>
      </c>
    </row>
    <row r="968" spans="1:3" x14ac:dyDescent="0.15">
      <c r="A968" s="74" t="s">
        <v>131</v>
      </c>
      <c r="B968">
        <v>2007</v>
      </c>
      <c r="C968">
        <v>0</v>
      </c>
    </row>
    <row r="969" spans="1:3" x14ac:dyDescent="0.15">
      <c r="A969" s="74" t="s">
        <v>131</v>
      </c>
      <c r="B969">
        <v>2008</v>
      </c>
      <c r="C969">
        <v>0</v>
      </c>
    </row>
    <row r="970" spans="1:3" x14ac:dyDescent="0.15">
      <c r="A970" s="74" t="s">
        <v>131</v>
      </c>
      <c r="B970">
        <v>2009</v>
      </c>
      <c r="C970">
        <v>0</v>
      </c>
    </row>
    <row r="971" spans="1:3" x14ac:dyDescent="0.15">
      <c r="A971" s="74" t="s">
        <v>131</v>
      </c>
      <c r="B971">
        <v>2010</v>
      </c>
      <c r="C971">
        <v>0</v>
      </c>
    </row>
    <row r="972" spans="1:3" x14ac:dyDescent="0.15">
      <c r="A972" s="74" t="s">
        <v>131</v>
      </c>
      <c r="B972">
        <v>2011</v>
      </c>
      <c r="C972">
        <v>0</v>
      </c>
    </row>
    <row r="973" spans="1:3" x14ac:dyDescent="0.15">
      <c r="A973" s="74" t="s">
        <v>131</v>
      </c>
      <c r="B973">
        <v>2012</v>
      </c>
      <c r="C973">
        <v>0</v>
      </c>
    </row>
    <row r="974" spans="1:3" x14ac:dyDescent="0.15">
      <c r="A974" s="74" t="s">
        <v>131</v>
      </c>
      <c r="B974">
        <v>2013</v>
      </c>
      <c r="C974">
        <v>0</v>
      </c>
    </row>
    <row r="975" spans="1:3" x14ac:dyDescent="0.15">
      <c r="A975" s="74" t="s">
        <v>131</v>
      </c>
      <c r="B975">
        <v>2014</v>
      </c>
      <c r="C975">
        <v>0</v>
      </c>
    </row>
    <row r="976" spans="1:3" x14ac:dyDescent="0.15">
      <c r="A976" s="74" t="s">
        <v>131</v>
      </c>
      <c r="B976">
        <v>2015</v>
      </c>
      <c r="C976">
        <v>0</v>
      </c>
    </row>
    <row r="977" spans="1:3" x14ac:dyDescent="0.15">
      <c r="A977" s="74" t="s">
        <v>131</v>
      </c>
      <c r="B977">
        <v>2016</v>
      </c>
      <c r="C977">
        <v>0</v>
      </c>
    </row>
    <row r="978" spans="1:3" x14ac:dyDescent="0.15">
      <c r="A978" s="74" t="s">
        <v>131</v>
      </c>
      <c r="B978">
        <v>2017</v>
      </c>
      <c r="C978">
        <v>0</v>
      </c>
    </row>
    <row r="979" spans="1:3" x14ac:dyDescent="0.15">
      <c r="A979" s="74" t="s">
        <v>131</v>
      </c>
      <c r="B979">
        <v>2018</v>
      </c>
      <c r="C979">
        <v>0</v>
      </c>
    </row>
    <row r="980" spans="1:3" x14ac:dyDescent="0.15">
      <c r="A980" s="74" t="s">
        <v>131</v>
      </c>
      <c r="B980">
        <v>2019</v>
      </c>
      <c r="C980">
        <v>297500000</v>
      </c>
    </row>
    <row r="981" spans="1:3" x14ac:dyDescent="0.15">
      <c r="A981" s="74" t="s">
        <v>131</v>
      </c>
      <c r="B981">
        <v>2020</v>
      </c>
      <c r="C981">
        <v>3257143</v>
      </c>
    </row>
    <row r="982" spans="1:3" x14ac:dyDescent="0.15">
      <c r="A982" s="74" t="s">
        <v>131</v>
      </c>
      <c r="B982">
        <v>2021</v>
      </c>
      <c r="C982">
        <v>294968067</v>
      </c>
    </row>
    <row r="983" spans="1:3" x14ac:dyDescent="0.15">
      <c r="A983" s="74" t="s">
        <v>131</v>
      </c>
      <c r="B983">
        <v>2022</v>
      </c>
      <c r="C983">
        <v>347359092</v>
      </c>
    </row>
    <row r="984" spans="1:3" x14ac:dyDescent="0.15">
      <c r="A984" s="74" t="s">
        <v>131</v>
      </c>
      <c r="B984">
        <v>2023</v>
      </c>
      <c r="C984">
        <v>0</v>
      </c>
    </row>
    <row r="985" spans="1:3" x14ac:dyDescent="0.15">
      <c r="A985" s="74" t="s">
        <v>131</v>
      </c>
      <c r="B985">
        <v>2024</v>
      </c>
      <c r="C985">
        <v>0</v>
      </c>
    </row>
    <row r="986" spans="1:3" x14ac:dyDescent="0.15">
      <c r="A986" s="74" t="s">
        <v>131</v>
      </c>
      <c r="B986">
        <v>2025</v>
      </c>
      <c r="C986">
        <v>0</v>
      </c>
    </row>
    <row r="987" spans="1:3" x14ac:dyDescent="0.15">
      <c r="A987" s="74" t="s">
        <v>131</v>
      </c>
      <c r="B987">
        <v>2025</v>
      </c>
      <c r="C987">
        <v>943084302</v>
      </c>
    </row>
    <row r="988" spans="1:3" x14ac:dyDescent="0.15">
      <c r="A988" s="74" t="s">
        <v>131</v>
      </c>
      <c r="B988">
        <v>2026</v>
      </c>
      <c r="C988" t="s">
        <v>131</v>
      </c>
    </row>
    <row r="989" spans="1:3" x14ac:dyDescent="0.15">
      <c r="A989" s="74" t="s">
        <v>132</v>
      </c>
      <c r="B989">
        <v>2007</v>
      </c>
      <c r="C989">
        <v>0</v>
      </c>
    </row>
    <row r="990" spans="1:3" x14ac:dyDescent="0.15">
      <c r="A990" s="74" t="s">
        <v>132</v>
      </c>
      <c r="B990">
        <v>2008</v>
      </c>
      <c r="C990">
        <v>0</v>
      </c>
    </row>
    <row r="991" spans="1:3" x14ac:dyDescent="0.15">
      <c r="A991" s="74" t="s">
        <v>132</v>
      </c>
      <c r="B991">
        <v>2009</v>
      </c>
      <c r="C991">
        <v>0</v>
      </c>
    </row>
    <row r="992" spans="1:3" x14ac:dyDescent="0.15">
      <c r="A992" s="74" t="s">
        <v>132</v>
      </c>
      <c r="B992">
        <v>2010</v>
      </c>
      <c r="C992">
        <v>0</v>
      </c>
    </row>
    <row r="993" spans="1:3" x14ac:dyDescent="0.15">
      <c r="A993" s="74" t="s">
        <v>132</v>
      </c>
      <c r="B993">
        <v>2011</v>
      </c>
      <c r="C993">
        <v>0</v>
      </c>
    </row>
    <row r="994" spans="1:3" x14ac:dyDescent="0.15">
      <c r="A994" s="74" t="s">
        <v>132</v>
      </c>
      <c r="B994">
        <v>2012</v>
      </c>
      <c r="C994">
        <v>0</v>
      </c>
    </row>
    <row r="995" spans="1:3" x14ac:dyDescent="0.15">
      <c r="A995" s="74" t="s">
        <v>132</v>
      </c>
      <c r="B995">
        <v>2013</v>
      </c>
      <c r="C995">
        <v>0</v>
      </c>
    </row>
    <row r="996" spans="1:3" x14ac:dyDescent="0.15">
      <c r="A996" s="74" t="s">
        <v>132</v>
      </c>
      <c r="B996">
        <v>2014</v>
      </c>
      <c r="C996">
        <v>0</v>
      </c>
    </row>
    <row r="997" spans="1:3" x14ac:dyDescent="0.15">
      <c r="A997" s="74" t="s">
        <v>132</v>
      </c>
      <c r="B997">
        <v>2015</v>
      </c>
      <c r="C997">
        <v>0</v>
      </c>
    </row>
    <row r="998" spans="1:3" x14ac:dyDescent="0.15">
      <c r="A998" s="74" t="s">
        <v>132</v>
      </c>
      <c r="B998">
        <v>2016</v>
      </c>
      <c r="C998">
        <v>0</v>
      </c>
    </row>
    <row r="999" spans="1:3" x14ac:dyDescent="0.15">
      <c r="A999" s="74" t="s">
        <v>132</v>
      </c>
      <c r="B999">
        <v>2017</v>
      </c>
      <c r="C999">
        <v>0</v>
      </c>
    </row>
    <row r="1000" spans="1:3" x14ac:dyDescent="0.15">
      <c r="A1000" s="74" t="s">
        <v>132</v>
      </c>
      <c r="B1000">
        <v>2018</v>
      </c>
      <c r="C1000">
        <v>0</v>
      </c>
    </row>
    <row r="1001" spans="1:3" x14ac:dyDescent="0.15">
      <c r="A1001" s="74" t="s">
        <v>132</v>
      </c>
      <c r="B1001">
        <v>2019</v>
      </c>
      <c r="C1001">
        <v>0</v>
      </c>
    </row>
    <row r="1002" spans="1:3" x14ac:dyDescent="0.15">
      <c r="A1002" s="74" t="s">
        <v>132</v>
      </c>
      <c r="B1002">
        <v>2020</v>
      </c>
      <c r="C1002">
        <v>0</v>
      </c>
    </row>
    <row r="1003" spans="1:3" x14ac:dyDescent="0.15">
      <c r="A1003" s="74" t="s">
        <v>132</v>
      </c>
      <c r="B1003">
        <v>2021</v>
      </c>
      <c r="C1003">
        <v>6219000</v>
      </c>
    </row>
    <row r="1004" spans="1:3" x14ac:dyDescent="0.15">
      <c r="A1004" s="74" t="s">
        <v>132</v>
      </c>
      <c r="B1004">
        <v>2022</v>
      </c>
      <c r="C1004">
        <v>99924146</v>
      </c>
    </row>
    <row r="1005" spans="1:3" x14ac:dyDescent="0.15">
      <c r="A1005" s="74" t="s">
        <v>132</v>
      </c>
      <c r="B1005">
        <v>2023</v>
      </c>
      <c r="C1005">
        <v>111626846</v>
      </c>
    </row>
    <row r="1006" spans="1:3" x14ac:dyDescent="0.15">
      <c r="A1006" s="74" t="s">
        <v>132</v>
      </c>
      <c r="B1006">
        <v>2024</v>
      </c>
      <c r="C1006">
        <v>117191145</v>
      </c>
    </row>
    <row r="1007" spans="1:3" x14ac:dyDescent="0.15">
      <c r="A1007" s="74" t="s">
        <v>132</v>
      </c>
      <c r="B1007">
        <v>2025</v>
      </c>
      <c r="C1007">
        <v>141659100</v>
      </c>
    </row>
    <row r="1008" spans="1:3" x14ac:dyDescent="0.15">
      <c r="A1008" s="74" t="s">
        <v>132</v>
      </c>
      <c r="B1008">
        <v>2025</v>
      </c>
      <c r="C1008">
        <v>476620237</v>
      </c>
    </row>
    <row r="1009" spans="1:3" x14ac:dyDescent="0.15">
      <c r="A1009" s="74" t="s">
        <v>132</v>
      </c>
      <c r="B1009">
        <v>2026</v>
      </c>
      <c r="C1009" t="s">
        <v>132</v>
      </c>
    </row>
    <row r="1010" spans="1:3" x14ac:dyDescent="0.15">
      <c r="A1010" s="74" t="s">
        <v>133</v>
      </c>
      <c r="B1010">
        <v>2007</v>
      </c>
      <c r="C1010">
        <v>0</v>
      </c>
    </row>
    <row r="1011" spans="1:3" x14ac:dyDescent="0.15">
      <c r="A1011" s="74" t="s">
        <v>133</v>
      </c>
      <c r="B1011">
        <v>2008</v>
      </c>
      <c r="C1011">
        <v>0</v>
      </c>
    </row>
    <row r="1012" spans="1:3" x14ac:dyDescent="0.15">
      <c r="A1012" s="74" t="s">
        <v>133</v>
      </c>
      <c r="B1012">
        <v>2009</v>
      </c>
      <c r="C1012">
        <v>0</v>
      </c>
    </row>
    <row r="1013" spans="1:3" x14ac:dyDescent="0.15">
      <c r="A1013" s="74" t="s">
        <v>133</v>
      </c>
      <c r="B1013">
        <v>2010</v>
      </c>
      <c r="C1013">
        <v>0</v>
      </c>
    </row>
    <row r="1014" spans="1:3" x14ac:dyDescent="0.15">
      <c r="A1014" s="74" t="s">
        <v>133</v>
      </c>
      <c r="B1014">
        <v>2011</v>
      </c>
      <c r="C1014">
        <v>0</v>
      </c>
    </row>
    <row r="1015" spans="1:3" x14ac:dyDescent="0.15">
      <c r="A1015" s="74" t="s">
        <v>133</v>
      </c>
      <c r="B1015">
        <v>2012</v>
      </c>
      <c r="C1015">
        <v>0</v>
      </c>
    </row>
    <row r="1016" spans="1:3" x14ac:dyDescent="0.15">
      <c r="A1016" s="74" t="s">
        <v>133</v>
      </c>
      <c r="B1016">
        <v>2013</v>
      </c>
      <c r="C1016">
        <v>0</v>
      </c>
    </row>
    <row r="1017" spans="1:3" x14ac:dyDescent="0.15">
      <c r="A1017" s="74" t="s">
        <v>133</v>
      </c>
      <c r="B1017">
        <v>2014</v>
      </c>
      <c r="C1017">
        <v>0</v>
      </c>
    </row>
    <row r="1018" spans="1:3" x14ac:dyDescent="0.15">
      <c r="A1018" s="74" t="s">
        <v>133</v>
      </c>
      <c r="B1018">
        <v>2015</v>
      </c>
      <c r="C1018">
        <v>0</v>
      </c>
    </row>
    <row r="1019" spans="1:3" x14ac:dyDescent="0.15">
      <c r="A1019" s="74" t="s">
        <v>133</v>
      </c>
      <c r="B1019">
        <v>2016</v>
      </c>
      <c r="C1019">
        <v>0</v>
      </c>
    </row>
    <row r="1020" spans="1:3" x14ac:dyDescent="0.15">
      <c r="A1020" s="74" t="s">
        <v>133</v>
      </c>
      <c r="B1020">
        <v>2017</v>
      </c>
      <c r="C1020">
        <v>0</v>
      </c>
    </row>
    <row r="1021" spans="1:3" x14ac:dyDescent="0.15">
      <c r="A1021" s="74" t="s">
        <v>133</v>
      </c>
      <c r="B1021">
        <v>2018</v>
      </c>
      <c r="C1021">
        <v>0</v>
      </c>
    </row>
    <row r="1022" spans="1:3" x14ac:dyDescent="0.15">
      <c r="A1022" s="74" t="s">
        <v>133</v>
      </c>
      <c r="B1022">
        <v>2019</v>
      </c>
      <c r="C1022">
        <v>0</v>
      </c>
    </row>
    <row r="1023" spans="1:3" x14ac:dyDescent="0.15">
      <c r="A1023" s="74" t="s">
        <v>133</v>
      </c>
      <c r="B1023">
        <v>2020</v>
      </c>
      <c r="C1023">
        <v>0</v>
      </c>
    </row>
    <row r="1024" spans="1:3" x14ac:dyDescent="0.15">
      <c r="A1024" s="74" t="s">
        <v>133</v>
      </c>
      <c r="B1024">
        <v>2021</v>
      </c>
      <c r="C1024">
        <v>27983000</v>
      </c>
    </row>
    <row r="1025" spans="1:3" x14ac:dyDescent="0.15">
      <c r="A1025" s="74" t="s">
        <v>133</v>
      </c>
      <c r="B1025">
        <v>2022</v>
      </c>
      <c r="C1025">
        <v>338011218</v>
      </c>
    </row>
    <row r="1026" spans="1:3" x14ac:dyDescent="0.15">
      <c r="A1026" s="74" t="s">
        <v>133</v>
      </c>
      <c r="B1026">
        <v>2023</v>
      </c>
      <c r="C1026">
        <v>384869874</v>
      </c>
    </row>
    <row r="1027" spans="1:3" x14ac:dyDescent="0.15">
      <c r="A1027" s="74" t="s">
        <v>133</v>
      </c>
      <c r="B1027">
        <v>2024</v>
      </c>
      <c r="C1027">
        <v>667080322</v>
      </c>
    </row>
    <row r="1028" spans="1:3" x14ac:dyDescent="0.15">
      <c r="A1028" s="74" t="s">
        <v>133</v>
      </c>
      <c r="B1028">
        <v>2025</v>
      </c>
      <c r="C1028">
        <v>920975808.7643224</v>
      </c>
    </row>
    <row r="1029" spans="1:3" x14ac:dyDescent="0.15">
      <c r="A1029" s="74" t="s">
        <v>133</v>
      </c>
      <c r="B1029">
        <v>2025</v>
      </c>
      <c r="C1029">
        <v>2338920222.7643223</v>
      </c>
    </row>
    <row r="1030" spans="1:3" x14ac:dyDescent="0.15">
      <c r="A1030" s="74" t="s">
        <v>133</v>
      </c>
      <c r="B1030">
        <v>2026</v>
      </c>
      <c r="C1030" t="s">
        <v>133</v>
      </c>
    </row>
    <row r="1031" spans="1:3" x14ac:dyDescent="0.15">
      <c r="A1031" s="74" t="s">
        <v>135</v>
      </c>
      <c r="B1031">
        <v>2007</v>
      </c>
      <c r="C1031">
        <v>0</v>
      </c>
    </row>
    <row r="1032" spans="1:3" x14ac:dyDescent="0.15">
      <c r="A1032" s="74" t="s">
        <v>135</v>
      </c>
      <c r="B1032">
        <v>2008</v>
      </c>
      <c r="C1032">
        <v>0</v>
      </c>
    </row>
    <row r="1033" spans="1:3" x14ac:dyDescent="0.15">
      <c r="A1033" s="74" t="s">
        <v>135</v>
      </c>
      <c r="B1033">
        <v>2009</v>
      </c>
      <c r="C1033">
        <v>0</v>
      </c>
    </row>
    <row r="1034" spans="1:3" x14ac:dyDescent="0.15">
      <c r="A1034" s="74" t="s">
        <v>135</v>
      </c>
      <c r="B1034">
        <v>2010</v>
      </c>
      <c r="C1034">
        <v>0</v>
      </c>
    </row>
    <row r="1035" spans="1:3" x14ac:dyDescent="0.15">
      <c r="A1035" s="74" t="s">
        <v>135</v>
      </c>
      <c r="B1035">
        <v>2011</v>
      </c>
      <c r="C1035">
        <v>0</v>
      </c>
    </row>
    <row r="1036" spans="1:3" x14ac:dyDescent="0.15">
      <c r="A1036" s="74" t="s">
        <v>135</v>
      </c>
      <c r="B1036">
        <v>2012</v>
      </c>
      <c r="C1036">
        <v>0</v>
      </c>
    </row>
    <row r="1037" spans="1:3" x14ac:dyDescent="0.15">
      <c r="A1037" s="74" t="s">
        <v>135</v>
      </c>
      <c r="B1037">
        <v>2013</v>
      </c>
      <c r="C1037">
        <v>0</v>
      </c>
    </row>
    <row r="1038" spans="1:3" x14ac:dyDescent="0.15">
      <c r="A1038" s="74" t="s">
        <v>135</v>
      </c>
      <c r="B1038">
        <v>2014</v>
      </c>
      <c r="C1038">
        <v>0</v>
      </c>
    </row>
    <row r="1039" spans="1:3" x14ac:dyDescent="0.15">
      <c r="A1039" s="74" t="s">
        <v>135</v>
      </c>
      <c r="B1039">
        <v>2015</v>
      </c>
      <c r="C1039">
        <v>0</v>
      </c>
    </row>
    <row r="1040" spans="1:3" x14ac:dyDescent="0.15">
      <c r="A1040" s="74" t="s">
        <v>135</v>
      </c>
      <c r="B1040">
        <v>2016</v>
      </c>
      <c r="C1040">
        <v>0</v>
      </c>
    </row>
    <row r="1041" spans="1:3" x14ac:dyDescent="0.15">
      <c r="A1041" s="74" t="s">
        <v>135</v>
      </c>
      <c r="B1041">
        <v>2017</v>
      </c>
      <c r="C1041">
        <v>0</v>
      </c>
    </row>
    <row r="1042" spans="1:3" x14ac:dyDescent="0.15">
      <c r="A1042" s="74" t="s">
        <v>135</v>
      </c>
      <c r="B1042">
        <v>2018</v>
      </c>
      <c r="C1042">
        <v>0</v>
      </c>
    </row>
    <row r="1043" spans="1:3" x14ac:dyDescent="0.15">
      <c r="A1043" s="74" t="s">
        <v>135</v>
      </c>
      <c r="B1043">
        <v>2019</v>
      </c>
      <c r="C1043">
        <v>0</v>
      </c>
    </row>
    <row r="1044" spans="1:3" x14ac:dyDescent="0.15">
      <c r="A1044" s="74" t="s">
        <v>135</v>
      </c>
      <c r="B1044">
        <v>2020</v>
      </c>
      <c r="C1044">
        <v>0</v>
      </c>
    </row>
    <row r="1045" spans="1:3" x14ac:dyDescent="0.15">
      <c r="A1045" s="74" t="s">
        <v>135</v>
      </c>
      <c r="B1045">
        <v>2021</v>
      </c>
      <c r="C1045">
        <v>0</v>
      </c>
    </row>
    <row r="1046" spans="1:3" x14ac:dyDescent="0.15">
      <c r="A1046" s="74" t="s">
        <v>135</v>
      </c>
      <c r="B1046">
        <v>2022</v>
      </c>
      <c r="C1046">
        <v>259096000</v>
      </c>
    </row>
    <row r="1047" spans="1:3" x14ac:dyDescent="0.15">
      <c r="A1047" s="74" t="s">
        <v>135</v>
      </c>
      <c r="B1047">
        <v>2023</v>
      </c>
      <c r="C1047">
        <v>292000000</v>
      </c>
    </row>
    <row r="1048" spans="1:3" x14ac:dyDescent="0.15">
      <c r="A1048" s="74" t="s">
        <v>135</v>
      </c>
      <c r="B1048">
        <v>2024</v>
      </c>
      <c r="C1048">
        <v>315000000</v>
      </c>
    </row>
    <row r="1049" spans="1:3" x14ac:dyDescent="0.15">
      <c r="A1049" s="74" t="s">
        <v>135</v>
      </c>
      <c r="B1049">
        <v>2025</v>
      </c>
      <c r="C1049">
        <v>473890172.92261773</v>
      </c>
    </row>
    <row r="1050" spans="1:3" x14ac:dyDescent="0.15">
      <c r="A1050" s="74" t="s">
        <v>135</v>
      </c>
      <c r="B1050">
        <v>2025</v>
      </c>
      <c r="C1050">
        <v>1339986172.9226179</v>
      </c>
    </row>
    <row r="1051" spans="1:3" x14ac:dyDescent="0.15">
      <c r="A1051" s="74" t="s">
        <v>135</v>
      </c>
      <c r="B1051">
        <v>2026</v>
      </c>
      <c r="C1051" t="s">
        <v>135</v>
      </c>
    </row>
    <row r="1052" spans="1:3" x14ac:dyDescent="0.15">
      <c r="A1052" s="74" t="s">
        <v>136</v>
      </c>
      <c r="B1052">
        <v>2007</v>
      </c>
      <c r="C1052">
        <v>0</v>
      </c>
    </row>
    <row r="1053" spans="1:3" x14ac:dyDescent="0.15">
      <c r="A1053" s="74" t="s">
        <v>136</v>
      </c>
      <c r="B1053">
        <v>2008</v>
      </c>
      <c r="C1053">
        <v>0</v>
      </c>
    </row>
    <row r="1054" spans="1:3" x14ac:dyDescent="0.15">
      <c r="A1054" s="74" t="s">
        <v>136</v>
      </c>
      <c r="B1054">
        <v>2009</v>
      </c>
      <c r="C1054">
        <v>0</v>
      </c>
    </row>
    <row r="1055" spans="1:3" x14ac:dyDescent="0.15">
      <c r="A1055" s="74" t="s">
        <v>136</v>
      </c>
      <c r="B1055">
        <v>2010</v>
      </c>
      <c r="C1055">
        <v>0</v>
      </c>
    </row>
    <row r="1056" spans="1:3" x14ac:dyDescent="0.15">
      <c r="A1056" s="74" t="s">
        <v>136</v>
      </c>
      <c r="B1056">
        <v>2011</v>
      </c>
      <c r="C1056">
        <v>0</v>
      </c>
    </row>
    <row r="1057" spans="1:3" x14ac:dyDescent="0.15">
      <c r="A1057" s="74" t="s">
        <v>136</v>
      </c>
      <c r="B1057">
        <v>2012</v>
      </c>
      <c r="C1057">
        <v>0</v>
      </c>
    </row>
    <row r="1058" spans="1:3" x14ac:dyDescent="0.15">
      <c r="A1058" s="74" t="s">
        <v>136</v>
      </c>
      <c r="B1058">
        <v>2013</v>
      </c>
      <c r="C1058">
        <v>0</v>
      </c>
    </row>
    <row r="1059" spans="1:3" x14ac:dyDescent="0.15">
      <c r="A1059" s="74" t="s">
        <v>136</v>
      </c>
      <c r="B1059">
        <v>2014</v>
      </c>
      <c r="C1059">
        <v>0</v>
      </c>
    </row>
    <row r="1060" spans="1:3" x14ac:dyDescent="0.15">
      <c r="A1060" s="74" t="s">
        <v>136</v>
      </c>
      <c r="B1060">
        <v>2015</v>
      </c>
      <c r="C1060">
        <v>0</v>
      </c>
    </row>
    <row r="1061" spans="1:3" x14ac:dyDescent="0.15">
      <c r="A1061" s="74" t="s">
        <v>136</v>
      </c>
      <c r="B1061">
        <v>2016</v>
      </c>
      <c r="C1061">
        <v>0</v>
      </c>
    </row>
    <row r="1062" spans="1:3" x14ac:dyDescent="0.15">
      <c r="A1062" s="74" t="s">
        <v>136</v>
      </c>
      <c r="B1062">
        <v>2017</v>
      </c>
      <c r="C1062">
        <v>0</v>
      </c>
    </row>
    <row r="1063" spans="1:3" x14ac:dyDescent="0.15">
      <c r="A1063" s="74" t="s">
        <v>136</v>
      </c>
      <c r="B1063">
        <v>2018</v>
      </c>
      <c r="C1063">
        <v>0</v>
      </c>
    </row>
    <row r="1064" spans="1:3" x14ac:dyDescent="0.15">
      <c r="A1064" s="74" t="s">
        <v>136</v>
      </c>
      <c r="B1064">
        <v>2019</v>
      </c>
      <c r="C1064">
        <v>0</v>
      </c>
    </row>
    <row r="1065" spans="1:3" x14ac:dyDescent="0.15">
      <c r="A1065" s="74" t="s">
        <v>136</v>
      </c>
      <c r="B1065">
        <v>2020</v>
      </c>
      <c r="C1065">
        <v>0</v>
      </c>
    </row>
    <row r="1066" spans="1:3" x14ac:dyDescent="0.15">
      <c r="A1066" s="74" t="s">
        <v>136</v>
      </c>
      <c r="B1066">
        <v>2021</v>
      </c>
      <c r="C1066">
        <v>0</v>
      </c>
    </row>
    <row r="1067" spans="1:3" x14ac:dyDescent="0.15">
      <c r="A1067" s="74" t="s">
        <v>136</v>
      </c>
      <c r="B1067">
        <v>2022</v>
      </c>
      <c r="C1067">
        <v>300046700</v>
      </c>
    </row>
    <row r="1068" spans="1:3" x14ac:dyDescent="0.15">
      <c r="A1068" s="74" t="s">
        <v>136</v>
      </c>
      <c r="B1068">
        <v>2023</v>
      </c>
      <c r="C1068">
        <v>334595757</v>
      </c>
    </row>
    <row r="1069" spans="1:3" x14ac:dyDescent="0.15">
      <c r="A1069" s="74" t="s">
        <v>136</v>
      </c>
      <c r="B1069">
        <v>2024</v>
      </c>
      <c r="C1069">
        <v>349339847</v>
      </c>
    </row>
    <row r="1070" spans="1:3" x14ac:dyDescent="0.15">
      <c r="A1070" s="74" t="s">
        <v>136</v>
      </c>
      <c r="B1070">
        <v>2025</v>
      </c>
      <c r="C1070">
        <v>374068000</v>
      </c>
    </row>
    <row r="1071" spans="1:3" x14ac:dyDescent="0.15">
      <c r="A1071" s="74" t="s">
        <v>136</v>
      </c>
      <c r="B1071">
        <v>2025</v>
      </c>
      <c r="C1071">
        <v>1358050304</v>
      </c>
    </row>
    <row r="1072" spans="1:3" x14ac:dyDescent="0.15">
      <c r="A1072" s="74" t="s">
        <v>136</v>
      </c>
      <c r="B1072">
        <v>2026</v>
      </c>
      <c r="C1072" t="s">
        <v>136</v>
      </c>
    </row>
    <row r="1073" spans="1:3" x14ac:dyDescent="0.15">
      <c r="A1073" s="74" t="s">
        <v>137</v>
      </c>
      <c r="B1073">
        <v>2007</v>
      </c>
      <c r="C1073">
        <v>0</v>
      </c>
    </row>
    <row r="1074" spans="1:3" x14ac:dyDescent="0.15">
      <c r="A1074" s="74" t="s">
        <v>137</v>
      </c>
      <c r="B1074">
        <v>2008</v>
      </c>
      <c r="C1074">
        <v>0</v>
      </c>
    </row>
    <row r="1075" spans="1:3" x14ac:dyDescent="0.15">
      <c r="A1075" s="74" t="s">
        <v>137</v>
      </c>
      <c r="B1075">
        <v>2009</v>
      </c>
      <c r="C1075">
        <v>0</v>
      </c>
    </row>
    <row r="1076" spans="1:3" x14ac:dyDescent="0.15">
      <c r="A1076" s="74" t="s">
        <v>137</v>
      </c>
      <c r="B1076">
        <v>2010</v>
      </c>
      <c r="C1076">
        <v>0</v>
      </c>
    </row>
    <row r="1077" spans="1:3" x14ac:dyDescent="0.15">
      <c r="A1077" s="74" t="s">
        <v>137</v>
      </c>
      <c r="B1077">
        <v>2011</v>
      </c>
      <c r="C1077">
        <v>0</v>
      </c>
    </row>
    <row r="1078" spans="1:3" x14ac:dyDescent="0.15">
      <c r="A1078" s="74" t="s">
        <v>137</v>
      </c>
      <c r="B1078">
        <v>2012</v>
      </c>
      <c r="C1078">
        <v>0</v>
      </c>
    </row>
    <row r="1079" spans="1:3" x14ac:dyDescent="0.15">
      <c r="A1079" s="74" t="s">
        <v>137</v>
      </c>
      <c r="B1079">
        <v>2013</v>
      </c>
      <c r="C1079">
        <v>0</v>
      </c>
    </row>
    <row r="1080" spans="1:3" x14ac:dyDescent="0.15">
      <c r="A1080" s="74" t="s">
        <v>137</v>
      </c>
      <c r="B1080">
        <v>2014</v>
      </c>
      <c r="C1080">
        <v>0</v>
      </c>
    </row>
    <row r="1081" spans="1:3" x14ac:dyDescent="0.15">
      <c r="A1081" s="74" t="s">
        <v>137</v>
      </c>
      <c r="B1081">
        <v>2015</v>
      </c>
      <c r="C1081">
        <v>0</v>
      </c>
    </row>
    <row r="1082" spans="1:3" x14ac:dyDescent="0.15">
      <c r="A1082" s="74" t="s">
        <v>137</v>
      </c>
      <c r="B1082">
        <v>2016</v>
      </c>
      <c r="C1082">
        <v>0</v>
      </c>
    </row>
    <row r="1083" spans="1:3" x14ac:dyDescent="0.15">
      <c r="A1083" s="74" t="s">
        <v>137</v>
      </c>
      <c r="B1083">
        <v>2017</v>
      </c>
      <c r="C1083">
        <v>0</v>
      </c>
    </row>
    <row r="1084" spans="1:3" x14ac:dyDescent="0.15">
      <c r="A1084" s="74" t="s">
        <v>137</v>
      </c>
      <c r="B1084">
        <v>2018</v>
      </c>
      <c r="C1084">
        <v>0</v>
      </c>
    </row>
    <row r="1085" spans="1:3" x14ac:dyDescent="0.15">
      <c r="A1085" s="74" t="s">
        <v>137</v>
      </c>
      <c r="B1085">
        <v>2019</v>
      </c>
      <c r="C1085">
        <v>16200000</v>
      </c>
    </row>
    <row r="1086" spans="1:3" x14ac:dyDescent="0.15">
      <c r="A1086" s="74" t="s">
        <v>137</v>
      </c>
      <c r="B1086">
        <v>2020</v>
      </c>
      <c r="C1086">
        <v>0</v>
      </c>
    </row>
    <row r="1087" spans="1:3" x14ac:dyDescent="0.15">
      <c r="A1087" s="74" t="s">
        <v>137</v>
      </c>
      <c r="B1087">
        <v>2021</v>
      </c>
      <c r="C1087">
        <v>37000000</v>
      </c>
    </row>
    <row r="1088" spans="1:3" x14ac:dyDescent="0.15">
      <c r="A1088" s="74" t="s">
        <v>137</v>
      </c>
      <c r="B1088">
        <v>2022</v>
      </c>
      <c r="C1088">
        <v>408184528</v>
      </c>
    </row>
    <row r="1089" spans="1:3" x14ac:dyDescent="0.15">
      <c r="A1089" s="74" t="s">
        <v>137</v>
      </c>
      <c r="B1089">
        <v>2023</v>
      </c>
      <c r="C1089">
        <v>1120797881.2859633</v>
      </c>
    </row>
    <row r="1090" spans="1:3" x14ac:dyDescent="0.15">
      <c r="A1090" s="74" t="s">
        <v>137</v>
      </c>
      <c r="B1090">
        <v>2024</v>
      </c>
      <c r="C1090">
        <v>987533655</v>
      </c>
    </row>
    <row r="1091" spans="1:3" x14ac:dyDescent="0.15">
      <c r="A1091" s="74" t="s">
        <v>137</v>
      </c>
      <c r="B1091">
        <v>2025</v>
      </c>
      <c r="C1091">
        <v>1200323927.4624</v>
      </c>
    </row>
    <row r="1092" spans="1:3" x14ac:dyDescent="0.15">
      <c r="A1092" s="74" t="s">
        <v>137</v>
      </c>
      <c r="B1092">
        <v>2025</v>
      </c>
      <c r="C1092">
        <v>3770039991.748363</v>
      </c>
    </row>
    <row r="1093" spans="1:3" x14ac:dyDescent="0.15">
      <c r="A1093" s="74" t="s">
        <v>137</v>
      </c>
      <c r="B1093">
        <v>2026</v>
      </c>
      <c r="C1093" t="s">
        <v>137</v>
      </c>
    </row>
    <row r="1094" spans="1:3" x14ac:dyDescent="0.15">
      <c r="A1094" s="74" t="s">
        <v>138</v>
      </c>
      <c r="B1094">
        <v>2007</v>
      </c>
      <c r="C1094">
        <v>0</v>
      </c>
    </row>
    <row r="1095" spans="1:3" x14ac:dyDescent="0.15">
      <c r="A1095" s="74" t="s">
        <v>138</v>
      </c>
      <c r="B1095">
        <v>2008</v>
      </c>
      <c r="C1095">
        <v>0</v>
      </c>
    </row>
    <row r="1096" spans="1:3" x14ac:dyDescent="0.15">
      <c r="A1096" s="74" t="s">
        <v>138</v>
      </c>
      <c r="B1096">
        <v>2009</v>
      </c>
      <c r="C1096">
        <v>0</v>
      </c>
    </row>
    <row r="1097" spans="1:3" x14ac:dyDescent="0.15">
      <c r="A1097" s="74" t="s">
        <v>138</v>
      </c>
      <c r="B1097">
        <v>2010</v>
      </c>
      <c r="C1097">
        <v>0</v>
      </c>
    </row>
    <row r="1098" spans="1:3" x14ac:dyDescent="0.15">
      <c r="A1098" s="74" t="s">
        <v>138</v>
      </c>
      <c r="B1098">
        <v>2011</v>
      </c>
      <c r="C1098">
        <v>0</v>
      </c>
    </row>
    <row r="1099" spans="1:3" x14ac:dyDescent="0.15">
      <c r="A1099" s="74" t="s">
        <v>138</v>
      </c>
      <c r="B1099">
        <v>2012</v>
      </c>
      <c r="C1099">
        <v>0</v>
      </c>
    </row>
    <row r="1100" spans="1:3" x14ac:dyDescent="0.15">
      <c r="A1100" s="74" t="s">
        <v>138</v>
      </c>
      <c r="B1100">
        <v>2013</v>
      </c>
      <c r="C1100">
        <v>0</v>
      </c>
    </row>
    <row r="1101" spans="1:3" x14ac:dyDescent="0.15">
      <c r="A1101" s="74" t="s">
        <v>138</v>
      </c>
      <c r="B1101">
        <v>2014</v>
      </c>
      <c r="C1101">
        <v>0</v>
      </c>
    </row>
    <row r="1102" spans="1:3" x14ac:dyDescent="0.15">
      <c r="A1102" s="74" t="s">
        <v>138</v>
      </c>
      <c r="B1102">
        <v>2015</v>
      </c>
      <c r="C1102">
        <v>0</v>
      </c>
    </row>
    <row r="1103" spans="1:3" x14ac:dyDescent="0.15">
      <c r="A1103" s="74" t="s">
        <v>138</v>
      </c>
      <c r="B1103">
        <v>2016</v>
      </c>
      <c r="C1103">
        <v>0</v>
      </c>
    </row>
    <row r="1104" spans="1:3" x14ac:dyDescent="0.15">
      <c r="A1104" s="74" t="s">
        <v>138</v>
      </c>
      <c r="B1104">
        <v>2017</v>
      </c>
      <c r="C1104">
        <v>0</v>
      </c>
    </row>
    <row r="1105" spans="1:3" x14ac:dyDescent="0.15">
      <c r="A1105" s="74" t="s">
        <v>138</v>
      </c>
      <c r="B1105">
        <v>2018</v>
      </c>
      <c r="C1105">
        <v>0</v>
      </c>
    </row>
    <row r="1106" spans="1:3" x14ac:dyDescent="0.15">
      <c r="A1106" s="74" t="s">
        <v>138</v>
      </c>
      <c r="B1106">
        <v>2019</v>
      </c>
      <c r="C1106">
        <v>0</v>
      </c>
    </row>
    <row r="1107" spans="1:3" x14ac:dyDescent="0.15">
      <c r="A1107" s="74" t="s">
        <v>138</v>
      </c>
      <c r="B1107">
        <v>2020</v>
      </c>
      <c r="C1107">
        <v>0</v>
      </c>
    </row>
    <row r="1108" spans="1:3" x14ac:dyDescent="0.15">
      <c r="A1108" s="74" t="s">
        <v>138</v>
      </c>
      <c r="B1108">
        <v>2021</v>
      </c>
      <c r="C1108">
        <v>0</v>
      </c>
    </row>
    <row r="1109" spans="1:3" x14ac:dyDescent="0.15">
      <c r="A1109" s="74" t="s">
        <v>138</v>
      </c>
      <c r="B1109">
        <v>2022</v>
      </c>
      <c r="C1109">
        <v>244753153</v>
      </c>
    </row>
    <row r="1110" spans="1:3" x14ac:dyDescent="0.15">
      <c r="A1110" s="74" t="s">
        <v>138</v>
      </c>
      <c r="B1110">
        <v>2023</v>
      </c>
      <c r="C1110">
        <v>842930661</v>
      </c>
    </row>
    <row r="1111" spans="1:3" x14ac:dyDescent="0.15">
      <c r="A1111" s="74" t="s">
        <v>138</v>
      </c>
      <c r="B1111">
        <v>2024</v>
      </c>
      <c r="C1111">
        <v>697090418</v>
      </c>
    </row>
    <row r="1112" spans="1:3" x14ac:dyDescent="0.15">
      <c r="A1112" s="74" t="s">
        <v>138</v>
      </c>
      <c r="B1112">
        <v>2025</v>
      </c>
      <c r="C1112">
        <v>786909874.78022587</v>
      </c>
    </row>
    <row r="1113" spans="1:3" x14ac:dyDescent="0.15">
      <c r="A1113" s="74" t="s">
        <v>138</v>
      </c>
      <c r="B1113">
        <v>2025</v>
      </c>
      <c r="C1113">
        <v>2571684106.7802258</v>
      </c>
    </row>
    <row r="1114" spans="1:3" x14ac:dyDescent="0.15">
      <c r="A1114" s="74" t="s">
        <v>138</v>
      </c>
      <c r="B1114">
        <v>2026</v>
      </c>
      <c r="C1114" t="s">
        <v>138</v>
      </c>
    </row>
    <row r="1115" spans="1:3" x14ac:dyDescent="0.15">
      <c r="A1115" s="74" t="s">
        <v>140</v>
      </c>
      <c r="B1115">
        <v>2007</v>
      </c>
      <c r="C1115">
        <v>0</v>
      </c>
    </row>
    <row r="1116" spans="1:3" x14ac:dyDescent="0.15">
      <c r="A1116" s="74" t="s">
        <v>140</v>
      </c>
      <c r="B1116">
        <v>2008</v>
      </c>
      <c r="C1116">
        <v>0</v>
      </c>
    </row>
    <row r="1117" spans="1:3" x14ac:dyDescent="0.15">
      <c r="A1117" s="74" t="s">
        <v>140</v>
      </c>
      <c r="B1117">
        <v>2009</v>
      </c>
      <c r="C1117">
        <v>0</v>
      </c>
    </row>
    <row r="1118" spans="1:3" x14ac:dyDescent="0.15">
      <c r="A1118" s="74" t="s">
        <v>140</v>
      </c>
      <c r="B1118">
        <v>2010</v>
      </c>
      <c r="C1118">
        <v>0</v>
      </c>
    </row>
    <row r="1119" spans="1:3" x14ac:dyDescent="0.15">
      <c r="A1119" s="74" t="s">
        <v>140</v>
      </c>
      <c r="B1119">
        <v>2011</v>
      </c>
      <c r="C1119">
        <v>0</v>
      </c>
    </row>
    <row r="1120" spans="1:3" x14ac:dyDescent="0.15">
      <c r="A1120" s="74" t="s">
        <v>140</v>
      </c>
      <c r="B1120">
        <v>2012</v>
      </c>
      <c r="C1120">
        <v>0</v>
      </c>
    </row>
    <row r="1121" spans="1:3" x14ac:dyDescent="0.15">
      <c r="A1121" s="74" t="s">
        <v>140</v>
      </c>
      <c r="B1121">
        <v>2013</v>
      </c>
      <c r="C1121">
        <v>0</v>
      </c>
    </row>
    <row r="1122" spans="1:3" x14ac:dyDescent="0.15">
      <c r="A1122" s="74" t="s">
        <v>140</v>
      </c>
      <c r="B1122">
        <v>2014</v>
      </c>
      <c r="C1122">
        <v>0</v>
      </c>
    </row>
    <row r="1123" spans="1:3" x14ac:dyDescent="0.15">
      <c r="A1123" s="74" t="s">
        <v>140</v>
      </c>
      <c r="B1123">
        <v>2015</v>
      </c>
      <c r="C1123">
        <v>0</v>
      </c>
    </row>
    <row r="1124" spans="1:3" x14ac:dyDescent="0.15">
      <c r="A1124" s="74" t="s">
        <v>140</v>
      </c>
      <c r="B1124">
        <v>2016</v>
      </c>
      <c r="C1124">
        <v>0</v>
      </c>
    </row>
    <row r="1125" spans="1:3" x14ac:dyDescent="0.15">
      <c r="A1125" s="74" t="s">
        <v>140</v>
      </c>
      <c r="B1125">
        <v>2017</v>
      </c>
      <c r="C1125">
        <v>0</v>
      </c>
    </row>
    <row r="1126" spans="1:3" x14ac:dyDescent="0.15">
      <c r="A1126" s="74" t="s">
        <v>140</v>
      </c>
      <c r="B1126">
        <v>2018</v>
      </c>
      <c r="C1126">
        <v>0</v>
      </c>
    </row>
    <row r="1127" spans="1:3" x14ac:dyDescent="0.15">
      <c r="A1127" s="74" t="s">
        <v>140</v>
      </c>
      <c r="B1127">
        <v>2019</v>
      </c>
      <c r="C1127">
        <v>0</v>
      </c>
    </row>
    <row r="1128" spans="1:3" x14ac:dyDescent="0.15">
      <c r="A1128" s="74" t="s">
        <v>140</v>
      </c>
      <c r="B1128">
        <v>2020</v>
      </c>
      <c r="C1128">
        <v>0</v>
      </c>
    </row>
    <row r="1129" spans="1:3" x14ac:dyDescent="0.15">
      <c r="A1129" s="74" t="s">
        <v>140</v>
      </c>
      <c r="B1129">
        <v>2021</v>
      </c>
      <c r="C1129">
        <v>0</v>
      </c>
    </row>
    <row r="1130" spans="1:3" x14ac:dyDescent="0.15">
      <c r="A1130" s="74" t="s">
        <v>140</v>
      </c>
      <c r="B1130">
        <v>2022</v>
      </c>
      <c r="C1130">
        <v>0</v>
      </c>
    </row>
    <row r="1131" spans="1:3" x14ac:dyDescent="0.15">
      <c r="A1131" s="74" t="s">
        <v>140</v>
      </c>
      <c r="B1131">
        <v>2023</v>
      </c>
      <c r="C1131">
        <v>0</v>
      </c>
    </row>
    <row r="1132" spans="1:3" x14ac:dyDescent="0.15">
      <c r="A1132" s="74" t="s">
        <v>140</v>
      </c>
      <c r="B1132">
        <v>2024</v>
      </c>
      <c r="C1132">
        <v>0</v>
      </c>
    </row>
    <row r="1133" spans="1:3" x14ac:dyDescent="0.15">
      <c r="A1133" s="74" t="s">
        <v>140</v>
      </c>
      <c r="B1133">
        <v>2025</v>
      </c>
      <c r="C1133">
        <v>100000000</v>
      </c>
    </row>
    <row r="1134" spans="1:3" x14ac:dyDescent="0.15">
      <c r="A1134" s="74" t="s">
        <v>140</v>
      </c>
      <c r="B1134">
        <v>2025</v>
      </c>
      <c r="C1134">
        <v>100000000</v>
      </c>
    </row>
    <row r="1135" spans="1:3" x14ac:dyDescent="0.15">
      <c r="A1135" s="74" t="s">
        <v>140</v>
      </c>
      <c r="B1135">
        <v>2026</v>
      </c>
      <c r="C1135" t="s">
        <v>140</v>
      </c>
    </row>
    <row r="1136" spans="1:3" x14ac:dyDescent="0.15">
      <c r="A1136" s="74" t="s">
        <v>142</v>
      </c>
      <c r="B1136">
        <v>2007</v>
      </c>
      <c r="C1136">
        <v>0</v>
      </c>
    </row>
    <row r="1137" spans="1:3" x14ac:dyDescent="0.15">
      <c r="A1137" s="74" t="s">
        <v>142</v>
      </c>
      <c r="B1137">
        <v>2008</v>
      </c>
      <c r="C1137">
        <v>0</v>
      </c>
    </row>
    <row r="1138" spans="1:3" x14ac:dyDescent="0.15">
      <c r="A1138" s="74" t="s">
        <v>142</v>
      </c>
      <c r="B1138">
        <v>2009</v>
      </c>
      <c r="C1138">
        <v>0</v>
      </c>
    </row>
    <row r="1139" spans="1:3" x14ac:dyDescent="0.15">
      <c r="A1139" s="74" t="s">
        <v>142</v>
      </c>
      <c r="B1139">
        <v>2010</v>
      </c>
      <c r="C1139">
        <v>0</v>
      </c>
    </row>
    <row r="1140" spans="1:3" x14ac:dyDescent="0.15">
      <c r="A1140" s="74" t="s">
        <v>142</v>
      </c>
      <c r="B1140">
        <v>2011</v>
      </c>
      <c r="C1140">
        <v>0</v>
      </c>
    </row>
    <row r="1141" spans="1:3" x14ac:dyDescent="0.15">
      <c r="A1141" s="74" t="s">
        <v>142</v>
      </c>
      <c r="B1141">
        <v>2012</v>
      </c>
      <c r="C1141">
        <v>0</v>
      </c>
    </row>
    <row r="1142" spans="1:3" x14ac:dyDescent="0.15">
      <c r="A1142" s="74" t="s">
        <v>142</v>
      </c>
      <c r="B1142">
        <v>2013</v>
      </c>
      <c r="C1142">
        <v>0</v>
      </c>
    </row>
    <row r="1143" spans="1:3" x14ac:dyDescent="0.15">
      <c r="A1143" s="74" t="s">
        <v>142</v>
      </c>
      <c r="B1143">
        <v>2014</v>
      </c>
      <c r="C1143">
        <v>0</v>
      </c>
    </row>
    <row r="1144" spans="1:3" x14ac:dyDescent="0.15">
      <c r="A1144" s="74" t="s">
        <v>142</v>
      </c>
      <c r="B1144">
        <v>2015</v>
      </c>
      <c r="C1144">
        <v>0</v>
      </c>
    </row>
    <row r="1145" spans="1:3" x14ac:dyDescent="0.15">
      <c r="A1145" s="74" t="s">
        <v>142</v>
      </c>
      <c r="B1145">
        <v>2016</v>
      </c>
      <c r="C1145">
        <v>0</v>
      </c>
    </row>
    <row r="1146" spans="1:3" x14ac:dyDescent="0.15">
      <c r="A1146" s="74" t="s">
        <v>142</v>
      </c>
      <c r="B1146">
        <v>2017</v>
      </c>
      <c r="C1146">
        <v>0</v>
      </c>
    </row>
    <row r="1147" spans="1:3" x14ac:dyDescent="0.15">
      <c r="A1147" s="74" t="s">
        <v>142</v>
      </c>
      <c r="B1147">
        <v>2018</v>
      </c>
      <c r="C1147">
        <v>0</v>
      </c>
    </row>
    <row r="1148" spans="1:3" x14ac:dyDescent="0.15">
      <c r="A1148" s="74" t="s">
        <v>142</v>
      </c>
      <c r="B1148">
        <v>2019</v>
      </c>
      <c r="C1148">
        <v>0</v>
      </c>
    </row>
    <row r="1149" spans="1:3" x14ac:dyDescent="0.15">
      <c r="A1149" s="74" t="s">
        <v>142</v>
      </c>
      <c r="B1149">
        <v>2020</v>
      </c>
      <c r="C1149">
        <v>0</v>
      </c>
    </row>
    <row r="1150" spans="1:3" x14ac:dyDescent="0.15">
      <c r="A1150" s="74" t="s">
        <v>142</v>
      </c>
      <c r="B1150">
        <v>2021</v>
      </c>
      <c r="C1150">
        <v>0</v>
      </c>
    </row>
    <row r="1151" spans="1:3" x14ac:dyDescent="0.15">
      <c r="A1151" s="74" t="s">
        <v>142</v>
      </c>
      <c r="B1151">
        <v>2022</v>
      </c>
      <c r="C1151">
        <v>19412470</v>
      </c>
    </row>
    <row r="1152" spans="1:3" x14ac:dyDescent="0.15">
      <c r="A1152" s="74" t="s">
        <v>142</v>
      </c>
      <c r="B1152">
        <v>2023</v>
      </c>
      <c r="C1152">
        <v>173469760</v>
      </c>
    </row>
    <row r="1153" spans="1:3" x14ac:dyDescent="0.15">
      <c r="A1153" s="74" t="s">
        <v>142</v>
      </c>
      <c r="B1153">
        <v>2024</v>
      </c>
      <c r="C1153">
        <v>290500589</v>
      </c>
    </row>
    <row r="1154" spans="1:3" x14ac:dyDescent="0.15">
      <c r="A1154" s="74" t="s">
        <v>142</v>
      </c>
      <c r="B1154">
        <v>2025</v>
      </c>
      <c r="C1154">
        <v>296000000</v>
      </c>
    </row>
    <row r="1155" spans="1:3" x14ac:dyDescent="0.15">
      <c r="A1155" s="74" t="s">
        <v>142</v>
      </c>
      <c r="B1155">
        <v>2025</v>
      </c>
      <c r="C1155">
        <v>779382819</v>
      </c>
    </row>
    <row r="1156" spans="1:3" x14ac:dyDescent="0.15">
      <c r="A1156" s="74" t="s">
        <v>142</v>
      </c>
      <c r="B1156">
        <v>2026</v>
      </c>
      <c r="C1156" t="s">
        <v>142</v>
      </c>
    </row>
    <row r="1157" spans="1:3" x14ac:dyDescent="0.15">
      <c r="A1157" s="74" t="s">
        <v>144</v>
      </c>
      <c r="B1157">
        <v>2007</v>
      </c>
      <c r="C1157">
        <v>0</v>
      </c>
    </row>
    <row r="1158" spans="1:3" x14ac:dyDescent="0.15">
      <c r="A1158" s="74" t="s">
        <v>144</v>
      </c>
      <c r="B1158">
        <v>2008</v>
      </c>
      <c r="C1158">
        <v>0</v>
      </c>
    </row>
    <row r="1159" spans="1:3" x14ac:dyDescent="0.15">
      <c r="A1159" s="74" t="s">
        <v>144</v>
      </c>
      <c r="B1159">
        <v>2009</v>
      </c>
      <c r="C1159">
        <v>0</v>
      </c>
    </row>
    <row r="1160" spans="1:3" x14ac:dyDescent="0.15">
      <c r="A1160" s="74" t="s">
        <v>144</v>
      </c>
      <c r="B1160">
        <v>2010</v>
      </c>
      <c r="C1160">
        <v>0</v>
      </c>
    </row>
    <row r="1161" spans="1:3" x14ac:dyDescent="0.15">
      <c r="A1161" s="74" t="s">
        <v>144</v>
      </c>
      <c r="B1161">
        <v>2011</v>
      </c>
      <c r="C1161">
        <v>0</v>
      </c>
    </row>
    <row r="1162" spans="1:3" x14ac:dyDescent="0.15">
      <c r="A1162" s="74" t="s">
        <v>144</v>
      </c>
      <c r="B1162">
        <v>2012</v>
      </c>
      <c r="C1162">
        <v>0</v>
      </c>
    </row>
    <row r="1163" spans="1:3" x14ac:dyDescent="0.15">
      <c r="A1163" s="74" t="s">
        <v>144</v>
      </c>
      <c r="B1163">
        <v>2013</v>
      </c>
      <c r="C1163">
        <v>0</v>
      </c>
    </row>
    <row r="1164" spans="1:3" x14ac:dyDescent="0.15">
      <c r="A1164" s="74" t="s">
        <v>144</v>
      </c>
      <c r="B1164">
        <v>2014</v>
      </c>
      <c r="C1164">
        <v>0</v>
      </c>
    </row>
    <row r="1165" spans="1:3" x14ac:dyDescent="0.15">
      <c r="A1165" s="74" t="s">
        <v>144</v>
      </c>
      <c r="B1165">
        <v>2015</v>
      </c>
      <c r="C1165">
        <v>0</v>
      </c>
    </row>
    <row r="1166" spans="1:3" x14ac:dyDescent="0.15">
      <c r="A1166" s="74" t="s">
        <v>144</v>
      </c>
      <c r="B1166">
        <v>2016</v>
      </c>
      <c r="C1166">
        <v>0</v>
      </c>
    </row>
    <row r="1167" spans="1:3" x14ac:dyDescent="0.15">
      <c r="A1167" s="74" t="s">
        <v>144</v>
      </c>
      <c r="B1167">
        <v>2017</v>
      </c>
      <c r="C1167">
        <v>0</v>
      </c>
    </row>
    <row r="1168" spans="1:3" x14ac:dyDescent="0.15">
      <c r="A1168" s="74" t="s">
        <v>144</v>
      </c>
      <c r="B1168">
        <v>2018</v>
      </c>
      <c r="C1168">
        <v>0</v>
      </c>
    </row>
    <row r="1169" spans="1:3" x14ac:dyDescent="0.15">
      <c r="A1169" s="74" t="s">
        <v>144</v>
      </c>
      <c r="B1169">
        <v>2019</v>
      </c>
      <c r="C1169">
        <v>0</v>
      </c>
    </row>
    <row r="1170" spans="1:3" x14ac:dyDescent="0.15">
      <c r="A1170" s="74" t="s">
        <v>144</v>
      </c>
      <c r="B1170">
        <v>2020</v>
      </c>
      <c r="C1170">
        <v>0</v>
      </c>
    </row>
    <row r="1171" spans="1:3" x14ac:dyDescent="0.15">
      <c r="A1171" s="74" t="s">
        <v>144</v>
      </c>
      <c r="B1171">
        <v>2021</v>
      </c>
      <c r="C1171">
        <v>0</v>
      </c>
    </row>
    <row r="1172" spans="1:3" x14ac:dyDescent="0.15">
      <c r="A1172" s="74" t="s">
        <v>144</v>
      </c>
      <c r="B1172">
        <v>2022</v>
      </c>
      <c r="C1172">
        <v>0</v>
      </c>
    </row>
    <row r="1173" spans="1:3" x14ac:dyDescent="0.15">
      <c r="A1173" s="74" t="s">
        <v>144</v>
      </c>
      <c r="B1173">
        <v>2023</v>
      </c>
      <c r="C1173">
        <v>255469669</v>
      </c>
    </row>
    <row r="1174" spans="1:3" x14ac:dyDescent="0.15">
      <c r="A1174" s="74" t="s">
        <v>144</v>
      </c>
      <c r="B1174">
        <v>2024</v>
      </c>
      <c r="C1174">
        <v>285799915</v>
      </c>
    </row>
    <row r="1175" spans="1:3" x14ac:dyDescent="0.15">
      <c r="A1175" s="74" t="s">
        <v>144</v>
      </c>
      <c r="B1175">
        <v>2025</v>
      </c>
      <c r="C1175">
        <v>285997520</v>
      </c>
    </row>
    <row r="1176" spans="1:3" x14ac:dyDescent="0.15">
      <c r="A1176" s="74" t="s">
        <v>144</v>
      </c>
      <c r="B1176">
        <v>2025</v>
      </c>
      <c r="C1176">
        <v>827267104</v>
      </c>
    </row>
    <row r="1177" spans="1:3" x14ac:dyDescent="0.15">
      <c r="A1177" s="74" t="s">
        <v>144</v>
      </c>
      <c r="B1177">
        <v>2026</v>
      </c>
      <c r="C1177" t="s">
        <v>144</v>
      </c>
    </row>
    <row r="1178" spans="1:3" x14ac:dyDescent="0.15">
      <c r="A1178" s="74" t="s">
        <v>145</v>
      </c>
      <c r="B1178">
        <v>2007</v>
      </c>
      <c r="C1178">
        <v>0</v>
      </c>
    </row>
    <row r="1179" spans="1:3" x14ac:dyDescent="0.15">
      <c r="A1179" s="74" t="s">
        <v>145</v>
      </c>
      <c r="B1179">
        <v>2008</v>
      </c>
      <c r="C1179">
        <v>0</v>
      </c>
    </row>
    <row r="1180" spans="1:3" x14ac:dyDescent="0.15">
      <c r="A1180" s="74" t="s">
        <v>145</v>
      </c>
      <c r="B1180">
        <v>2009</v>
      </c>
      <c r="C1180">
        <v>0</v>
      </c>
    </row>
    <row r="1181" spans="1:3" x14ac:dyDescent="0.15">
      <c r="A1181" s="74" t="s">
        <v>145</v>
      </c>
      <c r="B1181">
        <v>2010</v>
      </c>
      <c r="C1181">
        <v>0</v>
      </c>
    </row>
    <row r="1182" spans="1:3" x14ac:dyDescent="0.15">
      <c r="A1182" s="74" t="s">
        <v>145</v>
      </c>
      <c r="B1182">
        <v>2011</v>
      </c>
      <c r="C1182">
        <v>0</v>
      </c>
    </row>
    <row r="1183" spans="1:3" x14ac:dyDescent="0.15">
      <c r="A1183" s="74" t="s">
        <v>145</v>
      </c>
      <c r="B1183">
        <v>2012</v>
      </c>
      <c r="C1183">
        <v>0</v>
      </c>
    </row>
    <row r="1184" spans="1:3" x14ac:dyDescent="0.15">
      <c r="A1184" s="74" t="s">
        <v>145</v>
      </c>
      <c r="B1184">
        <v>2013</v>
      </c>
      <c r="C1184">
        <v>0</v>
      </c>
    </row>
    <row r="1185" spans="1:3" x14ac:dyDescent="0.15">
      <c r="A1185" s="74" t="s">
        <v>145</v>
      </c>
      <c r="B1185">
        <v>2014</v>
      </c>
      <c r="C1185">
        <v>0</v>
      </c>
    </row>
    <row r="1186" spans="1:3" x14ac:dyDescent="0.15">
      <c r="A1186" s="74" t="s">
        <v>145</v>
      </c>
      <c r="B1186">
        <v>2015</v>
      </c>
      <c r="C1186">
        <v>0</v>
      </c>
    </row>
    <row r="1187" spans="1:3" x14ac:dyDescent="0.15">
      <c r="A1187" s="74" t="s">
        <v>145</v>
      </c>
      <c r="B1187">
        <v>2016</v>
      </c>
      <c r="C1187">
        <v>478831503.00000006</v>
      </c>
    </row>
    <row r="1188" spans="1:3" x14ac:dyDescent="0.15">
      <c r="A1188" s="74" t="s">
        <v>145</v>
      </c>
      <c r="B1188">
        <v>2017</v>
      </c>
      <c r="C1188">
        <v>478831503.00000006</v>
      </c>
    </row>
    <row r="1189" spans="1:3" x14ac:dyDescent="0.15">
      <c r="A1189" s="74" t="s">
        <v>145</v>
      </c>
      <c r="B1189">
        <v>2018</v>
      </c>
      <c r="C1189">
        <v>0</v>
      </c>
    </row>
    <row r="1190" spans="1:3" x14ac:dyDescent="0.15">
      <c r="A1190" s="74" t="s">
        <v>145</v>
      </c>
      <c r="B1190">
        <v>2019</v>
      </c>
      <c r="C1190">
        <v>0</v>
      </c>
    </row>
    <row r="1191" spans="1:3" x14ac:dyDescent="0.15">
      <c r="A1191" s="74" t="s">
        <v>145</v>
      </c>
      <c r="B1191">
        <v>2020</v>
      </c>
      <c r="C1191">
        <v>0</v>
      </c>
    </row>
    <row r="1192" spans="1:3" x14ac:dyDescent="0.15">
      <c r="A1192" s="74" t="s">
        <v>145</v>
      </c>
      <c r="B1192">
        <v>2021</v>
      </c>
      <c r="C1192">
        <v>0</v>
      </c>
    </row>
    <row r="1193" spans="1:3" x14ac:dyDescent="0.15">
      <c r="A1193" s="74" t="s">
        <v>145</v>
      </c>
      <c r="B1193">
        <v>2022</v>
      </c>
      <c r="C1193">
        <v>32688700</v>
      </c>
    </row>
    <row r="1194" spans="1:3" x14ac:dyDescent="0.15">
      <c r="A1194" s="74" t="s">
        <v>145</v>
      </c>
      <c r="B1194">
        <v>2023</v>
      </c>
      <c r="C1194">
        <v>361062995</v>
      </c>
    </row>
    <row r="1195" spans="1:3" x14ac:dyDescent="0.15">
      <c r="A1195" s="74" t="s">
        <v>145</v>
      </c>
      <c r="B1195">
        <v>2024</v>
      </c>
      <c r="C1195">
        <v>464289180</v>
      </c>
    </row>
    <row r="1196" spans="1:3" x14ac:dyDescent="0.15">
      <c r="A1196" s="74" t="s">
        <v>145</v>
      </c>
      <c r="B1196">
        <v>2025</v>
      </c>
      <c r="C1196">
        <v>754589889.80999994</v>
      </c>
    </row>
    <row r="1197" spans="1:3" x14ac:dyDescent="0.15">
      <c r="A1197" s="74" t="s">
        <v>145</v>
      </c>
      <c r="B1197">
        <v>2025</v>
      </c>
      <c r="C1197">
        <v>2570293770.8099999</v>
      </c>
    </row>
    <row r="1198" spans="1:3" x14ac:dyDescent="0.15">
      <c r="A1198" s="74" t="s">
        <v>145</v>
      </c>
      <c r="B1198">
        <v>2026</v>
      </c>
      <c r="C1198" t="s">
        <v>145</v>
      </c>
    </row>
    <row r="1199" spans="1:3" x14ac:dyDescent="0.15">
      <c r="A1199" s="74" t="s">
        <v>146</v>
      </c>
      <c r="B1199">
        <v>2007</v>
      </c>
      <c r="C1199">
        <v>0</v>
      </c>
    </row>
    <row r="1200" spans="1:3" x14ac:dyDescent="0.15">
      <c r="A1200" s="74" t="s">
        <v>146</v>
      </c>
      <c r="B1200">
        <v>2008</v>
      </c>
      <c r="C1200">
        <v>0</v>
      </c>
    </row>
    <row r="1201" spans="1:3" x14ac:dyDescent="0.15">
      <c r="A1201" s="74" t="s">
        <v>146</v>
      </c>
      <c r="B1201">
        <v>2009</v>
      </c>
      <c r="C1201">
        <v>0</v>
      </c>
    </row>
    <row r="1202" spans="1:3" x14ac:dyDescent="0.15">
      <c r="A1202" s="74" t="s">
        <v>146</v>
      </c>
      <c r="B1202">
        <v>2010</v>
      </c>
      <c r="C1202">
        <v>0</v>
      </c>
    </row>
    <row r="1203" spans="1:3" x14ac:dyDescent="0.15">
      <c r="A1203" s="74" t="s">
        <v>146</v>
      </c>
      <c r="B1203">
        <v>2011</v>
      </c>
      <c r="C1203">
        <v>0</v>
      </c>
    </row>
    <row r="1204" spans="1:3" x14ac:dyDescent="0.15">
      <c r="A1204" s="74" t="s">
        <v>146</v>
      </c>
      <c r="B1204">
        <v>2012</v>
      </c>
      <c r="C1204">
        <v>0</v>
      </c>
    </row>
    <row r="1205" spans="1:3" x14ac:dyDescent="0.15">
      <c r="A1205" s="74" t="s">
        <v>146</v>
      </c>
      <c r="B1205">
        <v>2013</v>
      </c>
      <c r="C1205">
        <v>0</v>
      </c>
    </row>
    <row r="1206" spans="1:3" x14ac:dyDescent="0.15">
      <c r="A1206" s="74" t="s">
        <v>146</v>
      </c>
      <c r="B1206">
        <v>2014</v>
      </c>
      <c r="C1206">
        <v>0</v>
      </c>
    </row>
    <row r="1207" spans="1:3" x14ac:dyDescent="0.15">
      <c r="A1207" s="74" t="s">
        <v>146</v>
      </c>
      <c r="B1207">
        <v>2015</v>
      </c>
      <c r="C1207">
        <v>0</v>
      </c>
    </row>
    <row r="1208" spans="1:3" x14ac:dyDescent="0.15">
      <c r="A1208" s="74" t="s">
        <v>146</v>
      </c>
      <c r="B1208">
        <v>2016</v>
      </c>
      <c r="C1208">
        <v>0</v>
      </c>
    </row>
    <row r="1209" spans="1:3" x14ac:dyDescent="0.15">
      <c r="A1209" s="74" t="s">
        <v>146</v>
      </c>
      <c r="B1209">
        <v>2017</v>
      </c>
      <c r="C1209">
        <v>0</v>
      </c>
    </row>
    <row r="1210" spans="1:3" x14ac:dyDescent="0.15">
      <c r="A1210" s="74" t="s">
        <v>146</v>
      </c>
      <c r="B1210">
        <v>2018</v>
      </c>
      <c r="C1210">
        <v>0</v>
      </c>
    </row>
    <row r="1211" spans="1:3" x14ac:dyDescent="0.15">
      <c r="A1211" s="74" t="s">
        <v>146</v>
      </c>
      <c r="B1211">
        <v>2019</v>
      </c>
      <c r="C1211">
        <v>0</v>
      </c>
    </row>
    <row r="1212" spans="1:3" x14ac:dyDescent="0.15">
      <c r="A1212" s="74" t="s">
        <v>146</v>
      </c>
      <c r="B1212">
        <v>2020</v>
      </c>
      <c r="C1212">
        <v>0</v>
      </c>
    </row>
    <row r="1213" spans="1:3" x14ac:dyDescent="0.15">
      <c r="A1213" s="74" t="s">
        <v>146</v>
      </c>
      <c r="B1213">
        <v>2021</v>
      </c>
      <c r="C1213">
        <v>0</v>
      </c>
    </row>
    <row r="1214" spans="1:3" x14ac:dyDescent="0.15">
      <c r="A1214" s="74" t="s">
        <v>146</v>
      </c>
      <c r="B1214">
        <v>2022</v>
      </c>
      <c r="C1214">
        <v>0</v>
      </c>
    </row>
    <row r="1215" spans="1:3" x14ac:dyDescent="0.15">
      <c r="A1215" s="74" t="s">
        <v>146</v>
      </c>
      <c r="B1215">
        <v>2023</v>
      </c>
      <c r="C1215">
        <v>357357313</v>
      </c>
    </row>
    <row r="1216" spans="1:3" x14ac:dyDescent="0.15">
      <c r="A1216" s="74" t="s">
        <v>146</v>
      </c>
      <c r="B1216">
        <v>2024</v>
      </c>
      <c r="C1216">
        <v>370318475</v>
      </c>
    </row>
    <row r="1217" spans="1:3" x14ac:dyDescent="0.15">
      <c r="A1217" s="74" t="s">
        <v>146</v>
      </c>
      <c r="B1217">
        <v>2025</v>
      </c>
      <c r="C1217">
        <v>727225797.38999999</v>
      </c>
    </row>
    <row r="1218" spans="1:3" x14ac:dyDescent="0.15">
      <c r="A1218" s="74" t="s">
        <v>146</v>
      </c>
      <c r="B1218">
        <v>2025</v>
      </c>
      <c r="C1218">
        <v>1454901585.3900001</v>
      </c>
    </row>
    <row r="1219" spans="1:3" x14ac:dyDescent="0.15">
      <c r="A1219" s="74" t="s">
        <v>146</v>
      </c>
      <c r="B1219">
        <v>2026</v>
      </c>
      <c r="C1219" t="s">
        <v>146</v>
      </c>
    </row>
    <row r="1220" spans="1:3" x14ac:dyDescent="0.15">
      <c r="A1220" s="74" t="s">
        <v>293</v>
      </c>
      <c r="B1220">
        <v>2007</v>
      </c>
      <c r="C1220">
        <v>0</v>
      </c>
    </row>
    <row r="1221" spans="1:3" x14ac:dyDescent="0.15">
      <c r="A1221" s="74" t="s">
        <v>293</v>
      </c>
      <c r="B1221">
        <v>2008</v>
      </c>
      <c r="C1221">
        <v>0</v>
      </c>
    </row>
    <row r="1222" spans="1:3" x14ac:dyDescent="0.15">
      <c r="A1222" s="74" t="s">
        <v>293</v>
      </c>
      <c r="B1222">
        <v>2009</v>
      </c>
      <c r="C1222">
        <v>0</v>
      </c>
    </row>
    <row r="1223" spans="1:3" x14ac:dyDescent="0.15">
      <c r="A1223" s="74" t="s">
        <v>293</v>
      </c>
      <c r="B1223">
        <v>2010</v>
      </c>
      <c r="C1223">
        <v>0</v>
      </c>
    </row>
    <row r="1224" spans="1:3" x14ac:dyDescent="0.15">
      <c r="A1224" s="74" t="s">
        <v>293</v>
      </c>
      <c r="B1224">
        <v>2011</v>
      </c>
      <c r="C1224">
        <v>0</v>
      </c>
    </row>
    <row r="1225" spans="1:3" x14ac:dyDescent="0.15">
      <c r="A1225" s="74" t="s">
        <v>293</v>
      </c>
      <c r="B1225">
        <v>2012</v>
      </c>
      <c r="C1225">
        <v>0</v>
      </c>
    </row>
    <row r="1226" spans="1:3" x14ac:dyDescent="0.15">
      <c r="A1226" s="74" t="s">
        <v>293</v>
      </c>
      <c r="B1226">
        <v>2013</v>
      </c>
      <c r="C1226">
        <v>0</v>
      </c>
    </row>
    <row r="1227" spans="1:3" x14ac:dyDescent="0.15">
      <c r="A1227" s="74" t="s">
        <v>293</v>
      </c>
      <c r="B1227">
        <v>2014</v>
      </c>
      <c r="C1227">
        <v>0</v>
      </c>
    </row>
    <row r="1228" spans="1:3" x14ac:dyDescent="0.15">
      <c r="A1228" s="74" t="s">
        <v>293</v>
      </c>
      <c r="B1228">
        <v>2015</v>
      </c>
      <c r="C1228">
        <v>0</v>
      </c>
    </row>
    <row r="1229" spans="1:3" x14ac:dyDescent="0.15">
      <c r="A1229" s="74" t="s">
        <v>293</v>
      </c>
      <c r="B1229">
        <v>2016</v>
      </c>
      <c r="C1229">
        <v>0</v>
      </c>
    </row>
    <row r="1230" spans="1:3" x14ac:dyDescent="0.15">
      <c r="A1230" s="74" t="s">
        <v>293</v>
      </c>
      <c r="B1230">
        <v>2017</v>
      </c>
      <c r="C1230">
        <v>0</v>
      </c>
    </row>
    <row r="1231" spans="1:3" x14ac:dyDescent="0.15">
      <c r="A1231" s="74" t="s">
        <v>293</v>
      </c>
      <c r="B1231">
        <v>2018</v>
      </c>
      <c r="C1231">
        <v>0</v>
      </c>
    </row>
    <row r="1232" spans="1:3" x14ac:dyDescent="0.15">
      <c r="A1232" s="74" t="s">
        <v>293</v>
      </c>
      <c r="B1232">
        <v>2019</v>
      </c>
      <c r="C1232">
        <v>0</v>
      </c>
    </row>
    <row r="1233" spans="1:3" x14ac:dyDescent="0.15">
      <c r="A1233" s="74" t="s">
        <v>293</v>
      </c>
      <c r="B1233">
        <v>2020</v>
      </c>
      <c r="C1233">
        <v>0</v>
      </c>
    </row>
    <row r="1234" spans="1:3" x14ac:dyDescent="0.15">
      <c r="A1234" s="74" t="s">
        <v>293</v>
      </c>
      <c r="B1234">
        <v>2021</v>
      </c>
      <c r="C1234">
        <v>0</v>
      </c>
    </row>
    <row r="1235" spans="1:3" x14ac:dyDescent="0.15">
      <c r="A1235" s="74" t="s">
        <v>293</v>
      </c>
      <c r="B1235">
        <v>2022</v>
      </c>
      <c r="C1235">
        <v>0</v>
      </c>
    </row>
    <row r="1236" spans="1:3" x14ac:dyDescent="0.15">
      <c r="A1236" s="74" t="s">
        <v>293</v>
      </c>
      <c r="B1236">
        <v>2023</v>
      </c>
      <c r="C1236">
        <v>0</v>
      </c>
    </row>
    <row r="1237" spans="1:3" x14ac:dyDescent="0.15">
      <c r="A1237" s="74" t="s">
        <v>293</v>
      </c>
      <c r="B1237">
        <v>2024</v>
      </c>
      <c r="C1237">
        <v>255040412</v>
      </c>
    </row>
    <row r="1238" spans="1:3" x14ac:dyDescent="0.15">
      <c r="A1238" s="74" t="s">
        <v>293</v>
      </c>
      <c r="B1238">
        <v>2025</v>
      </c>
      <c r="C1238">
        <v>286611294.06311816</v>
      </c>
    </row>
    <row r="1239" spans="1:3" x14ac:dyDescent="0.15">
      <c r="A1239" s="74" t="s">
        <v>293</v>
      </c>
      <c r="B1239">
        <v>2025</v>
      </c>
      <c r="C1239">
        <v>541651706.06311822</v>
      </c>
    </row>
    <row r="1240" spans="1:3" x14ac:dyDescent="0.15">
      <c r="A1240" s="74" t="s">
        <v>293</v>
      </c>
      <c r="B1240">
        <v>2026</v>
      </c>
      <c r="C1240" t="s">
        <v>293</v>
      </c>
    </row>
    <row r="1241" spans="1:3" x14ac:dyDescent="0.15">
      <c r="A1241" s="74" t="s">
        <v>294</v>
      </c>
      <c r="B1241">
        <v>2007</v>
      </c>
      <c r="C1241">
        <v>0</v>
      </c>
    </row>
    <row r="1242" spans="1:3" x14ac:dyDescent="0.15">
      <c r="A1242" s="74" t="s">
        <v>294</v>
      </c>
      <c r="B1242">
        <v>2008</v>
      </c>
      <c r="C1242">
        <v>0</v>
      </c>
    </row>
    <row r="1243" spans="1:3" x14ac:dyDescent="0.15">
      <c r="A1243" s="74" t="s">
        <v>294</v>
      </c>
      <c r="B1243">
        <v>2009</v>
      </c>
      <c r="C1243">
        <v>0</v>
      </c>
    </row>
    <row r="1244" spans="1:3" x14ac:dyDescent="0.15">
      <c r="A1244" s="74" t="s">
        <v>294</v>
      </c>
      <c r="B1244">
        <v>2010</v>
      </c>
      <c r="C1244">
        <v>0</v>
      </c>
    </row>
    <row r="1245" spans="1:3" x14ac:dyDescent="0.15">
      <c r="A1245" s="74" t="s">
        <v>294</v>
      </c>
      <c r="B1245">
        <v>2011</v>
      </c>
      <c r="C1245">
        <v>0</v>
      </c>
    </row>
    <row r="1246" spans="1:3" x14ac:dyDescent="0.15">
      <c r="A1246" s="74" t="s">
        <v>294</v>
      </c>
      <c r="B1246">
        <v>2012</v>
      </c>
      <c r="C1246">
        <v>0</v>
      </c>
    </row>
    <row r="1247" spans="1:3" x14ac:dyDescent="0.15">
      <c r="A1247" s="74" t="s">
        <v>294</v>
      </c>
      <c r="B1247">
        <v>2013</v>
      </c>
      <c r="C1247">
        <v>0</v>
      </c>
    </row>
    <row r="1248" spans="1:3" x14ac:dyDescent="0.15">
      <c r="A1248" s="74" t="s">
        <v>294</v>
      </c>
      <c r="B1248">
        <v>2014</v>
      </c>
      <c r="C1248">
        <v>0</v>
      </c>
    </row>
    <row r="1249" spans="1:3" x14ac:dyDescent="0.15">
      <c r="A1249" s="74" t="s">
        <v>294</v>
      </c>
      <c r="B1249">
        <v>2015</v>
      </c>
      <c r="C1249">
        <v>0</v>
      </c>
    </row>
    <row r="1250" spans="1:3" x14ac:dyDescent="0.15">
      <c r="A1250" s="74" t="s">
        <v>294</v>
      </c>
      <c r="B1250">
        <v>2016</v>
      </c>
      <c r="C1250">
        <v>0</v>
      </c>
    </row>
    <row r="1251" spans="1:3" x14ac:dyDescent="0.15">
      <c r="A1251" s="74" t="s">
        <v>294</v>
      </c>
      <c r="B1251">
        <v>2017</v>
      </c>
      <c r="C1251">
        <v>0</v>
      </c>
    </row>
    <row r="1252" spans="1:3" x14ac:dyDescent="0.15">
      <c r="A1252" s="74" t="s">
        <v>294</v>
      </c>
      <c r="B1252">
        <v>2018</v>
      </c>
      <c r="C1252">
        <v>0</v>
      </c>
    </row>
    <row r="1253" spans="1:3" x14ac:dyDescent="0.15">
      <c r="A1253" s="74" t="s">
        <v>294</v>
      </c>
      <c r="B1253">
        <v>2019</v>
      </c>
      <c r="C1253">
        <v>0</v>
      </c>
    </row>
    <row r="1254" spans="1:3" x14ac:dyDescent="0.15">
      <c r="A1254" s="74" t="s">
        <v>294</v>
      </c>
      <c r="B1254">
        <v>2020</v>
      </c>
      <c r="C1254">
        <v>0</v>
      </c>
    </row>
    <row r="1255" spans="1:3" x14ac:dyDescent="0.15">
      <c r="A1255" s="74" t="s">
        <v>294</v>
      </c>
      <c r="B1255">
        <v>2021</v>
      </c>
      <c r="C1255">
        <v>0</v>
      </c>
    </row>
    <row r="1256" spans="1:3" x14ac:dyDescent="0.15">
      <c r="A1256" s="74" t="s">
        <v>294</v>
      </c>
      <c r="B1256">
        <v>2022</v>
      </c>
      <c r="C1256">
        <v>0</v>
      </c>
    </row>
    <row r="1257" spans="1:3" x14ac:dyDescent="0.15">
      <c r="A1257" s="74" t="s">
        <v>294</v>
      </c>
      <c r="B1257">
        <v>2023</v>
      </c>
      <c r="C1257">
        <v>0</v>
      </c>
    </row>
    <row r="1258" spans="1:3" x14ac:dyDescent="0.15">
      <c r="A1258" s="74" t="s">
        <v>294</v>
      </c>
      <c r="B1258">
        <v>2024</v>
      </c>
      <c r="C1258">
        <v>282720768</v>
      </c>
    </row>
    <row r="1259" spans="1:3" x14ac:dyDescent="0.15">
      <c r="A1259" s="74" t="s">
        <v>294</v>
      </c>
      <c r="B1259">
        <v>2025</v>
      </c>
      <c r="C1259">
        <v>311418869.06787837</v>
      </c>
    </row>
    <row r="1260" spans="1:3" x14ac:dyDescent="0.15">
      <c r="A1260" s="74" t="s">
        <v>294</v>
      </c>
      <c r="B1260">
        <v>2025</v>
      </c>
      <c r="C1260">
        <v>594139637.06787837</v>
      </c>
    </row>
    <row r="1261" spans="1:3" x14ac:dyDescent="0.15">
      <c r="A1261" s="74" t="s">
        <v>294</v>
      </c>
      <c r="B1261">
        <v>2026</v>
      </c>
      <c r="C1261" t="s">
        <v>294</v>
      </c>
    </row>
    <row r="1262" spans="1:3" x14ac:dyDescent="0.15">
      <c r="A1262" s="74" t="s">
        <v>295</v>
      </c>
      <c r="B1262">
        <v>2007</v>
      </c>
      <c r="C1262">
        <v>0</v>
      </c>
    </row>
    <row r="1263" spans="1:3" x14ac:dyDescent="0.15">
      <c r="A1263" s="74" t="s">
        <v>295</v>
      </c>
      <c r="B1263">
        <v>2008</v>
      </c>
      <c r="C1263">
        <v>0</v>
      </c>
    </row>
    <row r="1264" spans="1:3" x14ac:dyDescent="0.15">
      <c r="A1264" s="74" t="s">
        <v>295</v>
      </c>
      <c r="B1264">
        <v>2009</v>
      </c>
      <c r="C1264">
        <v>0</v>
      </c>
    </row>
    <row r="1265" spans="1:3" x14ac:dyDescent="0.15">
      <c r="A1265" s="74" t="s">
        <v>295</v>
      </c>
      <c r="B1265">
        <v>2010</v>
      </c>
      <c r="C1265">
        <v>0</v>
      </c>
    </row>
    <row r="1266" spans="1:3" x14ac:dyDescent="0.15">
      <c r="A1266" s="74" t="s">
        <v>295</v>
      </c>
      <c r="B1266">
        <v>2011</v>
      </c>
      <c r="C1266">
        <v>0</v>
      </c>
    </row>
    <row r="1267" spans="1:3" x14ac:dyDescent="0.15">
      <c r="A1267" s="74" t="s">
        <v>295</v>
      </c>
      <c r="B1267">
        <v>2012</v>
      </c>
      <c r="C1267">
        <v>0</v>
      </c>
    </row>
    <row r="1268" spans="1:3" x14ac:dyDescent="0.15">
      <c r="A1268" s="74" t="s">
        <v>295</v>
      </c>
      <c r="B1268">
        <v>2013</v>
      </c>
      <c r="C1268">
        <v>0</v>
      </c>
    </row>
    <row r="1269" spans="1:3" x14ac:dyDescent="0.15">
      <c r="A1269" s="74" t="s">
        <v>295</v>
      </c>
      <c r="B1269">
        <v>2014</v>
      </c>
      <c r="C1269">
        <v>0</v>
      </c>
    </row>
    <row r="1270" spans="1:3" x14ac:dyDescent="0.15">
      <c r="A1270" s="74" t="s">
        <v>295</v>
      </c>
      <c r="B1270">
        <v>2015</v>
      </c>
      <c r="C1270">
        <v>0</v>
      </c>
    </row>
    <row r="1271" spans="1:3" x14ac:dyDescent="0.15">
      <c r="A1271" s="74" t="s">
        <v>295</v>
      </c>
      <c r="B1271">
        <v>2016</v>
      </c>
      <c r="C1271">
        <v>0</v>
      </c>
    </row>
    <row r="1272" spans="1:3" x14ac:dyDescent="0.15">
      <c r="A1272" s="74" t="s">
        <v>295</v>
      </c>
      <c r="B1272">
        <v>2017</v>
      </c>
      <c r="C1272">
        <v>0</v>
      </c>
    </row>
    <row r="1273" spans="1:3" x14ac:dyDescent="0.15">
      <c r="A1273" s="74" t="s">
        <v>295</v>
      </c>
      <c r="B1273">
        <v>2018</v>
      </c>
      <c r="C1273">
        <v>0</v>
      </c>
    </row>
    <row r="1274" spans="1:3" x14ac:dyDescent="0.15">
      <c r="A1274" s="74" t="s">
        <v>295</v>
      </c>
      <c r="B1274">
        <v>2019</v>
      </c>
      <c r="C1274">
        <v>0</v>
      </c>
    </row>
    <row r="1275" spans="1:3" x14ac:dyDescent="0.15">
      <c r="A1275" s="74" t="s">
        <v>295</v>
      </c>
      <c r="B1275">
        <v>2020</v>
      </c>
      <c r="C1275">
        <v>0</v>
      </c>
    </row>
    <row r="1276" spans="1:3" x14ac:dyDescent="0.15">
      <c r="A1276" s="74" t="s">
        <v>295</v>
      </c>
      <c r="B1276">
        <v>2021</v>
      </c>
      <c r="C1276">
        <v>0</v>
      </c>
    </row>
    <row r="1277" spans="1:3" x14ac:dyDescent="0.15">
      <c r="A1277" s="74" t="s">
        <v>295</v>
      </c>
      <c r="B1277">
        <v>2022</v>
      </c>
      <c r="C1277">
        <v>0</v>
      </c>
    </row>
    <row r="1278" spans="1:3" x14ac:dyDescent="0.15">
      <c r="A1278" s="74" t="s">
        <v>295</v>
      </c>
      <c r="B1278">
        <v>2023</v>
      </c>
      <c r="C1278">
        <v>132713170</v>
      </c>
    </row>
    <row r="1279" spans="1:3" x14ac:dyDescent="0.15">
      <c r="A1279" s="74" t="s">
        <v>295</v>
      </c>
      <c r="B1279">
        <v>2024</v>
      </c>
      <c r="C1279">
        <v>354147490.99971998</v>
      </c>
    </row>
    <row r="1280" spans="1:3" x14ac:dyDescent="0.15">
      <c r="A1280" s="74" t="s">
        <v>295</v>
      </c>
      <c r="B1280">
        <v>2025</v>
      </c>
      <c r="C1280">
        <v>250209916.12</v>
      </c>
    </row>
    <row r="1281" spans="1:3" x14ac:dyDescent="0.15">
      <c r="A1281" s="74" t="s">
        <v>295</v>
      </c>
      <c r="B1281">
        <v>2025</v>
      </c>
      <c r="C1281">
        <v>737070577.11971998</v>
      </c>
    </row>
    <row r="1282" spans="1:3" x14ac:dyDescent="0.15">
      <c r="A1282" s="74" t="s">
        <v>295</v>
      </c>
      <c r="B1282">
        <v>2026</v>
      </c>
      <c r="C1282" t="s">
        <v>295</v>
      </c>
    </row>
    <row r="1283" spans="1:3" x14ac:dyDescent="0.15">
      <c r="A1283" s="74" t="s">
        <v>152</v>
      </c>
      <c r="B1283">
        <v>2007</v>
      </c>
      <c r="C1283">
        <v>0</v>
      </c>
    </row>
    <row r="1284" spans="1:3" x14ac:dyDescent="0.15">
      <c r="A1284" s="74" t="s">
        <v>152</v>
      </c>
      <c r="B1284">
        <v>2008</v>
      </c>
      <c r="C1284">
        <v>0</v>
      </c>
    </row>
    <row r="1285" spans="1:3" x14ac:dyDescent="0.15">
      <c r="A1285" s="74" t="s">
        <v>152</v>
      </c>
      <c r="B1285">
        <v>2009</v>
      </c>
      <c r="C1285">
        <v>0</v>
      </c>
    </row>
    <row r="1286" spans="1:3" x14ac:dyDescent="0.15">
      <c r="A1286" s="74" t="s">
        <v>152</v>
      </c>
      <c r="B1286">
        <v>2010</v>
      </c>
      <c r="C1286">
        <v>0</v>
      </c>
    </row>
    <row r="1287" spans="1:3" x14ac:dyDescent="0.15">
      <c r="A1287" s="74" t="s">
        <v>152</v>
      </c>
      <c r="B1287">
        <v>2011</v>
      </c>
      <c r="C1287">
        <v>0</v>
      </c>
    </row>
    <row r="1288" spans="1:3" x14ac:dyDescent="0.15">
      <c r="A1288" s="74" t="s">
        <v>152</v>
      </c>
      <c r="B1288">
        <v>2012</v>
      </c>
      <c r="C1288">
        <v>0</v>
      </c>
    </row>
    <row r="1289" spans="1:3" x14ac:dyDescent="0.15">
      <c r="A1289" s="74" t="s">
        <v>152</v>
      </c>
      <c r="B1289">
        <v>2013</v>
      </c>
      <c r="C1289">
        <v>0</v>
      </c>
    </row>
    <row r="1290" spans="1:3" x14ac:dyDescent="0.15">
      <c r="A1290" s="74" t="s">
        <v>152</v>
      </c>
      <c r="B1290">
        <v>2014</v>
      </c>
      <c r="C1290">
        <v>0</v>
      </c>
    </row>
    <row r="1291" spans="1:3" x14ac:dyDescent="0.15">
      <c r="A1291" s="74" t="s">
        <v>152</v>
      </c>
      <c r="B1291">
        <v>2015</v>
      </c>
      <c r="C1291">
        <v>0</v>
      </c>
    </row>
    <row r="1292" spans="1:3" x14ac:dyDescent="0.15">
      <c r="A1292" s="74" t="s">
        <v>152</v>
      </c>
      <c r="B1292">
        <v>2016</v>
      </c>
      <c r="C1292">
        <v>2000902867.0789995</v>
      </c>
    </row>
    <row r="1293" spans="1:3" x14ac:dyDescent="0.15">
      <c r="A1293" s="74" t="s">
        <v>152</v>
      </c>
      <c r="B1293">
        <v>2017</v>
      </c>
      <c r="C1293">
        <v>2000902867.0789995</v>
      </c>
    </row>
    <row r="1294" spans="1:3" x14ac:dyDescent="0.15">
      <c r="A1294" s="74" t="s">
        <v>152</v>
      </c>
      <c r="B1294">
        <v>2018</v>
      </c>
      <c r="C1294">
        <v>0</v>
      </c>
    </row>
    <row r="1295" spans="1:3" x14ac:dyDescent="0.15">
      <c r="A1295" s="74" t="s">
        <v>152</v>
      </c>
      <c r="B1295">
        <v>2019</v>
      </c>
      <c r="C1295">
        <v>0</v>
      </c>
    </row>
    <row r="1296" spans="1:3" x14ac:dyDescent="0.15">
      <c r="A1296" s="74" t="s">
        <v>152</v>
      </c>
      <c r="B1296">
        <v>2020</v>
      </c>
      <c r="C1296">
        <v>0</v>
      </c>
    </row>
    <row r="1297" spans="1:3" x14ac:dyDescent="0.15">
      <c r="A1297" s="74" t="s">
        <v>152</v>
      </c>
      <c r="B1297">
        <v>2021</v>
      </c>
      <c r="C1297">
        <v>0</v>
      </c>
    </row>
    <row r="1298" spans="1:3" x14ac:dyDescent="0.15">
      <c r="A1298" s="74" t="s">
        <v>152</v>
      </c>
      <c r="B1298">
        <v>2022</v>
      </c>
      <c r="C1298">
        <v>0</v>
      </c>
    </row>
    <row r="1299" spans="1:3" x14ac:dyDescent="0.15">
      <c r="A1299" s="74" t="s">
        <v>152</v>
      </c>
      <c r="B1299">
        <v>2023</v>
      </c>
      <c r="C1299">
        <v>0</v>
      </c>
    </row>
    <row r="1300" spans="1:3" x14ac:dyDescent="0.15">
      <c r="A1300" s="74" t="s">
        <v>152</v>
      </c>
      <c r="B1300">
        <v>2024</v>
      </c>
      <c r="C1300">
        <v>413906000</v>
      </c>
    </row>
    <row r="1301" spans="1:3" x14ac:dyDescent="0.15">
      <c r="A1301" s="74" t="s">
        <v>152</v>
      </c>
      <c r="B1301">
        <v>2025</v>
      </c>
      <c r="C1301">
        <v>740074480.26400006</v>
      </c>
    </row>
    <row r="1302" spans="1:3" x14ac:dyDescent="0.15">
      <c r="A1302" s="74" t="s">
        <v>152</v>
      </c>
      <c r="B1302">
        <v>2025</v>
      </c>
      <c r="C1302">
        <v>5155786214.421999</v>
      </c>
    </row>
    <row r="1303" spans="1:3" x14ac:dyDescent="0.15">
      <c r="A1303" s="74" t="s">
        <v>152</v>
      </c>
      <c r="B1303">
        <v>2026</v>
      </c>
      <c r="C1303" t="s">
        <v>152</v>
      </c>
    </row>
    <row r="1304" spans="1:3" x14ac:dyDescent="0.15">
      <c r="A1304" s="74" t="s">
        <v>296</v>
      </c>
      <c r="B1304">
        <v>2007</v>
      </c>
      <c r="C1304">
        <v>0</v>
      </c>
    </row>
    <row r="1305" spans="1:3" x14ac:dyDescent="0.15">
      <c r="A1305" s="74" t="s">
        <v>296</v>
      </c>
      <c r="B1305">
        <v>2008</v>
      </c>
      <c r="C1305">
        <v>0</v>
      </c>
    </row>
    <row r="1306" spans="1:3" x14ac:dyDescent="0.15">
      <c r="A1306" s="74" t="s">
        <v>296</v>
      </c>
      <c r="B1306">
        <v>2009</v>
      </c>
      <c r="C1306">
        <v>0</v>
      </c>
    </row>
    <row r="1307" spans="1:3" x14ac:dyDescent="0.15">
      <c r="A1307" s="74" t="s">
        <v>296</v>
      </c>
      <c r="B1307">
        <v>2010</v>
      </c>
      <c r="C1307">
        <v>0</v>
      </c>
    </row>
    <row r="1308" spans="1:3" x14ac:dyDescent="0.15">
      <c r="A1308" s="74" t="s">
        <v>296</v>
      </c>
      <c r="B1308">
        <v>2011</v>
      </c>
      <c r="C1308">
        <v>0</v>
      </c>
    </row>
    <row r="1309" spans="1:3" x14ac:dyDescent="0.15">
      <c r="A1309" s="74" t="s">
        <v>296</v>
      </c>
      <c r="B1309">
        <v>2012</v>
      </c>
      <c r="C1309">
        <v>0</v>
      </c>
    </row>
    <row r="1310" spans="1:3" x14ac:dyDescent="0.15">
      <c r="A1310" s="74" t="s">
        <v>296</v>
      </c>
      <c r="B1310">
        <v>2013</v>
      </c>
      <c r="C1310">
        <v>0</v>
      </c>
    </row>
    <row r="1311" spans="1:3" x14ac:dyDescent="0.15">
      <c r="A1311" s="74" t="s">
        <v>296</v>
      </c>
      <c r="B1311">
        <v>2014</v>
      </c>
      <c r="C1311">
        <v>0</v>
      </c>
    </row>
    <row r="1312" spans="1:3" x14ac:dyDescent="0.15">
      <c r="A1312" s="74" t="s">
        <v>296</v>
      </c>
      <c r="B1312">
        <v>2015</v>
      </c>
      <c r="C1312">
        <v>0</v>
      </c>
    </row>
    <row r="1313" spans="1:3" x14ac:dyDescent="0.15">
      <c r="A1313" s="74" t="s">
        <v>296</v>
      </c>
      <c r="B1313">
        <v>2016</v>
      </c>
      <c r="C1313">
        <v>0</v>
      </c>
    </row>
    <row r="1314" spans="1:3" x14ac:dyDescent="0.15">
      <c r="A1314" s="74" t="s">
        <v>296</v>
      </c>
      <c r="B1314">
        <v>2017</v>
      </c>
      <c r="C1314">
        <v>0</v>
      </c>
    </row>
    <row r="1315" spans="1:3" x14ac:dyDescent="0.15">
      <c r="A1315" s="74" t="s">
        <v>296</v>
      </c>
      <c r="B1315">
        <v>2018</v>
      </c>
      <c r="C1315">
        <v>0</v>
      </c>
    </row>
    <row r="1316" spans="1:3" x14ac:dyDescent="0.15">
      <c r="A1316" s="74" t="s">
        <v>296</v>
      </c>
      <c r="B1316">
        <v>2019</v>
      </c>
      <c r="C1316">
        <v>0</v>
      </c>
    </row>
    <row r="1317" spans="1:3" x14ac:dyDescent="0.15">
      <c r="A1317" s="74" t="s">
        <v>296</v>
      </c>
      <c r="B1317">
        <v>2020</v>
      </c>
      <c r="C1317">
        <v>0</v>
      </c>
    </row>
    <row r="1318" spans="1:3" x14ac:dyDescent="0.15">
      <c r="A1318" s="74" t="s">
        <v>296</v>
      </c>
      <c r="B1318">
        <v>2021</v>
      </c>
      <c r="C1318">
        <v>0</v>
      </c>
    </row>
    <row r="1319" spans="1:3" x14ac:dyDescent="0.15">
      <c r="A1319" s="74" t="s">
        <v>296</v>
      </c>
      <c r="B1319">
        <v>2022</v>
      </c>
      <c r="C1319">
        <v>0</v>
      </c>
    </row>
    <row r="1320" spans="1:3" x14ac:dyDescent="0.15">
      <c r="A1320" s="74" t="s">
        <v>296</v>
      </c>
      <c r="B1320">
        <v>2023</v>
      </c>
      <c r="C1320">
        <v>0</v>
      </c>
    </row>
    <row r="1321" spans="1:3" x14ac:dyDescent="0.15">
      <c r="A1321" s="74" t="s">
        <v>296</v>
      </c>
      <c r="B1321">
        <v>2024</v>
      </c>
      <c r="C1321">
        <v>250674739</v>
      </c>
    </row>
    <row r="1322" spans="1:3" x14ac:dyDescent="0.15">
      <c r="A1322" s="74" t="s">
        <v>296</v>
      </c>
      <c r="B1322">
        <v>2025</v>
      </c>
      <c r="C1322">
        <v>327811549.05395496</v>
      </c>
    </row>
    <row r="1323" spans="1:3" x14ac:dyDescent="0.15">
      <c r="A1323" s="74" t="s">
        <v>296</v>
      </c>
      <c r="B1323">
        <v>2025</v>
      </c>
      <c r="C1323">
        <v>578486288.05395496</v>
      </c>
    </row>
    <row r="1324" spans="1:3" x14ac:dyDescent="0.15">
      <c r="A1324" s="74" t="s">
        <v>296</v>
      </c>
      <c r="B1324">
        <v>2026</v>
      </c>
      <c r="C1324" t="s">
        <v>296</v>
      </c>
    </row>
    <row r="1325" spans="1:3" x14ac:dyDescent="0.15">
      <c r="A1325" s="74" t="s">
        <v>297</v>
      </c>
      <c r="B1325">
        <v>2007</v>
      </c>
      <c r="C1325">
        <v>0</v>
      </c>
    </row>
    <row r="1326" spans="1:3" x14ac:dyDescent="0.15">
      <c r="A1326" s="74" t="s">
        <v>297</v>
      </c>
      <c r="B1326">
        <v>2008</v>
      </c>
      <c r="C1326">
        <v>0</v>
      </c>
    </row>
    <row r="1327" spans="1:3" x14ac:dyDescent="0.15">
      <c r="A1327" s="74" t="s">
        <v>297</v>
      </c>
      <c r="B1327">
        <v>2009</v>
      </c>
      <c r="C1327">
        <v>0</v>
      </c>
    </row>
    <row r="1328" spans="1:3" x14ac:dyDescent="0.15">
      <c r="A1328" s="74" t="s">
        <v>297</v>
      </c>
      <c r="B1328">
        <v>2010</v>
      </c>
      <c r="C1328">
        <v>0</v>
      </c>
    </row>
    <row r="1329" spans="1:3" x14ac:dyDescent="0.15">
      <c r="A1329" s="74" t="s">
        <v>297</v>
      </c>
      <c r="B1329">
        <v>2011</v>
      </c>
      <c r="C1329">
        <v>0</v>
      </c>
    </row>
    <row r="1330" spans="1:3" x14ac:dyDescent="0.15">
      <c r="A1330" s="74" t="s">
        <v>297</v>
      </c>
      <c r="B1330">
        <v>2012</v>
      </c>
      <c r="C1330">
        <v>0</v>
      </c>
    </row>
    <row r="1331" spans="1:3" x14ac:dyDescent="0.15">
      <c r="A1331" s="74" t="s">
        <v>297</v>
      </c>
      <c r="B1331">
        <v>2013</v>
      </c>
      <c r="C1331">
        <v>0</v>
      </c>
    </row>
    <row r="1332" spans="1:3" x14ac:dyDescent="0.15">
      <c r="A1332" s="74" t="s">
        <v>297</v>
      </c>
      <c r="B1332">
        <v>2014</v>
      </c>
      <c r="C1332">
        <v>0</v>
      </c>
    </row>
    <row r="1333" spans="1:3" x14ac:dyDescent="0.15">
      <c r="A1333" s="74" t="s">
        <v>297</v>
      </c>
      <c r="B1333">
        <v>2015</v>
      </c>
      <c r="C1333">
        <v>0</v>
      </c>
    </row>
    <row r="1334" spans="1:3" x14ac:dyDescent="0.15">
      <c r="A1334" s="74" t="s">
        <v>297</v>
      </c>
      <c r="B1334">
        <v>2016</v>
      </c>
      <c r="C1334">
        <v>0</v>
      </c>
    </row>
    <row r="1335" spans="1:3" x14ac:dyDescent="0.15">
      <c r="A1335" s="74" t="s">
        <v>297</v>
      </c>
      <c r="B1335">
        <v>2017</v>
      </c>
      <c r="C1335">
        <v>0</v>
      </c>
    </row>
    <row r="1336" spans="1:3" x14ac:dyDescent="0.15">
      <c r="A1336" s="74" t="s">
        <v>297</v>
      </c>
      <c r="B1336">
        <v>2018</v>
      </c>
      <c r="C1336">
        <v>0</v>
      </c>
    </row>
    <row r="1337" spans="1:3" x14ac:dyDescent="0.15">
      <c r="A1337" s="74" t="s">
        <v>297</v>
      </c>
      <c r="B1337">
        <v>2019</v>
      </c>
      <c r="C1337">
        <v>0</v>
      </c>
    </row>
    <row r="1338" spans="1:3" x14ac:dyDescent="0.15">
      <c r="A1338" s="74" t="s">
        <v>297</v>
      </c>
      <c r="B1338">
        <v>2020</v>
      </c>
      <c r="C1338">
        <v>0</v>
      </c>
    </row>
    <row r="1339" spans="1:3" x14ac:dyDescent="0.15">
      <c r="A1339" s="74" t="s">
        <v>297</v>
      </c>
      <c r="B1339">
        <v>2021</v>
      </c>
      <c r="C1339">
        <v>0</v>
      </c>
    </row>
    <row r="1340" spans="1:3" x14ac:dyDescent="0.15">
      <c r="A1340" s="74" t="s">
        <v>297</v>
      </c>
      <c r="B1340">
        <v>2022</v>
      </c>
      <c r="C1340">
        <v>0</v>
      </c>
    </row>
    <row r="1341" spans="1:3" x14ac:dyDescent="0.15">
      <c r="A1341" s="74" t="s">
        <v>297</v>
      </c>
      <c r="B1341">
        <v>2023</v>
      </c>
      <c r="C1341">
        <v>0</v>
      </c>
    </row>
    <row r="1342" spans="1:3" x14ac:dyDescent="0.15">
      <c r="A1342" s="74" t="s">
        <v>297</v>
      </c>
      <c r="B1342">
        <v>2024</v>
      </c>
      <c r="C1342">
        <v>361016512</v>
      </c>
    </row>
    <row r="1343" spans="1:3" x14ac:dyDescent="0.15">
      <c r="A1343" s="74" t="s">
        <v>297</v>
      </c>
      <c r="B1343">
        <v>2025</v>
      </c>
      <c r="C1343">
        <v>407945000</v>
      </c>
    </row>
    <row r="1344" spans="1:3" x14ac:dyDescent="0.15">
      <c r="A1344" s="74" t="s">
        <v>297</v>
      </c>
      <c r="B1344">
        <v>2025</v>
      </c>
      <c r="C1344">
        <v>768961512</v>
      </c>
    </row>
    <row r="1345" spans="1:3" x14ac:dyDescent="0.15">
      <c r="A1345" s="74" t="s">
        <v>297</v>
      </c>
      <c r="B1345">
        <v>2026</v>
      </c>
      <c r="C1345" t="s">
        <v>297</v>
      </c>
    </row>
    <row r="1346" spans="1:3" x14ac:dyDescent="0.15">
      <c r="A1346" s="74" t="s">
        <v>264</v>
      </c>
      <c r="B1346">
        <v>2007</v>
      </c>
      <c r="C1346">
        <v>0</v>
      </c>
    </row>
    <row r="1347" spans="1:3" x14ac:dyDescent="0.15">
      <c r="A1347" s="74" t="s">
        <v>264</v>
      </c>
      <c r="B1347">
        <v>2008</v>
      </c>
      <c r="C1347">
        <v>0</v>
      </c>
    </row>
    <row r="1348" spans="1:3" x14ac:dyDescent="0.15">
      <c r="A1348" s="74" t="s">
        <v>264</v>
      </c>
      <c r="B1348">
        <v>2009</v>
      </c>
      <c r="C1348">
        <v>0</v>
      </c>
    </row>
    <row r="1349" spans="1:3" x14ac:dyDescent="0.15">
      <c r="A1349" s="74" t="s">
        <v>264</v>
      </c>
      <c r="B1349">
        <v>2010</v>
      </c>
      <c r="C1349">
        <v>0</v>
      </c>
    </row>
    <row r="1350" spans="1:3" x14ac:dyDescent="0.15">
      <c r="A1350" s="74" t="s">
        <v>264</v>
      </c>
      <c r="B1350">
        <v>2011</v>
      </c>
      <c r="C1350">
        <v>0</v>
      </c>
    </row>
    <row r="1351" spans="1:3" x14ac:dyDescent="0.15">
      <c r="A1351" s="74" t="s">
        <v>264</v>
      </c>
      <c r="B1351">
        <v>2012</v>
      </c>
      <c r="C1351">
        <v>0</v>
      </c>
    </row>
    <row r="1352" spans="1:3" x14ac:dyDescent="0.15">
      <c r="A1352" s="74" t="s">
        <v>264</v>
      </c>
      <c r="B1352">
        <v>2013</v>
      </c>
      <c r="C1352">
        <v>84326697.659379169</v>
      </c>
    </row>
    <row r="1353" spans="1:3" x14ac:dyDescent="0.15">
      <c r="A1353" s="74" t="s">
        <v>264</v>
      </c>
      <c r="B1353">
        <v>2014</v>
      </c>
      <c r="C1353">
        <v>46276377.775736474</v>
      </c>
    </row>
    <row r="1354" spans="1:3" x14ac:dyDescent="0.15">
      <c r="A1354" s="74" t="s">
        <v>264</v>
      </c>
      <c r="B1354">
        <v>2015</v>
      </c>
      <c r="C1354">
        <v>124156663.68275268</v>
      </c>
    </row>
    <row r="1355" spans="1:3" x14ac:dyDescent="0.15">
      <c r="A1355" s="74" t="s">
        <v>264</v>
      </c>
      <c r="B1355">
        <v>2016</v>
      </c>
      <c r="C1355">
        <v>210345200</v>
      </c>
    </row>
    <row r="1356" spans="1:3" x14ac:dyDescent="0.15">
      <c r="A1356" s="74" t="s">
        <v>264</v>
      </c>
      <c r="B1356">
        <v>2017</v>
      </c>
      <c r="C1356">
        <v>244610001</v>
      </c>
    </row>
    <row r="1357" spans="1:3" x14ac:dyDescent="0.15">
      <c r="A1357" s="74" t="s">
        <v>264</v>
      </c>
      <c r="B1357">
        <v>2018</v>
      </c>
      <c r="C1357">
        <v>186770422</v>
      </c>
    </row>
    <row r="1358" spans="1:3" x14ac:dyDescent="0.15">
      <c r="A1358" s="74" t="s">
        <v>264</v>
      </c>
      <c r="B1358">
        <v>2019</v>
      </c>
      <c r="C1358">
        <v>202502580</v>
      </c>
    </row>
    <row r="1359" spans="1:3" x14ac:dyDescent="0.15">
      <c r="A1359" s="74" t="s">
        <v>264</v>
      </c>
      <c r="B1359">
        <v>2020</v>
      </c>
      <c r="C1359">
        <v>255417147</v>
      </c>
    </row>
    <row r="1360" spans="1:3" x14ac:dyDescent="0.15">
      <c r="A1360" s="74" t="s">
        <v>264</v>
      </c>
      <c r="B1360">
        <v>2021</v>
      </c>
      <c r="C1360">
        <v>265808004</v>
      </c>
    </row>
    <row r="1361" spans="1:3" x14ac:dyDescent="0.15">
      <c r="A1361" s="74" t="s">
        <v>264</v>
      </c>
      <c r="B1361">
        <v>2022</v>
      </c>
      <c r="C1361">
        <v>353262000</v>
      </c>
    </row>
    <row r="1362" spans="1:3" x14ac:dyDescent="0.15">
      <c r="A1362" s="74" t="s">
        <v>264</v>
      </c>
      <c r="B1362">
        <v>2023</v>
      </c>
      <c r="C1362">
        <v>315912840</v>
      </c>
    </row>
    <row r="1363" spans="1:3" x14ac:dyDescent="0.15">
      <c r="A1363" s="74" t="s">
        <v>264</v>
      </c>
      <c r="B1363">
        <v>2024</v>
      </c>
      <c r="C1363">
        <v>332000000</v>
      </c>
    </row>
    <row r="1364" spans="1:3" x14ac:dyDescent="0.15">
      <c r="A1364" s="74" t="s">
        <v>264</v>
      </c>
      <c r="B1364">
        <v>2025</v>
      </c>
      <c r="C1364">
        <v>391216303.2044</v>
      </c>
    </row>
    <row r="1365" spans="1:3" x14ac:dyDescent="0.15">
      <c r="A1365" s="74" t="s">
        <v>264</v>
      </c>
      <c r="B1365">
        <v>2025</v>
      </c>
      <c r="C1365">
        <v>3012604236.3222685</v>
      </c>
    </row>
    <row r="1366" spans="1:3" x14ac:dyDescent="0.15">
      <c r="A1366" s="74" t="s">
        <v>264</v>
      </c>
      <c r="B1366">
        <v>2026</v>
      </c>
      <c r="C1366" t="s">
        <v>264</v>
      </c>
    </row>
    <row r="1367" spans="1:3" x14ac:dyDescent="0.15">
      <c r="A1367" s="74" t="s">
        <v>159</v>
      </c>
      <c r="B1367">
        <v>2007</v>
      </c>
      <c r="C1367">
        <v>0</v>
      </c>
    </row>
    <row r="1368" spans="1:3" x14ac:dyDescent="0.15">
      <c r="A1368" s="74" t="s">
        <v>159</v>
      </c>
      <c r="B1368">
        <v>2008</v>
      </c>
      <c r="C1368">
        <v>0</v>
      </c>
    </row>
    <row r="1369" spans="1:3" x14ac:dyDescent="0.15">
      <c r="A1369" s="74" t="s">
        <v>159</v>
      </c>
      <c r="B1369">
        <v>2009</v>
      </c>
      <c r="C1369">
        <v>0</v>
      </c>
    </row>
    <row r="1370" spans="1:3" x14ac:dyDescent="0.15">
      <c r="A1370" s="74" t="s">
        <v>159</v>
      </c>
      <c r="B1370">
        <v>2010</v>
      </c>
      <c r="C1370">
        <v>0</v>
      </c>
    </row>
    <row r="1371" spans="1:3" x14ac:dyDescent="0.15">
      <c r="A1371" s="74" t="s">
        <v>159</v>
      </c>
      <c r="B1371">
        <v>2011</v>
      </c>
      <c r="C1371">
        <v>0</v>
      </c>
    </row>
    <row r="1372" spans="1:3" x14ac:dyDescent="0.15">
      <c r="A1372" s="74" t="s">
        <v>159</v>
      </c>
      <c r="B1372">
        <v>2012</v>
      </c>
      <c r="C1372">
        <v>0</v>
      </c>
    </row>
    <row r="1373" spans="1:3" x14ac:dyDescent="0.15">
      <c r="A1373" s="74" t="s">
        <v>159</v>
      </c>
      <c r="B1373">
        <v>2013</v>
      </c>
      <c r="C1373">
        <v>66975783.695709437</v>
      </c>
    </row>
    <row r="1374" spans="1:3" x14ac:dyDescent="0.15">
      <c r="A1374" s="74" t="s">
        <v>159</v>
      </c>
      <c r="B1374">
        <v>2014</v>
      </c>
      <c r="C1374">
        <v>46319465.650760435</v>
      </c>
    </row>
    <row r="1375" spans="1:3" x14ac:dyDescent="0.15">
      <c r="A1375" s="74" t="s">
        <v>159</v>
      </c>
      <c r="B1375">
        <v>2015</v>
      </c>
      <c r="C1375">
        <v>115183177.81706785</v>
      </c>
    </row>
    <row r="1376" spans="1:3" x14ac:dyDescent="0.15">
      <c r="A1376" s="74" t="s">
        <v>159</v>
      </c>
      <c r="B1376">
        <v>2016</v>
      </c>
      <c r="C1376">
        <v>189614020</v>
      </c>
    </row>
    <row r="1377" spans="1:3" x14ac:dyDescent="0.15">
      <c r="A1377" s="74" t="s">
        <v>159</v>
      </c>
      <c r="B1377">
        <v>2017</v>
      </c>
      <c r="C1377">
        <v>225219000</v>
      </c>
    </row>
    <row r="1378" spans="1:3" x14ac:dyDescent="0.15">
      <c r="A1378" s="74" t="s">
        <v>159</v>
      </c>
      <c r="B1378">
        <v>2018</v>
      </c>
      <c r="C1378">
        <v>150549009</v>
      </c>
    </row>
    <row r="1379" spans="1:3" x14ac:dyDescent="0.15">
      <c r="A1379" s="74" t="s">
        <v>159</v>
      </c>
      <c r="B1379">
        <v>2019</v>
      </c>
      <c r="C1379">
        <v>163330500</v>
      </c>
    </row>
    <row r="1380" spans="1:3" x14ac:dyDescent="0.15">
      <c r="A1380" s="74" t="s">
        <v>159</v>
      </c>
      <c r="B1380">
        <v>2020</v>
      </c>
      <c r="C1380">
        <v>176319130</v>
      </c>
    </row>
    <row r="1381" spans="1:3" x14ac:dyDescent="0.15">
      <c r="A1381" s="74" t="s">
        <v>159</v>
      </c>
      <c r="B1381">
        <v>2021</v>
      </c>
      <c r="C1381">
        <v>201751750</v>
      </c>
    </row>
    <row r="1382" spans="1:3" x14ac:dyDescent="0.15">
      <c r="A1382" s="74" t="s">
        <v>159</v>
      </c>
      <c r="B1382">
        <v>2022</v>
      </c>
      <c r="C1382">
        <v>0</v>
      </c>
    </row>
    <row r="1383" spans="1:3" x14ac:dyDescent="0.15">
      <c r="A1383" s="74" t="s">
        <v>159</v>
      </c>
      <c r="B1383">
        <v>2023</v>
      </c>
      <c r="C1383">
        <v>190000000</v>
      </c>
    </row>
    <row r="1384" spans="1:3" x14ac:dyDescent="0.15">
      <c r="A1384" s="74" t="s">
        <v>159</v>
      </c>
      <c r="B1384">
        <v>2024</v>
      </c>
      <c r="C1384">
        <v>150000000</v>
      </c>
    </row>
    <row r="1385" spans="1:3" x14ac:dyDescent="0.15">
      <c r="A1385" s="74" t="s">
        <v>159</v>
      </c>
      <c r="B1385">
        <v>2025</v>
      </c>
      <c r="C1385">
        <v>173642119.45280001</v>
      </c>
    </row>
    <row r="1386" spans="1:3" x14ac:dyDescent="0.15">
      <c r="A1386" s="74" t="s">
        <v>159</v>
      </c>
      <c r="B1386">
        <v>2025</v>
      </c>
      <c r="C1386">
        <v>1848903955.6163375</v>
      </c>
    </row>
    <row r="1387" spans="1:3" x14ac:dyDescent="0.15">
      <c r="A1387" s="74" t="s">
        <v>159</v>
      </c>
      <c r="B1387">
        <v>2026</v>
      </c>
      <c r="C1387" t="s">
        <v>159</v>
      </c>
    </row>
    <row r="1388" spans="1:3" x14ac:dyDescent="0.15">
      <c r="A1388" s="74" t="s">
        <v>161</v>
      </c>
      <c r="B1388">
        <v>2007</v>
      </c>
      <c r="C1388">
        <v>0</v>
      </c>
    </row>
    <row r="1389" spans="1:3" x14ac:dyDescent="0.15">
      <c r="A1389" s="74" t="s">
        <v>161</v>
      </c>
      <c r="B1389">
        <v>2008</v>
      </c>
      <c r="C1389">
        <v>0</v>
      </c>
    </row>
    <row r="1390" spans="1:3" x14ac:dyDescent="0.15">
      <c r="A1390" s="74" t="s">
        <v>161</v>
      </c>
      <c r="B1390">
        <v>2009</v>
      </c>
      <c r="C1390">
        <v>0</v>
      </c>
    </row>
    <row r="1391" spans="1:3" x14ac:dyDescent="0.15">
      <c r="A1391" s="74" t="s">
        <v>161</v>
      </c>
      <c r="B1391">
        <v>2010</v>
      </c>
      <c r="C1391">
        <v>0</v>
      </c>
    </row>
    <row r="1392" spans="1:3" x14ac:dyDescent="0.15">
      <c r="A1392" s="74" t="s">
        <v>161</v>
      </c>
      <c r="B1392">
        <v>2011</v>
      </c>
      <c r="C1392">
        <v>0</v>
      </c>
    </row>
    <row r="1393" spans="1:3" x14ac:dyDescent="0.15">
      <c r="A1393" s="74" t="s">
        <v>161</v>
      </c>
      <c r="B1393">
        <v>2012</v>
      </c>
      <c r="C1393">
        <v>0</v>
      </c>
    </row>
    <row r="1394" spans="1:3" x14ac:dyDescent="0.15">
      <c r="A1394" s="74" t="s">
        <v>161</v>
      </c>
      <c r="B1394">
        <v>2013</v>
      </c>
      <c r="C1394">
        <v>52358318.904120855</v>
      </c>
    </row>
    <row r="1395" spans="1:3" x14ac:dyDescent="0.15">
      <c r="A1395" s="74" t="s">
        <v>161</v>
      </c>
      <c r="B1395">
        <v>2014</v>
      </c>
      <c r="C1395">
        <v>58222491.126130275</v>
      </c>
    </row>
    <row r="1396" spans="1:3" x14ac:dyDescent="0.15">
      <c r="A1396" s="74" t="s">
        <v>161</v>
      </c>
      <c r="B1396">
        <v>2015</v>
      </c>
      <c r="C1396">
        <v>120331160.08348157</v>
      </c>
    </row>
    <row r="1397" spans="1:3" x14ac:dyDescent="0.15">
      <c r="A1397" s="74" t="s">
        <v>161</v>
      </c>
      <c r="B1397">
        <v>2016</v>
      </c>
      <c r="C1397">
        <v>356149847</v>
      </c>
    </row>
    <row r="1398" spans="1:3" x14ac:dyDescent="0.15">
      <c r="A1398" s="74" t="s">
        <v>161</v>
      </c>
      <c r="B1398">
        <v>2017</v>
      </c>
      <c r="C1398">
        <v>210213250</v>
      </c>
    </row>
    <row r="1399" spans="1:3" x14ac:dyDescent="0.15">
      <c r="A1399" s="74" t="s">
        <v>161</v>
      </c>
      <c r="B1399">
        <v>2018</v>
      </c>
      <c r="C1399">
        <v>156350000</v>
      </c>
    </row>
    <row r="1400" spans="1:3" x14ac:dyDescent="0.15">
      <c r="A1400" s="74" t="s">
        <v>161</v>
      </c>
      <c r="B1400">
        <v>2019</v>
      </c>
      <c r="C1400">
        <v>206303760.21000001</v>
      </c>
    </row>
    <row r="1401" spans="1:3" x14ac:dyDescent="0.15">
      <c r="A1401" s="74" t="s">
        <v>161</v>
      </c>
      <c r="B1401">
        <v>2020</v>
      </c>
      <c r="C1401">
        <v>241883143</v>
      </c>
    </row>
    <row r="1402" spans="1:3" x14ac:dyDescent="0.15">
      <c r="A1402" s="74" t="s">
        <v>161</v>
      </c>
      <c r="B1402">
        <v>2021</v>
      </c>
      <c r="C1402">
        <v>196678000</v>
      </c>
    </row>
    <row r="1403" spans="1:3" x14ac:dyDescent="0.15">
      <c r="A1403" s="74" t="s">
        <v>161</v>
      </c>
      <c r="B1403">
        <v>2022</v>
      </c>
      <c r="C1403">
        <v>233600000</v>
      </c>
    </row>
    <row r="1404" spans="1:3" x14ac:dyDescent="0.15">
      <c r="A1404" s="74" t="s">
        <v>161</v>
      </c>
      <c r="B1404">
        <v>2023</v>
      </c>
      <c r="C1404">
        <v>517377300</v>
      </c>
    </row>
    <row r="1405" spans="1:3" x14ac:dyDescent="0.15">
      <c r="A1405" s="74" t="s">
        <v>161</v>
      </c>
      <c r="B1405">
        <v>2024</v>
      </c>
      <c r="C1405">
        <v>527862600</v>
      </c>
    </row>
    <row r="1406" spans="1:3" x14ac:dyDescent="0.15">
      <c r="A1406" s="74" t="s">
        <v>161</v>
      </c>
      <c r="B1406">
        <v>2025</v>
      </c>
      <c r="C1406">
        <v>416171000</v>
      </c>
    </row>
    <row r="1407" spans="1:3" x14ac:dyDescent="0.15">
      <c r="A1407" s="74" t="s">
        <v>161</v>
      </c>
      <c r="B1407">
        <v>2025</v>
      </c>
      <c r="C1407">
        <v>3293500870.3237324</v>
      </c>
    </row>
    <row r="1408" spans="1:3" x14ac:dyDescent="0.15">
      <c r="A1408" s="74" t="s">
        <v>161</v>
      </c>
      <c r="B1408">
        <v>2026</v>
      </c>
      <c r="C1408" t="s">
        <v>161</v>
      </c>
    </row>
    <row r="1409" spans="1:3" x14ac:dyDescent="0.15">
      <c r="A1409" s="74" t="s">
        <v>163</v>
      </c>
      <c r="B1409">
        <v>2007</v>
      </c>
      <c r="C1409">
        <v>0</v>
      </c>
    </row>
    <row r="1410" spans="1:3" x14ac:dyDescent="0.15">
      <c r="A1410" s="74" t="s">
        <v>163</v>
      </c>
      <c r="B1410">
        <v>2008</v>
      </c>
      <c r="C1410">
        <v>0</v>
      </c>
    </row>
    <row r="1411" spans="1:3" x14ac:dyDescent="0.15">
      <c r="A1411" s="74" t="s">
        <v>163</v>
      </c>
      <c r="B1411">
        <v>2009</v>
      </c>
      <c r="C1411">
        <v>0</v>
      </c>
    </row>
    <row r="1412" spans="1:3" x14ac:dyDescent="0.15">
      <c r="A1412" s="74" t="s">
        <v>163</v>
      </c>
      <c r="B1412">
        <v>2010</v>
      </c>
      <c r="C1412">
        <v>0</v>
      </c>
    </row>
    <row r="1413" spans="1:3" x14ac:dyDescent="0.15">
      <c r="A1413" s="74" t="s">
        <v>163</v>
      </c>
      <c r="B1413">
        <v>2011</v>
      </c>
      <c r="C1413">
        <v>0</v>
      </c>
    </row>
    <row r="1414" spans="1:3" x14ac:dyDescent="0.15">
      <c r="A1414" s="74" t="s">
        <v>163</v>
      </c>
      <c r="B1414">
        <v>2012</v>
      </c>
      <c r="C1414">
        <v>0</v>
      </c>
    </row>
    <row r="1415" spans="1:3" x14ac:dyDescent="0.15">
      <c r="A1415" s="74" t="s">
        <v>163</v>
      </c>
      <c r="B1415">
        <v>2013</v>
      </c>
      <c r="C1415">
        <v>64991626.103724048</v>
      </c>
    </row>
    <row r="1416" spans="1:3" x14ac:dyDescent="0.15">
      <c r="A1416" s="74" t="s">
        <v>163</v>
      </c>
      <c r="B1416">
        <v>2014</v>
      </c>
      <c r="C1416">
        <v>79548834.86924085</v>
      </c>
    </row>
    <row r="1417" spans="1:3" x14ac:dyDescent="0.15">
      <c r="A1417" s="74" t="s">
        <v>163</v>
      </c>
      <c r="B1417">
        <v>2015</v>
      </c>
      <c r="C1417">
        <v>0</v>
      </c>
    </row>
    <row r="1418" spans="1:3" x14ac:dyDescent="0.15">
      <c r="A1418" s="74" t="s">
        <v>163</v>
      </c>
      <c r="B1418">
        <v>2016</v>
      </c>
      <c r="C1418">
        <v>0</v>
      </c>
    </row>
    <row r="1419" spans="1:3" x14ac:dyDescent="0.15">
      <c r="A1419" s="74" t="s">
        <v>163</v>
      </c>
      <c r="B1419">
        <v>2017</v>
      </c>
      <c r="C1419">
        <v>0</v>
      </c>
    </row>
    <row r="1420" spans="1:3" x14ac:dyDescent="0.15">
      <c r="A1420" s="74" t="s">
        <v>163</v>
      </c>
      <c r="B1420">
        <v>2018</v>
      </c>
      <c r="C1420">
        <v>0</v>
      </c>
    </row>
    <row r="1421" spans="1:3" x14ac:dyDescent="0.15">
      <c r="A1421" s="74" t="s">
        <v>163</v>
      </c>
      <c r="B1421">
        <v>2019</v>
      </c>
      <c r="C1421">
        <v>0</v>
      </c>
    </row>
    <row r="1422" spans="1:3" x14ac:dyDescent="0.15">
      <c r="A1422" s="74" t="s">
        <v>163</v>
      </c>
      <c r="B1422">
        <v>2020</v>
      </c>
      <c r="C1422">
        <v>0</v>
      </c>
    </row>
    <row r="1423" spans="1:3" x14ac:dyDescent="0.15">
      <c r="A1423" s="74" t="s">
        <v>163</v>
      </c>
      <c r="B1423">
        <v>2021</v>
      </c>
      <c r="C1423">
        <v>0</v>
      </c>
    </row>
    <row r="1424" spans="1:3" x14ac:dyDescent="0.15">
      <c r="A1424" s="74" t="s">
        <v>163</v>
      </c>
      <c r="B1424">
        <v>2022</v>
      </c>
      <c r="C1424">
        <v>0</v>
      </c>
    </row>
    <row r="1425" spans="1:3" x14ac:dyDescent="0.15">
      <c r="A1425" s="74" t="s">
        <v>163</v>
      </c>
      <c r="B1425">
        <v>2023</v>
      </c>
      <c r="C1425">
        <v>0</v>
      </c>
    </row>
    <row r="1426" spans="1:3" x14ac:dyDescent="0.15">
      <c r="A1426" s="74" t="s">
        <v>163</v>
      </c>
      <c r="B1426">
        <v>2024</v>
      </c>
      <c r="C1426">
        <v>0</v>
      </c>
    </row>
    <row r="1427" spans="1:3" x14ac:dyDescent="0.15">
      <c r="A1427" s="74" t="s">
        <v>163</v>
      </c>
      <c r="B1427">
        <v>2025</v>
      </c>
      <c r="C1427">
        <v>0</v>
      </c>
    </row>
    <row r="1428" spans="1:3" x14ac:dyDescent="0.15">
      <c r="A1428" s="74" t="s">
        <v>163</v>
      </c>
      <c r="B1428">
        <v>2025</v>
      </c>
      <c r="C1428">
        <v>144540460.97296488</v>
      </c>
    </row>
    <row r="1429" spans="1:3" x14ac:dyDescent="0.15">
      <c r="A1429" s="74" t="s">
        <v>163</v>
      </c>
      <c r="B1429">
        <v>2026</v>
      </c>
      <c r="C1429" t="s">
        <v>163</v>
      </c>
    </row>
    <row r="1430" spans="1:3" x14ac:dyDescent="0.15">
      <c r="A1430" s="74" t="s">
        <v>298</v>
      </c>
      <c r="B1430">
        <v>2007</v>
      </c>
      <c r="C1430">
        <v>0</v>
      </c>
    </row>
    <row r="1431" spans="1:3" x14ac:dyDescent="0.15">
      <c r="A1431" s="74" t="s">
        <v>298</v>
      </c>
      <c r="B1431">
        <v>2008</v>
      </c>
      <c r="C1431">
        <v>0</v>
      </c>
    </row>
    <row r="1432" spans="1:3" x14ac:dyDescent="0.15">
      <c r="A1432" s="74" t="s">
        <v>298</v>
      </c>
      <c r="B1432">
        <v>2009</v>
      </c>
      <c r="C1432">
        <v>0</v>
      </c>
    </row>
    <row r="1433" spans="1:3" x14ac:dyDescent="0.15">
      <c r="A1433" s="74" t="s">
        <v>298</v>
      </c>
      <c r="B1433">
        <v>2010</v>
      </c>
      <c r="C1433">
        <v>0</v>
      </c>
    </row>
    <row r="1434" spans="1:3" x14ac:dyDescent="0.15">
      <c r="A1434" s="74" t="s">
        <v>298</v>
      </c>
      <c r="B1434">
        <v>2011</v>
      </c>
      <c r="C1434">
        <v>0</v>
      </c>
    </row>
    <row r="1435" spans="1:3" x14ac:dyDescent="0.15">
      <c r="A1435" s="74" t="s">
        <v>298</v>
      </c>
      <c r="B1435">
        <v>2012</v>
      </c>
      <c r="C1435">
        <v>0</v>
      </c>
    </row>
    <row r="1436" spans="1:3" x14ac:dyDescent="0.15">
      <c r="A1436" s="74" t="s">
        <v>298</v>
      </c>
      <c r="B1436">
        <v>2013</v>
      </c>
      <c r="C1436">
        <v>0</v>
      </c>
    </row>
    <row r="1437" spans="1:3" x14ac:dyDescent="0.15">
      <c r="A1437" s="74" t="s">
        <v>298</v>
      </c>
      <c r="B1437">
        <v>2014</v>
      </c>
      <c r="C1437">
        <v>0</v>
      </c>
    </row>
    <row r="1438" spans="1:3" x14ac:dyDescent="0.15">
      <c r="A1438" s="74" t="s">
        <v>298</v>
      </c>
      <c r="B1438">
        <v>2015</v>
      </c>
      <c r="C1438">
        <v>63020000</v>
      </c>
    </row>
    <row r="1439" spans="1:3" x14ac:dyDescent="0.15">
      <c r="A1439" s="74" t="s">
        <v>298</v>
      </c>
      <c r="B1439">
        <v>2016</v>
      </c>
      <c r="C1439">
        <v>0</v>
      </c>
    </row>
    <row r="1440" spans="1:3" x14ac:dyDescent="0.15">
      <c r="A1440" s="74" t="s">
        <v>298</v>
      </c>
      <c r="B1440">
        <v>2017</v>
      </c>
      <c r="C1440">
        <v>0</v>
      </c>
    </row>
    <row r="1441" spans="1:3" x14ac:dyDescent="0.15">
      <c r="A1441" s="74" t="s">
        <v>298</v>
      </c>
      <c r="B1441">
        <v>2018</v>
      </c>
      <c r="C1441">
        <v>0</v>
      </c>
    </row>
    <row r="1442" spans="1:3" x14ac:dyDescent="0.15">
      <c r="A1442" s="74" t="s">
        <v>298</v>
      </c>
      <c r="B1442">
        <v>2019</v>
      </c>
      <c r="C1442">
        <v>0</v>
      </c>
    </row>
    <row r="1443" spans="1:3" x14ac:dyDescent="0.15">
      <c r="A1443" s="74" t="s">
        <v>298</v>
      </c>
      <c r="B1443">
        <v>2020</v>
      </c>
      <c r="C1443">
        <v>0</v>
      </c>
    </row>
    <row r="1444" spans="1:3" x14ac:dyDescent="0.15">
      <c r="A1444" s="74" t="s">
        <v>298</v>
      </c>
      <c r="B1444">
        <v>2021</v>
      </c>
      <c r="C1444">
        <v>0</v>
      </c>
    </row>
    <row r="1445" spans="1:3" x14ac:dyDescent="0.15">
      <c r="A1445" s="74" t="s">
        <v>298</v>
      </c>
      <c r="B1445">
        <v>2022</v>
      </c>
      <c r="C1445">
        <v>0</v>
      </c>
    </row>
    <row r="1446" spans="1:3" x14ac:dyDescent="0.15">
      <c r="A1446" s="74" t="s">
        <v>298</v>
      </c>
      <c r="B1446">
        <v>2023</v>
      </c>
      <c r="C1446">
        <v>0</v>
      </c>
    </row>
    <row r="1447" spans="1:3" x14ac:dyDescent="0.15">
      <c r="A1447" s="74" t="s">
        <v>298</v>
      </c>
      <c r="B1447">
        <v>2024</v>
      </c>
      <c r="C1447">
        <v>178068300</v>
      </c>
    </row>
    <row r="1448" spans="1:3" x14ac:dyDescent="0.15">
      <c r="A1448" s="74" t="s">
        <v>298</v>
      </c>
      <c r="B1448">
        <v>2025</v>
      </c>
      <c r="C1448">
        <v>172604450</v>
      </c>
    </row>
    <row r="1449" spans="1:3" x14ac:dyDescent="0.15">
      <c r="A1449" s="74" t="s">
        <v>298</v>
      </c>
      <c r="B1449">
        <v>2025</v>
      </c>
      <c r="C1449">
        <v>413692750</v>
      </c>
    </row>
    <row r="1450" spans="1:3" x14ac:dyDescent="0.15">
      <c r="A1450" s="74" t="s">
        <v>298</v>
      </c>
      <c r="B1450">
        <v>2026</v>
      </c>
      <c r="C1450" t="s">
        <v>298</v>
      </c>
    </row>
    <row r="1451" spans="1:3" x14ac:dyDescent="0.15">
      <c r="A1451" s="74" t="s">
        <v>299</v>
      </c>
      <c r="B1451">
        <v>2007</v>
      </c>
      <c r="C1451">
        <v>0</v>
      </c>
    </row>
    <row r="1452" spans="1:3" x14ac:dyDescent="0.15">
      <c r="A1452" s="74" t="s">
        <v>299</v>
      </c>
      <c r="B1452">
        <v>2008</v>
      </c>
      <c r="C1452">
        <v>0</v>
      </c>
    </row>
    <row r="1453" spans="1:3" x14ac:dyDescent="0.15">
      <c r="A1453" s="74" t="s">
        <v>299</v>
      </c>
      <c r="B1453">
        <v>2009</v>
      </c>
      <c r="C1453">
        <v>0</v>
      </c>
    </row>
    <row r="1454" spans="1:3" x14ac:dyDescent="0.15">
      <c r="A1454" s="74" t="s">
        <v>299</v>
      </c>
      <c r="B1454">
        <v>2010</v>
      </c>
      <c r="C1454">
        <v>0</v>
      </c>
    </row>
    <row r="1455" spans="1:3" x14ac:dyDescent="0.15">
      <c r="A1455" s="74" t="s">
        <v>299</v>
      </c>
      <c r="B1455">
        <v>2011</v>
      </c>
      <c r="C1455">
        <v>0</v>
      </c>
    </row>
    <row r="1456" spans="1:3" x14ac:dyDescent="0.15">
      <c r="A1456" s="74" t="s">
        <v>299</v>
      </c>
      <c r="B1456">
        <v>2012</v>
      </c>
      <c r="C1456">
        <v>0</v>
      </c>
    </row>
    <row r="1457" spans="1:3" x14ac:dyDescent="0.15">
      <c r="A1457" s="74" t="s">
        <v>299</v>
      </c>
      <c r="B1457">
        <v>2013</v>
      </c>
      <c r="C1457">
        <v>0</v>
      </c>
    </row>
    <row r="1458" spans="1:3" x14ac:dyDescent="0.15">
      <c r="A1458" s="74" t="s">
        <v>299</v>
      </c>
      <c r="B1458">
        <v>2014</v>
      </c>
      <c r="C1458">
        <v>0</v>
      </c>
    </row>
    <row r="1459" spans="1:3" x14ac:dyDescent="0.15">
      <c r="A1459" s="74" t="s">
        <v>299</v>
      </c>
      <c r="B1459">
        <v>2015</v>
      </c>
      <c r="C1459">
        <v>0</v>
      </c>
    </row>
    <row r="1460" spans="1:3" x14ac:dyDescent="0.15">
      <c r="A1460" s="74" t="s">
        <v>299</v>
      </c>
      <c r="B1460">
        <v>2016</v>
      </c>
      <c r="C1460">
        <v>0</v>
      </c>
    </row>
    <row r="1461" spans="1:3" x14ac:dyDescent="0.15">
      <c r="A1461" s="74" t="s">
        <v>299</v>
      </c>
      <c r="B1461">
        <v>2017</v>
      </c>
      <c r="C1461">
        <v>12100000</v>
      </c>
    </row>
    <row r="1462" spans="1:3" x14ac:dyDescent="0.15">
      <c r="A1462" s="74" t="s">
        <v>299</v>
      </c>
      <c r="B1462">
        <v>2018</v>
      </c>
      <c r="C1462">
        <v>0</v>
      </c>
    </row>
    <row r="1463" spans="1:3" x14ac:dyDescent="0.15">
      <c r="A1463" s="74" t="s">
        <v>299</v>
      </c>
      <c r="B1463">
        <v>2019</v>
      </c>
      <c r="C1463">
        <v>0</v>
      </c>
    </row>
    <row r="1464" spans="1:3" x14ac:dyDescent="0.15">
      <c r="A1464" s="74" t="s">
        <v>299</v>
      </c>
      <c r="B1464">
        <v>2020</v>
      </c>
      <c r="C1464">
        <v>0</v>
      </c>
    </row>
    <row r="1465" spans="1:3" x14ac:dyDescent="0.15">
      <c r="A1465" s="74" t="s">
        <v>299</v>
      </c>
      <c r="B1465">
        <v>2021</v>
      </c>
      <c r="C1465">
        <v>0</v>
      </c>
    </row>
    <row r="1466" spans="1:3" x14ac:dyDescent="0.15">
      <c r="A1466" s="74" t="s">
        <v>299</v>
      </c>
      <c r="B1466">
        <v>2022</v>
      </c>
      <c r="C1466">
        <v>0</v>
      </c>
    </row>
    <row r="1467" spans="1:3" x14ac:dyDescent="0.15">
      <c r="A1467" s="74" t="s">
        <v>299</v>
      </c>
      <c r="B1467">
        <v>2023</v>
      </c>
      <c r="C1467">
        <v>0</v>
      </c>
    </row>
    <row r="1468" spans="1:3" x14ac:dyDescent="0.15">
      <c r="A1468" s="74" t="s">
        <v>299</v>
      </c>
      <c r="B1468">
        <v>2024</v>
      </c>
      <c r="C1468">
        <v>0</v>
      </c>
    </row>
    <row r="1469" spans="1:3" x14ac:dyDescent="0.15">
      <c r="A1469" s="74" t="s">
        <v>299</v>
      </c>
      <c r="B1469">
        <v>2025</v>
      </c>
      <c r="C1469">
        <v>113044000</v>
      </c>
    </row>
    <row r="1470" spans="1:3" x14ac:dyDescent="0.15">
      <c r="A1470" s="74" t="s">
        <v>299</v>
      </c>
      <c r="B1470">
        <v>2025</v>
      </c>
      <c r="C1470">
        <v>125144000</v>
      </c>
    </row>
    <row r="1471" spans="1:3" x14ac:dyDescent="0.15">
      <c r="A1471" s="74" t="s">
        <v>299</v>
      </c>
      <c r="B1471">
        <v>2026</v>
      </c>
      <c r="C1471" t="s">
        <v>299</v>
      </c>
    </row>
    <row r="1472" spans="1:3" x14ac:dyDescent="0.15">
      <c r="A1472" s="74" t="s">
        <v>300</v>
      </c>
      <c r="B1472">
        <v>2007</v>
      </c>
      <c r="C1472">
        <v>0</v>
      </c>
    </row>
    <row r="1473" spans="1:3" x14ac:dyDescent="0.15">
      <c r="A1473" s="74" t="s">
        <v>300</v>
      </c>
      <c r="B1473">
        <v>2008</v>
      </c>
      <c r="C1473">
        <v>0</v>
      </c>
    </row>
    <row r="1474" spans="1:3" x14ac:dyDescent="0.15">
      <c r="A1474" s="74" t="s">
        <v>300</v>
      </c>
      <c r="B1474">
        <v>2009</v>
      </c>
      <c r="C1474">
        <v>0</v>
      </c>
    </row>
    <row r="1475" spans="1:3" x14ac:dyDescent="0.15">
      <c r="A1475" s="74" t="s">
        <v>300</v>
      </c>
      <c r="B1475">
        <v>2010</v>
      </c>
      <c r="C1475">
        <v>0</v>
      </c>
    </row>
    <row r="1476" spans="1:3" x14ac:dyDescent="0.15">
      <c r="A1476" s="74" t="s">
        <v>300</v>
      </c>
      <c r="B1476">
        <v>2011</v>
      </c>
      <c r="C1476">
        <v>0</v>
      </c>
    </row>
    <row r="1477" spans="1:3" x14ac:dyDescent="0.15">
      <c r="A1477" s="74" t="s">
        <v>300</v>
      </c>
      <c r="B1477">
        <v>2012</v>
      </c>
      <c r="C1477">
        <v>0</v>
      </c>
    </row>
    <row r="1478" spans="1:3" x14ac:dyDescent="0.15">
      <c r="A1478" s="74" t="s">
        <v>300</v>
      </c>
      <c r="B1478">
        <v>2013</v>
      </c>
      <c r="C1478">
        <v>0</v>
      </c>
    </row>
    <row r="1479" spans="1:3" x14ac:dyDescent="0.15">
      <c r="A1479" s="74" t="s">
        <v>300</v>
      </c>
      <c r="B1479">
        <v>2014</v>
      </c>
      <c r="C1479">
        <v>0</v>
      </c>
    </row>
    <row r="1480" spans="1:3" x14ac:dyDescent="0.15">
      <c r="A1480" s="74" t="s">
        <v>300</v>
      </c>
      <c r="B1480">
        <v>2015</v>
      </c>
      <c r="C1480">
        <v>0</v>
      </c>
    </row>
    <row r="1481" spans="1:3" x14ac:dyDescent="0.15">
      <c r="A1481" s="74" t="s">
        <v>300</v>
      </c>
      <c r="B1481">
        <v>2016</v>
      </c>
      <c r="C1481">
        <v>0</v>
      </c>
    </row>
    <row r="1482" spans="1:3" x14ac:dyDescent="0.15">
      <c r="A1482" s="74" t="s">
        <v>300</v>
      </c>
      <c r="B1482">
        <v>2017</v>
      </c>
      <c r="C1482">
        <v>0</v>
      </c>
    </row>
    <row r="1483" spans="1:3" x14ac:dyDescent="0.15">
      <c r="A1483" s="74" t="s">
        <v>300</v>
      </c>
      <c r="B1483">
        <v>2018</v>
      </c>
      <c r="C1483">
        <v>0</v>
      </c>
    </row>
    <row r="1484" spans="1:3" x14ac:dyDescent="0.15">
      <c r="A1484" s="74" t="s">
        <v>300</v>
      </c>
      <c r="B1484">
        <v>2019</v>
      </c>
      <c r="C1484">
        <v>0</v>
      </c>
    </row>
    <row r="1485" spans="1:3" x14ac:dyDescent="0.15">
      <c r="A1485" s="74" t="s">
        <v>300</v>
      </c>
      <c r="B1485">
        <v>2020</v>
      </c>
      <c r="C1485">
        <v>0</v>
      </c>
    </row>
    <row r="1486" spans="1:3" x14ac:dyDescent="0.15">
      <c r="A1486" s="74" t="s">
        <v>300</v>
      </c>
      <c r="B1486">
        <v>2021</v>
      </c>
      <c r="C1486">
        <v>0</v>
      </c>
    </row>
    <row r="1487" spans="1:3" x14ac:dyDescent="0.15">
      <c r="A1487" s="74" t="s">
        <v>300</v>
      </c>
      <c r="B1487">
        <v>2022</v>
      </c>
      <c r="C1487">
        <v>40000000</v>
      </c>
    </row>
    <row r="1488" spans="1:3" x14ac:dyDescent="0.15">
      <c r="A1488" s="74" t="s">
        <v>300</v>
      </c>
      <c r="B1488">
        <v>2023</v>
      </c>
      <c r="C1488">
        <v>0</v>
      </c>
    </row>
    <row r="1489" spans="1:3" x14ac:dyDescent="0.15">
      <c r="A1489" s="74" t="s">
        <v>300</v>
      </c>
      <c r="B1489">
        <v>2024</v>
      </c>
      <c r="C1489">
        <v>0</v>
      </c>
    </row>
    <row r="1490" spans="1:3" x14ac:dyDescent="0.15">
      <c r="A1490" s="74" t="s">
        <v>300</v>
      </c>
      <c r="B1490">
        <v>2025</v>
      </c>
      <c r="C1490">
        <v>119625810.08848</v>
      </c>
    </row>
    <row r="1491" spans="1:3" x14ac:dyDescent="0.15">
      <c r="A1491" s="74" t="s">
        <v>300</v>
      </c>
      <c r="B1491">
        <v>2025</v>
      </c>
      <c r="C1491">
        <v>159625810.08848</v>
      </c>
    </row>
    <row r="1492" spans="1:3" x14ac:dyDescent="0.15">
      <c r="A1492" s="74" t="s">
        <v>300</v>
      </c>
      <c r="B1492">
        <v>2026</v>
      </c>
      <c r="C1492" t="s">
        <v>300</v>
      </c>
    </row>
    <row r="1493" spans="1:3" x14ac:dyDescent="0.15">
      <c r="A1493" s="74" t="s">
        <v>301</v>
      </c>
      <c r="B1493">
        <v>2007</v>
      </c>
      <c r="C1493">
        <v>0</v>
      </c>
    </row>
    <row r="1494" spans="1:3" x14ac:dyDescent="0.15">
      <c r="A1494" s="74" t="s">
        <v>301</v>
      </c>
      <c r="B1494">
        <v>2008</v>
      </c>
      <c r="C1494">
        <v>0</v>
      </c>
    </row>
    <row r="1495" spans="1:3" x14ac:dyDescent="0.15">
      <c r="A1495" s="74" t="s">
        <v>301</v>
      </c>
      <c r="B1495">
        <v>2009</v>
      </c>
      <c r="C1495">
        <v>0</v>
      </c>
    </row>
    <row r="1496" spans="1:3" x14ac:dyDescent="0.15">
      <c r="A1496" s="74" t="s">
        <v>301</v>
      </c>
      <c r="B1496">
        <v>2010</v>
      </c>
      <c r="C1496">
        <v>0</v>
      </c>
    </row>
    <row r="1497" spans="1:3" x14ac:dyDescent="0.15">
      <c r="A1497" s="74" t="s">
        <v>301</v>
      </c>
      <c r="B1497">
        <v>2011</v>
      </c>
      <c r="C1497">
        <v>0</v>
      </c>
    </row>
    <row r="1498" spans="1:3" x14ac:dyDescent="0.15">
      <c r="A1498" s="74" t="s">
        <v>301</v>
      </c>
      <c r="B1498">
        <v>2012</v>
      </c>
      <c r="C1498">
        <v>0</v>
      </c>
    </row>
    <row r="1499" spans="1:3" x14ac:dyDescent="0.15">
      <c r="A1499" s="74" t="s">
        <v>301</v>
      </c>
      <c r="B1499">
        <v>2013</v>
      </c>
      <c r="C1499">
        <v>0</v>
      </c>
    </row>
    <row r="1500" spans="1:3" x14ac:dyDescent="0.15">
      <c r="A1500" s="74" t="s">
        <v>301</v>
      </c>
      <c r="B1500">
        <v>2014</v>
      </c>
      <c r="C1500">
        <v>0</v>
      </c>
    </row>
    <row r="1501" spans="1:3" x14ac:dyDescent="0.15">
      <c r="A1501" s="74" t="s">
        <v>301</v>
      </c>
      <c r="B1501">
        <v>2015</v>
      </c>
      <c r="C1501">
        <v>0</v>
      </c>
    </row>
    <row r="1502" spans="1:3" x14ac:dyDescent="0.15">
      <c r="A1502" s="74" t="s">
        <v>301</v>
      </c>
      <c r="B1502">
        <v>2016</v>
      </c>
      <c r="C1502">
        <v>0</v>
      </c>
    </row>
    <row r="1503" spans="1:3" x14ac:dyDescent="0.15">
      <c r="A1503" s="74" t="s">
        <v>301</v>
      </c>
      <c r="B1503">
        <v>2017</v>
      </c>
      <c r="C1503">
        <v>0</v>
      </c>
    </row>
    <row r="1504" spans="1:3" x14ac:dyDescent="0.15">
      <c r="A1504" s="74" t="s">
        <v>301</v>
      </c>
      <c r="B1504">
        <v>2018</v>
      </c>
      <c r="C1504">
        <v>15414000</v>
      </c>
    </row>
    <row r="1505" spans="1:3" x14ac:dyDescent="0.15">
      <c r="A1505" s="74" t="s">
        <v>301</v>
      </c>
      <c r="B1505">
        <v>2019</v>
      </c>
      <c r="C1505">
        <v>0</v>
      </c>
    </row>
    <row r="1506" spans="1:3" x14ac:dyDescent="0.15">
      <c r="A1506" s="74" t="s">
        <v>301</v>
      </c>
      <c r="B1506">
        <v>2020</v>
      </c>
      <c r="C1506">
        <v>0</v>
      </c>
    </row>
    <row r="1507" spans="1:3" x14ac:dyDescent="0.15">
      <c r="A1507" s="74" t="s">
        <v>301</v>
      </c>
      <c r="B1507">
        <v>2021</v>
      </c>
      <c r="C1507">
        <v>0</v>
      </c>
    </row>
    <row r="1508" spans="1:3" x14ac:dyDescent="0.15">
      <c r="A1508" s="74" t="s">
        <v>301</v>
      </c>
      <c r="B1508">
        <v>2022</v>
      </c>
      <c r="C1508">
        <v>18769000</v>
      </c>
    </row>
    <row r="1509" spans="1:3" x14ac:dyDescent="0.15">
      <c r="A1509" s="74" t="s">
        <v>301</v>
      </c>
      <c r="B1509">
        <v>2023</v>
      </c>
      <c r="C1509">
        <v>0</v>
      </c>
    </row>
    <row r="1510" spans="1:3" x14ac:dyDescent="0.15">
      <c r="A1510" s="74" t="s">
        <v>301</v>
      </c>
      <c r="B1510">
        <v>2024</v>
      </c>
      <c r="C1510">
        <v>0</v>
      </c>
    </row>
    <row r="1511" spans="1:3" x14ac:dyDescent="0.15">
      <c r="A1511" s="74" t="s">
        <v>301</v>
      </c>
      <c r="B1511">
        <v>2025</v>
      </c>
      <c r="C1511">
        <v>211751900</v>
      </c>
    </row>
    <row r="1512" spans="1:3" x14ac:dyDescent="0.15">
      <c r="A1512" s="74" t="s">
        <v>301</v>
      </c>
      <c r="B1512">
        <v>2025</v>
      </c>
      <c r="C1512">
        <v>245934900</v>
      </c>
    </row>
    <row r="1513" spans="1:3" x14ac:dyDescent="0.15">
      <c r="A1513" s="74" t="s">
        <v>301</v>
      </c>
      <c r="B1513">
        <v>2026</v>
      </c>
      <c r="C1513" t="s">
        <v>301</v>
      </c>
    </row>
    <row r="1514" spans="1:3" x14ac:dyDescent="0.15">
      <c r="A1514" s="74" t="s">
        <v>171</v>
      </c>
      <c r="B1514">
        <v>2007</v>
      </c>
      <c r="C1514">
        <v>0</v>
      </c>
    </row>
    <row r="1515" spans="1:3" x14ac:dyDescent="0.15">
      <c r="A1515" s="74" t="s">
        <v>171</v>
      </c>
      <c r="B1515">
        <v>2008</v>
      </c>
      <c r="C1515">
        <v>0</v>
      </c>
    </row>
    <row r="1516" spans="1:3" x14ac:dyDescent="0.15">
      <c r="A1516" s="74" t="s">
        <v>171</v>
      </c>
      <c r="B1516">
        <v>2009</v>
      </c>
      <c r="C1516">
        <v>0</v>
      </c>
    </row>
    <row r="1517" spans="1:3" x14ac:dyDescent="0.15">
      <c r="A1517" s="74" t="s">
        <v>171</v>
      </c>
      <c r="B1517">
        <v>2010</v>
      </c>
      <c r="C1517">
        <v>0</v>
      </c>
    </row>
    <row r="1518" spans="1:3" x14ac:dyDescent="0.15">
      <c r="A1518" s="74" t="s">
        <v>171</v>
      </c>
      <c r="B1518">
        <v>2011</v>
      </c>
      <c r="C1518">
        <v>0</v>
      </c>
    </row>
    <row r="1519" spans="1:3" x14ac:dyDescent="0.15">
      <c r="A1519" s="74" t="s">
        <v>171</v>
      </c>
      <c r="B1519">
        <v>2012</v>
      </c>
      <c r="C1519">
        <v>0</v>
      </c>
    </row>
    <row r="1520" spans="1:3" x14ac:dyDescent="0.15">
      <c r="A1520" s="74" t="s">
        <v>171</v>
      </c>
      <c r="B1520">
        <v>2013</v>
      </c>
      <c r="C1520">
        <v>0</v>
      </c>
    </row>
    <row r="1521" spans="1:3" x14ac:dyDescent="0.15">
      <c r="A1521" s="74" t="s">
        <v>171</v>
      </c>
      <c r="B1521">
        <v>2014</v>
      </c>
      <c r="C1521">
        <v>0</v>
      </c>
    </row>
    <row r="1522" spans="1:3" x14ac:dyDescent="0.15">
      <c r="A1522" s="74" t="s">
        <v>171</v>
      </c>
      <c r="B1522">
        <v>2015</v>
      </c>
      <c r="C1522">
        <v>0</v>
      </c>
    </row>
    <row r="1523" spans="1:3" x14ac:dyDescent="0.15">
      <c r="A1523" s="74" t="s">
        <v>171</v>
      </c>
      <c r="B1523">
        <v>2016</v>
      </c>
      <c r="C1523">
        <v>0</v>
      </c>
    </row>
    <row r="1524" spans="1:3" x14ac:dyDescent="0.15">
      <c r="A1524" s="74" t="s">
        <v>171</v>
      </c>
      <c r="B1524">
        <v>2017</v>
      </c>
      <c r="C1524">
        <v>0</v>
      </c>
    </row>
    <row r="1525" spans="1:3" x14ac:dyDescent="0.15">
      <c r="A1525" s="74" t="s">
        <v>171</v>
      </c>
      <c r="B1525">
        <v>2018</v>
      </c>
      <c r="C1525">
        <v>0</v>
      </c>
    </row>
    <row r="1526" spans="1:3" x14ac:dyDescent="0.15">
      <c r="A1526" s="74" t="s">
        <v>171</v>
      </c>
      <c r="B1526">
        <v>2019</v>
      </c>
      <c r="C1526">
        <v>0</v>
      </c>
    </row>
    <row r="1527" spans="1:3" x14ac:dyDescent="0.15">
      <c r="A1527" s="74" t="s">
        <v>171</v>
      </c>
      <c r="B1527">
        <v>2020</v>
      </c>
      <c r="C1527">
        <v>19658000</v>
      </c>
    </row>
    <row r="1528" spans="1:3" x14ac:dyDescent="0.15">
      <c r="A1528" s="74" t="s">
        <v>171</v>
      </c>
      <c r="B1528">
        <v>2021</v>
      </c>
      <c r="C1528">
        <v>0</v>
      </c>
    </row>
    <row r="1529" spans="1:3" x14ac:dyDescent="0.15">
      <c r="A1529" s="74" t="s">
        <v>171</v>
      </c>
      <c r="B1529">
        <v>2022</v>
      </c>
      <c r="C1529">
        <v>0</v>
      </c>
    </row>
    <row r="1530" spans="1:3" x14ac:dyDescent="0.15">
      <c r="A1530" s="74" t="s">
        <v>171</v>
      </c>
      <c r="B1530">
        <v>2023</v>
      </c>
      <c r="C1530">
        <v>0</v>
      </c>
    </row>
    <row r="1531" spans="1:3" x14ac:dyDescent="0.15">
      <c r="A1531" s="74" t="s">
        <v>171</v>
      </c>
      <c r="B1531">
        <v>2024</v>
      </c>
      <c r="C1531">
        <v>0</v>
      </c>
    </row>
    <row r="1532" spans="1:3" x14ac:dyDescent="0.15">
      <c r="A1532" s="74" t="s">
        <v>171</v>
      </c>
      <c r="B1532">
        <v>2025</v>
      </c>
      <c r="C1532">
        <v>0</v>
      </c>
    </row>
    <row r="1533" spans="1:3" x14ac:dyDescent="0.15">
      <c r="A1533" s="74" t="s">
        <v>171</v>
      </c>
      <c r="B1533">
        <v>2025</v>
      </c>
      <c r="C1533">
        <v>19658000</v>
      </c>
    </row>
    <row r="1534" spans="1:3" x14ac:dyDescent="0.15">
      <c r="A1534" s="74" t="s">
        <v>171</v>
      </c>
      <c r="B1534">
        <v>2026</v>
      </c>
      <c r="C1534" t="s">
        <v>171</v>
      </c>
    </row>
    <row r="1535" spans="1:3" x14ac:dyDescent="0.15">
      <c r="A1535" s="74" t="s">
        <v>173</v>
      </c>
      <c r="B1535">
        <v>2007</v>
      </c>
      <c r="C1535">
        <v>0</v>
      </c>
    </row>
    <row r="1536" spans="1:3" x14ac:dyDescent="0.15">
      <c r="A1536" s="74" t="s">
        <v>173</v>
      </c>
      <c r="B1536">
        <v>2008</v>
      </c>
      <c r="C1536">
        <v>0</v>
      </c>
    </row>
    <row r="1537" spans="1:3" x14ac:dyDescent="0.15">
      <c r="A1537" s="74" t="s">
        <v>173</v>
      </c>
      <c r="B1537">
        <v>2009</v>
      </c>
      <c r="C1537">
        <v>0</v>
      </c>
    </row>
    <row r="1538" spans="1:3" x14ac:dyDescent="0.15">
      <c r="A1538" s="74" t="s">
        <v>173</v>
      </c>
      <c r="B1538">
        <v>2010</v>
      </c>
      <c r="C1538">
        <v>0</v>
      </c>
    </row>
    <row r="1539" spans="1:3" x14ac:dyDescent="0.15">
      <c r="A1539" s="74" t="s">
        <v>173</v>
      </c>
      <c r="B1539">
        <v>2011</v>
      </c>
      <c r="C1539">
        <v>0</v>
      </c>
    </row>
    <row r="1540" spans="1:3" x14ac:dyDescent="0.15">
      <c r="A1540" s="74" t="s">
        <v>173</v>
      </c>
      <c r="B1540">
        <v>2012</v>
      </c>
      <c r="C1540">
        <v>0</v>
      </c>
    </row>
    <row r="1541" spans="1:3" x14ac:dyDescent="0.15">
      <c r="A1541" s="74" t="s">
        <v>173</v>
      </c>
      <c r="B1541">
        <v>2013</v>
      </c>
      <c r="C1541">
        <v>0</v>
      </c>
    </row>
    <row r="1542" spans="1:3" x14ac:dyDescent="0.15">
      <c r="A1542" s="74" t="s">
        <v>173</v>
      </c>
      <c r="B1542">
        <v>2014</v>
      </c>
      <c r="C1542">
        <v>0</v>
      </c>
    </row>
    <row r="1543" spans="1:3" x14ac:dyDescent="0.15">
      <c r="A1543" s="74" t="s">
        <v>173</v>
      </c>
      <c r="B1543">
        <v>2015</v>
      </c>
      <c r="C1543">
        <v>0</v>
      </c>
    </row>
    <row r="1544" spans="1:3" x14ac:dyDescent="0.15">
      <c r="A1544" s="74" t="s">
        <v>173</v>
      </c>
      <c r="B1544">
        <v>2016</v>
      </c>
      <c r="C1544">
        <v>0</v>
      </c>
    </row>
    <row r="1545" spans="1:3" x14ac:dyDescent="0.15">
      <c r="A1545" s="74" t="s">
        <v>173</v>
      </c>
      <c r="B1545">
        <v>2017</v>
      </c>
      <c r="C1545">
        <v>0</v>
      </c>
    </row>
    <row r="1546" spans="1:3" x14ac:dyDescent="0.15">
      <c r="A1546" s="74" t="s">
        <v>173</v>
      </c>
      <c r="B1546">
        <v>2018</v>
      </c>
      <c r="C1546">
        <v>0</v>
      </c>
    </row>
    <row r="1547" spans="1:3" x14ac:dyDescent="0.15">
      <c r="A1547" s="74" t="s">
        <v>173</v>
      </c>
      <c r="B1547">
        <v>2019</v>
      </c>
      <c r="C1547">
        <v>0</v>
      </c>
    </row>
    <row r="1548" spans="1:3" x14ac:dyDescent="0.15">
      <c r="A1548" s="74" t="s">
        <v>173</v>
      </c>
      <c r="B1548">
        <v>2020</v>
      </c>
      <c r="C1548">
        <v>0</v>
      </c>
    </row>
    <row r="1549" spans="1:3" x14ac:dyDescent="0.15">
      <c r="A1549" s="74" t="s">
        <v>173</v>
      </c>
      <c r="B1549">
        <v>2021</v>
      </c>
      <c r="C1549">
        <v>0</v>
      </c>
    </row>
    <row r="1550" spans="1:3" x14ac:dyDescent="0.15">
      <c r="A1550" s="74" t="s">
        <v>173</v>
      </c>
      <c r="B1550">
        <v>2022</v>
      </c>
      <c r="C1550">
        <v>40000000</v>
      </c>
    </row>
    <row r="1551" spans="1:3" x14ac:dyDescent="0.15">
      <c r="A1551" s="74" t="s">
        <v>173</v>
      </c>
      <c r="B1551">
        <v>2023</v>
      </c>
      <c r="C1551">
        <v>53187500</v>
      </c>
    </row>
    <row r="1552" spans="1:3" x14ac:dyDescent="0.15">
      <c r="A1552" s="74" t="s">
        <v>173</v>
      </c>
      <c r="B1552">
        <v>2024</v>
      </c>
      <c r="C1552">
        <v>82250875</v>
      </c>
    </row>
    <row r="1553" spans="1:3" x14ac:dyDescent="0.15">
      <c r="A1553" s="74" t="s">
        <v>173</v>
      </c>
      <c r="B1553">
        <v>2025</v>
      </c>
      <c r="C1553">
        <v>0</v>
      </c>
    </row>
    <row r="1554" spans="1:3" x14ac:dyDescent="0.15">
      <c r="A1554" s="74" t="s">
        <v>173</v>
      </c>
      <c r="B1554">
        <v>2025</v>
      </c>
      <c r="C1554">
        <v>175438375</v>
      </c>
    </row>
    <row r="1555" spans="1:3" x14ac:dyDescent="0.15">
      <c r="A1555" s="74" t="s">
        <v>173</v>
      </c>
      <c r="B1555">
        <v>2026</v>
      </c>
      <c r="C1555" t="s">
        <v>173</v>
      </c>
    </row>
    <row r="1556" spans="1:3" x14ac:dyDescent="0.15">
      <c r="A1556" s="74" t="s">
        <v>174</v>
      </c>
      <c r="B1556">
        <v>2007</v>
      </c>
      <c r="C1556">
        <v>0</v>
      </c>
    </row>
    <row r="1557" spans="1:3" x14ac:dyDescent="0.15">
      <c r="A1557" s="74" t="s">
        <v>174</v>
      </c>
      <c r="B1557">
        <v>2008</v>
      </c>
      <c r="C1557">
        <v>0</v>
      </c>
    </row>
    <row r="1558" spans="1:3" x14ac:dyDescent="0.15">
      <c r="A1558" s="74" t="s">
        <v>174</v>
      </c>
      <c r="B1558">
        <v>2009</v>
      </c>
      <c r="C1558">
        <v>0</v>
      </c>
    </row>
    <row r="1559" spans="1:3" x14ac:dyDescent="0.15">
      <c r="A1559" s="74" t="s">
        <v>174</v>
      </c>
      <c r="B1559">
        <v>2010</v>
      </c>
      <c r="C1559">
        <v>0</v>
      </c>
    </row>
    <row r="1560" spans="1:3" x14ac:dyDescent="0.15">
      <c r="A1560" s="74" t="s">
        <v>174</v>
      </c>
      <c r="B1560">
        <v>2011</v>
      </c>
      <c r="C1560">
        <v>0</v>
      </c>
    </row>
    <row r="1561" spans="1:3" x14ac:dyDescent="0.15">
      <c r="A1561" s="74" t="s">
        <v>174</v>
      </c>
      <c r="B1561">
        <v>2012</v>
      </c>
      <c r="C1561">
        <v>0</v>
      </c>
    </row>
    <row r="1562" spans="1:3" x14ac:dyDescent="0.15">
      <c r="A1562" s="74" t="s">
        <v>174</v>
      </c>
      <c r="B1562">
        <v>2013</v>
      </c>
      <c r="C1562">
        <v>0</v>
      </c>
    </row>
    <row r="1563" spans="1:3" x14ac:dyDescent="0.15">
      <c r="A1563" s="74" t="s">
        <v>174</v>
      </c>
      <c r="B1563">
        <v>2014</v>
      </c>
      <c r="C1563">
        <v>0</v>
      </c>
    </row>
    <row r="1564" spans="1:3" x14ac:dyDescent="0.15">
      <c r="A1564" s="74" t="s">
        <v>174</v>
      </c>
      <c r="B1564">
        <v>2015</v>
      </c>
      <c r="C1564">
        <v>0</v>
      </c>
    </row>
    <row r="1565" spans="1:3" x14ac:dyDescent="0.15">
      <c r="A1565" s="74" t="s">
        <v>174</v>
      </c>
      <c r="B1565">
        <v>2016</v>
      </c>
      <c r="C1565">
        <v>0</v>
      </c>
    </row>
    <row r="1566" spans="1:3" x14ac:dyDescent="0.15">
      <c r="A1566" s="74" t="s">
        <v>174</v>
      </c>
      <c r="B1566">
        <v>2017</v>
      </c>
      <c r="C1566">
        <v>0</v>
      </c>
    </row>
    <row r="1567" spans="1:3" x14ac:dyDescent="0.15">
      <c r="A1567" s="74" t="s">
        <v>174</v>
      </c>
      <c r="B1567">
        <v>2018</v>
      </c>
      <c r="C1567">
        <v>0</v>
      </c>
    </row>
    <row r="1568" spans="1:3" x14ac:dyDescent="0.15">
      <c r="A1568" s="74" t="s">
        <v>174</v>
      </c>
      <c r="B1568">
        <v>2019</v>
      </c>
      <c r="C1568">
        <v>0</v>
      </c>
    </row>
    <row r="1569" spans="1:3" x14ac:dyDescent="0.15">
      <c r="A1569" s="74" t="s">
        <v>174</v>
      </c>
      <c r="B1569">
        <v>2020</v>
      </c>
      <c r="C1569">
        <v>0</v>
      </c>
    </row>
    <row r="1570" spans="1:3" x14ac:dyDescent="0.15">
      <c r="A1570" s="74" t="s">
        <v>174</v>
      </c>
      <c r="B1570">
        <v>2021</v>
      </c>
      <c r="C1570">
        <v>0</v>
      </c>
    </row>
    <row r="1571" spans="1:3" x14ac:dyDescent="0.15">
      <c r="A1571" s="74" t="s">
        <v>174</v>
      </c>
      <c r="B1571">
        <v>2022</v>
      </c>
      <c r="C1571">
        <v>0</v>
      </c>
    </row>
    <row r="1572" spans="1:3" x14ac:dyDescent="0.15">
      <c r="A1572" s="74" t="s">
        <v>174</v>
      </c>
      <c r="B1572">
        <v>2023</v>
      </c>
      <c r="C1572">
        <v>88000000</v>
      </c>
    </row>
    <row r="1573" spans="1:3" x14ac:dyDescent="0.15">
      <c r="A1573" s="74" t="s">
        <v>174</v>
      </c>
      <c r="B1573">
        <v>2024</v>
      </c>
      <c r="C1573">
        <v>90350921</v>
      </c>
    </row>
    <row r="1574" spans="1:3" x14ac:dyDescent="0.15">
      <c r="A1574" s="74" t="s">
        <v>174</v>
      </c>
      <c r="B1574">
        <v>2025</v>
      </c>
      <c r="C1574">
        <v>0</v>
      </c>
    </row>
    <row r="1575" spans="1:3" x14ac:dyDescent="0.15">
      <c r="A1575" s="74" t="s">
        <v>174</v>
      </c>
      <c r="B1575">
        <v>2025</v>
      </c>
      <c r="C1575">
        <v>178350921</v>
      </c>
    </row>
    <row r="1576" spans="1:3" x14ac:dyDescent="0.15">
      <c r="A1576" s="74" t="s">
        <v>174</v>
      </c>
      <c r="B1576">
        <v>2026</v>
      </c>
      <c r="C1576" t="s">
        <v>174</v>
      </c>
    </row>
    <row r="1577" spans="1:3" x14ac:dyDescent="0.15">
      <c r="A1577" s="74" t="s">
        <v>176</v>
      </c>
      <c r="B1577">
        <v>2007</v>
      </c>
      <c r="C1577">
        <v>0</v>
      </c>
    </row>
    <row r="1578" spans="1:3" x14ac:dyDescent="0.15">
      <c r="A1578" s="74" t="s">
        <v>176</v>
      </c>
      <c r="B1578">
        <v>2008</v>
      </c>
      <c r="C1578">
        <v>0</v>
      </c>
    </row>
    <row r="1579" spans="1:3" x14ac:dyDescent="0.15">
      <c r="A1579" s="74" t="s">
        <v>176</v>
      </c>
      <c r="B1579">
        <v>2009</v>
      </c>
      <c r="C1579">
        <v>0</v>
      </c>
    </row>
    <row r="1580" spans="1:3" x14ac:dyDescent="0.15">
      <c r="A1580" s="74" t="s">
        <v>176</v>
      </c>
      <c r="B1580">
        <v>2010</v>
      </c>
      <c r="C1580">
        <v>0</v>
      </c>
    </row>
    <row r="1581" spans="1:3" x14ac:dyDescent="0.15">
      <c r="A1581" s="74" t="s">
        <v>176</v>
      </c>
      <c r="B1581">
        <v>2011</v>
      </c>
      <c r="C1581">
        <v>0</v>
      </c>
    </row>
    <row r="1582" spans="1:3" x14ac:dyDescent="0.15">
      <c r="A1582" s="74" t="s">
        <v>176</v>
      </c>
      <c r="B1582">
        <v>2012</v>
      </c>
      <c r="C1582">
        <v>0</v>
      </c>
    </row>
    <row r="1583" spans="1:3" x14ac:dyDescent="0.15">
      <c r="A1583" s="74" t="s">
        <v>176</v>
      </c>
      <c r="B1583">
        <v>2013</v>
      </c>
      <c r="C1583">
        <v>0</v>
      </c>
    </row>
    <row r="1584" spans="1:3" x14ac:dyDescent="0.15">
      <c r="A1584" s="74" t="s">
        <v>176</v>
      </c>
      <c r="B1584">
        <v>2014</v>
      </c>
      <c r="C1584">
        <v>0</v>
      </c>
    </row>
    <row r="1585" spans="1:3" x14ac:dyDescent="0.15">
      <c r="A1585" s="74" t="s">
        <v>176</v>
      </c>
      <c r="B1585">
        <v>2015</v>
      </c>
      <c r="C1585">
        <v>0</v>
      </c>
    </row>
    <row r="1586" spans="1:3" x14ac:dyDescent="0.15">
      <c r="A1586" s="74" t="s">
        <v>176</v>
      </c>
      <c r="B1586">
        <v>2016</v>
      </c>
      <c r="C1586">
        <v>0</v>
      </c>
    </row>
    <row r="1587" spans="1:3" x14ac:dyDescent="0.15">
      <c r="A1587" s="74" t="s">
        <v>176</v>
      </c>
      <c r="B1587">
        <v>2017</v>
      </c>
      <c r="C1587">
        <v>0</v>
      </c>
    </row>
    <row r="1588" spans="1:3" x14ac:dyDescent="0.15">
      <c r="A1588" s="74" t="s">
        <v>176</v>
      </c>
      <c r="B1588">
        <v>2018</v>
      </c>
      <c r="C1588">
        <v>0</v>
      </c>
    </row>
    <row r="1589" spans="1:3" x14ac:dyDescent="0.15">
      <c r="A1589" s="74" t="s">
        <v>176</v>
      </c>
      <c r="B1589">
        <v>2019</v>
      </c>
      <c r="C1589">
        <v>0</v>
      </c>
    </row>
    <row r="1590" spans="1:3" x14ac:dyDescent="0.15">
      <c r="A1590" s="74" t="s">
        <v>176</v>
      </c>
      <c r="B1590">
        <v>2020</v>
      </c>
      <c r="C1590">
        <v>0</v>
      </c>
    </row>
    <row r="1591" spans="1:3" x14ac:dyDescent="0.15">
      <c r="A1591" s="74" t="s">
        <v>176</v>
      </c>
      <c r="B1591">
        <v>2021</v>
      </c>
      <c r="C1591">
        <v>0</v>
      </c>
    </row>
    <row r="1592" spans="1:3" x14ac:dyDescent="0.15">
      <c r="A1592" s="74" t="s">
        <v>176</v>
      </c>
      <c r="B1592">
        <v>2022</v>
      </c>
      <c r="C1592">
        <v>0</v>
      </c>
    </row>
    <row r="1593" spans="1:3" x14ac:dyDescent="0.15">
      <c r="A1593" s="74" t="s">
        <v>176</v>
      </c>
      <c r="B1593">
        <v>2023</v>
      </c>
      <c r="C1593">
        <v>0</v>
      </c>
    </row>
    <row r="1594" spans="1:3" x14ac:dyDescent="0.15">
      <c r="A1594" s="74" t="s">
        <v>176</v>
      </c>
      <c r="B1594">
        <v>2024</v>
      </c>
      <c r="C1594">
        <v>26832100</v>
      </c>
    </row>
    <row r="1595" spans="1:3" x14ac:dyDescent="0.15">
      <c r="A1595" s="74" t="s">
        <v>176</v>
      </c>
      <c r="B1595">
        <v>2025</v>
      </c>
      <c r="C1595">
        <v>0</v>
      </c>
    </row>
    <row r="1596" spans="1:3" x14ac:dyDescent="0.15">
      <c r="A1596" s="74" t="s">
        <v>176</v>
      </c>
      <c r="B1596">
        <v>2025</v>
      </c>
      <c r="C1596">
        <v>26832100</v>
      </c>
    </row>
    <row r="1597" spans="1:3" x14ac:dyDescent="0.15">
      <c r="A1597" s="74" t="s">
        <v>176</v>
      </c>
      <c r="B1597">
        <v>2026</v>
      </c>
      <c r="C1597" t="s">
        <v>176</v>
      </c>
    </row>
    <row r="1598" spans="1:3" x14ac:dyDescent="0.15">
      <c r="A1598" s="74" t="s">
        <v>178</v>
      </c>
      <c r="B1598">
        <v>2007</v>
      </c>
      <c r="C1598">
        <v>0</v>
      </c>
    </row>
    <row r="1599" spans="1:3" x14ac:dyDescent="0.15">
      <c r="A1599" s="74" t="s">
        <v>178</v>
      </c>
      <c r="B1599">
        <v>2008</v>
      </c>
      <c r="C1599">
        <v>0</v>
      </c>
    </row>
    <row r="1600" spans="1:3" x14ac:dyDescent="0.15">
      <c r="A1600" s="74" t="s">
        <v>178</v>
      </c>
      <c r="B1600">
        <v>2009</v>
      </c>
      <c r="C1600">
        <v>0</v>
      </c>
    </row>
    <row r="1601" spans="1:3" x14ac:dyDescent="0.15">
      <c r="A1601" s="74" t="s">
        <v>178</v>
      </c>
      <c r="B1601">
        <v>2010</v>
      </c>
      <c r="C1601">
        <v>0</v>
      </c>
    </row>
    <row r="1602" spans="1:3" x14ac:dyDescent="0.15">
      <c r="A1602" s="74" t="s">
        <v>178</v>
      </c>
      <c r="B1602">
        <v>2011</v>
      </c>
      <c r="C1602">
        <v>0</v>
      </c>
    </row>
    <row r="1603" spans="1:3" x14ac:dyDescent="0.15">
      <c r="A1603" s="74" t="s">
        <v>178</v>
      </c>
      <c r="B1603">
        <v>2012</v>
      </c>
      <c r="C1603">
        <v>0</v>
      </c>
    </row>
    <row r="1604" spans="1:3" x14ac:dyDescent="0.15">
      <c r="A1604" s="74" t="s">
        <v>178</v>
      </c>
      <c r="B1604">
        <v>2013</v>
      </c>
      <c r="C1604">
        <v>0</v>
      </c>
    </row>
    <row r="1605" spans="1:3" x14ac:dyDescent="0.15">
      <c r="A1605" s="74" t="s">
        <v>178</v>
      </c>
      <c r="B1605">
        <v>2014</v>
      </c>
      <c r="C1605">
        <v>0</v>
      </c>
    </row>
    <row r="1606" spans="1:3" x14ac:dyDescent="0.15">
      <c r="A1606" s="74" t="s">
        <v>178</v>
      </c>
      <c r="B1606">
        <v>2015</v>
      </c>
      <c r="C1606">
        <v>0</v>
      </c>
    </row>
    <row r="1607" spans="1:3" x14ac:dyDescent="0.15">
      <c r="A1607" s="74" t="s">
        <v>178</v>
      </c>
      <c r="B1607">
        <v>2016</v>
      </c>
      <c r="C1607">
        <v>0</v>
      </c>
    </row>
    <row r="1608" spans="1:3" x14ac:dyDescent="0.15">
      <c r="A1608" s="74" t="s">
        <v>178</v>
      </c>
      <c r="B1608">
        <v>2017</v>
      </c>
      <c r="C1608">
        <v>0</v>
      </c>
    </row>
    <row r="1609" spans="1:3" x14ac:dyDescent="0.15">
      <c r="A1609" s="74" t="s">
        <v>178</v>
      </c>
      <c r="B1609">
        <v>2018</v>
      </c>
      <c r="C1609">
        <v>0</v>
      </c>
    </row>
    <row r="1610" spans="1:3" x14ac:dyDescent="0.15">
      <c r="A1610" s="74" t="s">
        <v>178</v>
      </c>
      <c r="B1610">
        <v>2019</v>
      </c>
      <c r="C1610">
        <v>0</v>
      </c>
    </row>
    <row r="1611" spans="1:3" x14ac:dyDescent="0.15">
      <c r="A1611" s="74" t="s">
        <v>178</v>
      </c>
      <c r="B1611">
        <v>2020</v>
      </c>
      <c r="C1611">
        <v>0</v>
      </c>
    </row>
    <row r="1612" spans="1:3" x14ac:dyDescent="0.15">
      <c r="A1612" s="74" t="s">
        <v>178</v>
      </c>
      <c r="B1612">
        <v>2021</v>
      </c>
      <c r="C1612">
        <v>0</v>
      </c>
    </row>
    <row r="1613" spans="1:3" x14ac:dyDescent="0.15">
      <c r="A1613" s="74" t="s">
        <v>178</v>
      </c>
      <c r="B1613">
        <v>2022</v>
      </c>
      <c r="C1613">
        <v>0</v>
      </c>
    </row>
    <row r="1614" spans="1:3" x14ac:dyDescent="0.15">
      <c r="A1614" s="74" t="s">
        <v>178</v>
      </c>
      <c r="B1614">
        <v>2023</v>
      </c>
      <c r="C1614">
        <v>0</v>
      </c>
    </row>
    <row r="1615" spans="1:3" x14ac:dyDescent="0.15">
      <c r="A1615" s="74" t="s">
        <v>178</v>
      </c>
      <c r="B1615">
        <v>2024</v>
      </c>
      <c r="C1615">
        <v>93150000</v>
      </c>
    </row>
    <row r="1616" spans="1:3" x14ac:dyDescent="0.15">
      <c r="A1616" s="74" t="s">
        <v>178</v>
      </c>
      <c r="B1616">
        <v>2025</v>
      </c>
      <c r="C1616">
        <v>0</v>
      </c>
    </row>
    <row r="1617" spans="1:3" x14ac:dyDescent="0.15">
      <c r="A1617" s="74" t="s">
        <v>178</v>
      </c>
      <c r="B1617">
        <v>2025</v>
      </c>
      <c r="C1617">
        <v>93150000</v>
      </c>
    </row>
    <row r="1618" spans="1:3" x14ac:dyDescent="0.15">
      <c r="A1618" s="74" t="s">
        <v>178</v>
      </c>
      <c r="B1618">
        <v>2026</v>
      </c>
      <c r="C1618" t="s">
        <v>178</v>
      </c>
    </row>
    <row r="1619" spans="1:3" x14ac:dyDescent="0.15">
      <c r="A1619" s="74" t="s">
        <v>302</v>
      </c>
      <c r="B1619">
        <v>2007</v>
      </c>
      <c r="C1619">
        <v>0</v>
      </c>
    </row>
    <row r="1620" spans="1:3" x14ac:dyDescent="0.15">
      <c r="A1620" s="74" t="s">
        <v>302</v>
      </c>
      <c r="B1620">
        <v>2008</v>
      </c>
      <c r="C1620">
        <v>0</v>
      </c>
    </row>
    <row r="1621" spans="1:3" x14ac:dyDescent="0.15">
      <c r="A1621" s="74" t="s">
        <v>302</v>
      </c>
      <c r="B1621">
        <v>2009</v>
      </c>
      <c r="C1621">
        <v>0</v>
      </c>
    </row>
    <row r="1622" spans="1:3" x14ac:dyDescent="0.15">
      <c r="A1622" s="74" t="s">
        <v>302</v>
      </c>
      <c r="B1622">
        <v>2010</v>
      </c>
      <c r="C1622">
        <v>0</v>
      </c>
    </row>
    <row r="1623" spans="1:3" x14ac:dyDescent="0.15">
      <c r="A1623" s="74" t="s">
        <v>302</v>
      </c>
      <c r="B1623">
        <v>2011</v>
      </c>
      <c r="C1623">
        <v>0</v>
      </c>
    </row>
    <row r="1624" spans="1:3" x14ac:dyDescent="0.15">
      <c r="A1624" s="74" t="s">
        <v>302</v>
      </c>
      <c r="B1624">
        <v>2012</v>
      </c>
      <c r="C1624">
        <v>0</v>
      </c>
    </row>
    <row r="1625" spans="1:3" x14ac:dyDescent="0.15">
      <c r="A1625" s="74" t="s">
        <v>302</v>
      </c>
      <c r="B1625">
        <v>2013</v>
      </c>
      <c r="C1625">
        <v>0</v>
      </c>
    </row>
    <row r="1626" spans="1:3" x14ac:dyDescent="0.15">
      <c r="A1626" s="74" t="s">
        <v>302</v>
      </c>
      <c r="B1626">
        <v>2014</v>
      </c>
      <c r="C1626">
        <v>0</v>
      </c>
    </row>
    <row r="1627" spans="1:3" x14ac:dyDescent="0.15">
      <c r="A1627" s="74" t="s">
        <v>302</v>
      </c>
      <c r="B1627">
        <v>2015</v>
      </c>
      <c r="C1627">
        <v>0</v>
      </c>
    </row>
    <row r="1628" spans="1:3" x14ac:dyDescent="0.15">
      <c r="A1628" s="74" t="s">
        <v>302</v>
      </c>
      <c r="B1628">
        <v>2016</v>
      </c>
      <c r="C1628">
        <v>0</v>
      </c>
    </row>
    <row r="1629" spans="1:3" x14ac:dyDescent="0.15">
      <c r="A1629" s="74" t="s">
        <v>302</v>
      </c>
      <c r="B1629">
        <v>2017</v>
      </c>
      <c r="C1629">
        <v>0</v>
      </c>
    </row>
    <row r="1630" spans="1:3" x14ac:dyDescent="0.15">
      <c r="A1630" s="74" t="s">
        <v>302</v>
      </c>
      <c r="B1630">
        <v>2018</v>
      </c>
      <c r="C1630">
        <v>0</v>
      </c>
    </row>
    <row r="1631" spans="1:3" x14ac:dyDescent="0.15">
      <c r="A1631" s="74" t="s">
        <v>302</v>
      </c>
      <c r="B1631">
        <v>2019</v>
      </c>
      <c r="C1631">
        <v>0</v>
      </c>
    </row>
    <row r="1632" spans="1:3" x14ac:dyDescent="0.15">
      <c r="A1632" s="74" t="s">
        <v>302</v>
      </c>
      <c r="B1632">
        <v>2020</v>
      </c>
      <c r="C1632">
        <v>0</v>
      </c>
    </row>
    <row r="1633" spans="1:3" x14ac:dyDescent="0.15">
      <c r="A1633" s="74" t="s">
        <v>302</v>
      </c>
      <c r="B1633">
        <v>2021</v>
      </c>
      <c r="C1633">
        <v>0</v>
      </c>
    </row>
    <row r="1634" spans="1:3" x14ac:dyDescent="0.15">
      <c r="A1634" s="74" t="s">
        <v>302</v>
      </c>
      <c r="B1634">
        <v>2022</v>
      </c>
      <c r="C1634">
        <v>0</v>
      </c>
    </row>
    <row r="1635" spans="1:3" x14ac:dyDescent="0.15">
      <c r="A1635" s="74" t="s">
        <v>302</v>
      </c>
      <c r="B1635">
        <v>2023</v>
      </c>
      <c r="C1635">
        <v>138377938</v>
      </c>
    </row>
    <row r="1636" spans="1:3" x14ac:dyDescent="0.15">
      <c r="A1636" s="74" t="s">
        <v>302</v>
      </c>
      <c r="B1636">
        <v>2024</v>
      </c>
      <c r="C1636">
        <v>92906776.409999996</v>
      </c>
    </row>
    <row r="1637" spans="1:3" x14ac:dyDescent="0.15">
      <c r="A1637" s="74" t="s">
        <v>302</v>
      </c>
      <c r="B1637">
        <v>2025</v>
      </c>
      <c r="C1637">
        <v>0</v>
      </c>
    </row>
    <row r="1638" spans="1:3" x14ac:dyDescent="0.15">
      <c r="A1638" s="74" t="s">
        <v>302</v>
      </c>
      <c r="B1638">
        <v>2025</v>
      </c>
      <c r="C1638">
        <v>231284714.41</v>
      </c>
    </row>
    <row r="1639" spans="1:3" x14ac:dyDescent="0.15">
      <c r="A1639" s="74" t="s">
        <v>302</v>
      </c>
      <c r="B1639">
        <v>2026</v>
      </c>
      <c r="C1639" t="s">
        <v>302</v>
      </c>
    </row>
    <row r="1640" spans="1:3" x14ac:dyDescent="0.15">
      <c r="A1640" s="74" t="s">
        <v>303</v>
      </c>
      <c r="B1640">
        <v>2007</v>
      </c>
      <c r="C1640">
        <v>0</v>
      </c>
    </row>
    <row r="1641" spans="1:3" x14ac:dyDescent="0.15">
      <c r="A1641" s="74" t="s">
        <v>303</v>
      </c>
      <c r="B1641">
        <v>2008</v>
      </c>
      <c r="C1641">
        <v>0</v>
      </c>
    </row>
    <row r="1642" spans="1:3" x14ac:dyDescent="0.15">
      <c r="A1642" s="74" t="s">
        <v>303</v>
      </c>
      <c r="B1642">
        <v>2009</v>
      </c>
      <c r="C1642">
        <v>0</v>
      </c>
    </row>
    <row r="1643" spans="1:3" x14ac:dyDescent="0.15">
      <c r="A1643" s="74" t="s">
        <v>303</v>
      </c>
      <c r="B1643">
        <v>2010</v>
      </c>
      <c r="C1643">
        <v>0</v>
      </c>
    </row>
    <row r="1644" spans="1:3" x14ac:dyDescent="0.15">
      <c r="A1644" s="74" t="s">
        <v>303</v>
      </c>
      <c r="B1644">
        <v>2011</v>
      </c>
      <c r="C1644">
        <v>0</v>
      </c>
    </row>
    <row r="1645" spans="1:3" x14ac:dyDescent="0.15">
      <c r="A1645" s="74" t="s">
        <v>303</v>
      </c>
      <c r="B1645">
        <v>2012</v>
      </c>
      <c r="C1645">
        <v>0</v>
      </c>
    </row>
    <row r="1646" spans="1:3" x14ac:dyDescent="0.15">
      <c r="A1646" s="74" t="s">
        <v>303</v>
      </c>
      <c r="B1646">
        <v>2013</v>
      </c>
      <c r="C1646">
        <v>0</v>
      </c>
    </row>
    <row r="1647" spans="1:3" x14ac:dyDescent="0.15">
      <c r="A1647" s="74" t="s">
        <v>303</v>
      </c>
      <c r="B1647">
        <v>2014</v>
      </c>
      <c r="C1647">
        <v>0</v>
      </c>
    </row>
    <row r="1648" spans="1:3" x14ac:dyDescent="0.15">
      <c r="A1648" s="74" t="s">
        <v>303</v>
      </c>
      <c r="B1648">
        <v>2015</v>
      </c>
      <c r="C1648">
        <v>0</v>
      </c>
    </row>
    <row r="1649" spans="1:3" x14ac:dyDescent="0.15">
      <c r="A1649" s="74" t="s">
        <v>303</v>
      </c>
      <c r="B1649">
        <v>2016</v>
      </c>
      <c r="C1649">
        <v>0</v>
      </c>
    </row>
    <row r="1650" spans="1:3" x14ac:dyDescent="0.15">
      <c r="A1650" s="74" t="s">
        <v>303</v>
      </c>
      <c r="B1650">
        <v>2017</v>
      </c>
      <c r="C1650">
        <v>0</v>
      </c>
    </row>
    <row r="1651" spans="1:3" x14ac:dyDescent="0.15">
      <c r="A1651" s="74" t="s">
        <v>303</v>
      </c>
      <c r="B1651">
        <v>2018</v>
      </c>
      <c r="C1651">
        <v>0</v>
      </c>
    </row>
    <row r="1652" spans="1:3" x14ac:dyDescent="0.15">
      <c r="A1652" s="74" t="s">
        <v>303</v>
      </c>
      <c r="B1652">
        <v>2019</v>
      </c>
      <c r="C1652">
        <v>0</v>
      </c>
    </row>
    <row r="1653" spans="1:3" x14ac:dyDescent="0.15">
      <c r="A1653" s="74" t="s">
        <v>303</v>
      </c>
      <c r="B1653">
        <v>2020</v>
      </c>
      <c r="C1653">
        <v>0</v>
      </c>
    </row>
    <row r="1654" spans="1:3" x14ac:dyDescent="0.15">
      <c r="A1654" s="74" t="s">
        <v>303</v>
      </c>
      <c r="B1654">
        <v>2021</v>
      </c>
      <c r="C1654">
        <v>0</v>
      </c>
    </row>
    <row r="1655" spans="1:3" x14ac:dyDescent="0.15">
      <c r="A1655" s="74" t="s">
        <v>303</v>
      </c>
      <c r="B1655">
        <v>2022</v>
      </c>
      <c r="C1655">
        <v>0</v>
      </c>
    </row>
    <row r="1656" spans="1:3" x14ac:dyDescent="0.15">
      <c r="A1656" s="74" t="s">
        <v>303</v>
      </c>
      <c r="B1656">
        <v>2023</v>
      </c>
      <c r="C1656">
        <v>156650140</v>
      </c>
    </row>
    <row r="1657" spans="1:3" x14ac:dyDescent="0.15">
      <c r="A1657" s="74" t="s">
        <v>303</v>
      </c>
      <c r="B1657">
        <v>2024</v>
      </c>
      <c r="C1657">
        <v>0</v>
      </c>
    </row>
    <row r="1658" spans="1:3" x14ac:dyDescent="0.15">
      <c r="A1658" s="74" t="s">
        <v>303</v>
      </c>
      <c r="B1658">
        <v>2025</v>
      </c>
      <c r="C1658">
        <v>0</v>
      </c>
    </row>
    <row r="1659" spans="1:3" x14ac:dyDescent="0.15">
      <c r="A1659" s="74" t="s">
        <v>303</v>
      </c>
      <c r="B1659">
        <v>2025</v>
      </c>
      <c r="C1659">
        <v>156650140</v>
      </c>
    </row>
    <row r="1660" spans="1:3" x14ac:dyDescent="0.15">
      <c r="A1660" s="74" t="s">
        <v>303</v>
      </c>
      <c r="B1660">
        <v>2026</v>
      </c>
      <c r="C1660" t="s">
        <v>303</v>
      </c>
    </row>
    <row r="1661" spans="1:3" x14ac:dyDescent="0.15">
      <c r="A1661" s="74" t="s">
        <v>304</v>
      </c>
      <c r="B1661">
        <v>2007</v>
      </c>
      <c r="C1661">
        <v>0</v>
      </c>
    </row>
    <row r="1662" spans="1:3" x14ac:dyDescent="0.15">
      <c r="A1662" s="74" t="s">
        <v>304</v>
      </c>
      <c r="B1662">
        <v>2008</v>
      </c>
      <c r="C1662">
        <v>0</v>
      </c>
    </row>
    <row r="1663" spans="1:3" x14ac:dyDescent="0.15">
      <c r="A1663" s="74" t="s">
        <v>304</v>
      </c>
      <c r="B1663">
        <v>2009</v>
      </c>
      <c r="C1663">
        <v>0</v>
      </c>
    </row>
    <row r="1664" spans="1:3" x14ac:dyDescent="0.15">
      <c r="A1664" s="74" t="s">
        <v>304</v>
      </c>
      <c r="B1664">
        <v>2010</v>
      </c>
      <c r="C1664">
        <v>0</v>
      </c>
    </row>
    <row r="1665" spans="1:3" x14ac:dyDescent="0.15">
      <c r="A1665" s="74" t="s">
        <v>304</v>
      </c>
      <c r="B1665">
        <v>2011</v>
      </c>
      <c r="C1665">
        <v>0</v>
      </c>
    </row>
    <row r="1666" spans="1:3" x14ac:dyDescent="0.15">
      <c r="A1666" s="74" t="s">
        <v>304</v>
      </c>
      <c r="B1666">
        <v>2012</v>
      </c>
      <c r="C1666">
        <v>0</v>
      </c>
    </row>
    <row r="1667" spans="1:3" x14ac:dyDescent="0.15">
      <c r="A1667" s="74" t="s">
        <v>304</v>
      </c>
      <c r="B1667">
        <v>2013</v>
      </c>
      <c r="C1667">
        <v>0</v>
      </c>
    </row>
    <row r="1668" spans="1:3" x14ac:dyDescent="0.15">
      <c r="A1668" s="74" t="s">
        <v>304</v>
      </c>
      <c r="B1668">
        <v>2014</v>
      </c>
      <c r="C1668">
        <v>0</v>
      </c>
    </row>
    <row r="1669" spans="1:3" x14ac:dyDescent="0.15">
      <c r="A1669" s="74" t="s">
        <v>304</v>
      </c>
      <c r="B1669">
        <v>2015</v>
      </c>
      <c r="C1669">
        <v>0</v>
      </c>
    </row>
    <row r="1670" spans="1:3" x14ac:dyDescent="0.15">
      <c r="A1670" s="74" t="s">
        <v>304</v>
      </c>
      <c r="B1670">
        <v>2016</v>
      </c>
      <c r="C1670">
        <v>0</v>
      </c>
    </row>
    <row r="1671" spans="1:3" x14ac:dyDescent="0.15">
      <c r="A1671" s="74" t="s">
        <v>304</v>
      </c>
      <c r="B1671">
        <v>2017</v>
      </c>
      <c r="C1671">
        <v>0</v>
      </c>
    </row>
    <row r="1672" spans="1:3" x14ac:dyDescent="0.15">
      <c r="A1672" s="74" t="s">
        <v>304</v>
      </c>
      <c r="B1672">
        <v>2018</v>
      </c>
      <c r="C1672">
        <v>0</v>
      </c>
    </row>
    <row r="1673" spans="1:3" x14ac:dyDescent="0.15">
      <c r="A1673" s="74" t="s">
        <v>304</v>
      </c>
      <c r="B1673">
        <v>2019</v>
      </c>
      <c r="C1673">
        <v>0</v>
      </c>
    </row>
    <row r="1674" spans="1:3" x14ac:dyDescent="0.15">
      <c r="A1674" s="74" t="s">
        <v>304</v>
      </c>
      <c r="B1674">
        <v>2020</v>
      </c>
      <c r="C1674">
        <v>0</v>
      </c>
    </row>
    <row r="1675" spans="1:3" x14ac:dyDescent="0.15">
      <c r="A1675" s="74" t="s">
        <v>304</v>
      </c>
      <c r="B1675">
        <v>2021</v>
      </c>
      <c r="C1675">
        <v>0</v>
      </c>
    </row>
    <row r="1676" spans="1:3" x14ac:dyDescent="0.15">
      <c r="A1676" s="74" t="s">
        <v>304</v>
      </c>
      <c r="B1676">
        <v>2022</v>
      </c>
      <c r="C1676">
        <v>0</v>
      </c>
    </row>
    <row r="1677" spans="1:3" x14ac:dyDescent="0.15">
      <c r="A1677" s="74" t="s">
        <v>304</v>
      </c>
      <c r="B1677">
        <v>2023</v>
      </c>
      <c r="C1677">
        <v>136906500</v>
      </c>
    </row>
    <row r="1678" spans="1:3" x14ac:dyDescent="0.15">
      <c r="A1678" s="74" t="s">
        <v>304</v>
      </c>
      <c r="B1678">
        <v>2024</v>
      </c>
      <c r="C1678">
        <v>120103220</v>
      </c>
    </row>
    <row r="1679" spans="1:3" x14ac:dyDescent="0.15">
      <c r="A1679" s="74" t="s">
        <v>304</v>
      </c>
      <c r="B1679">
        <v>2025</v>
      </c>
      <c r="C1679">
        <v>0</v>
      </c>
    </row>
    <row r="1680" spans="1:3" x14ac:dyDescent="0.15">
      <c r="A1680" s="74" t="s">
        <v>304</v>
      </c>
      <c r="B1680">
        <v>2025</v>
      </c>
      <c r="C1680">
        <v>257009720</v>
      </c>
    </row>
    <row r="1681" spans="1:3" x14ac:dyDescent="0.15">
      <c r="A1681" s="74" t="s">
        <v>304</v>
      </c>
      <c r="B1681">
        <v>2026</v>
      </c>
      <c r="C1681" t="s">
        <v>304</v>
      </c>
    </row>
    <row r="1682" spans="1:3" x14ac:dyDescent="0.15">
      <c r="A1682" s="74" t="s">
        <v>133</v>
      </c>
      <c r="B1682">
        <v>2007</v>
      </c>
      <c r="C1682">
        <v>0</v>
      </c>
    </row>
    <row r="1683" spans="1:3" x14ac:dyDescent="0.15">
      <c r="A1683" s="74" t="s">
        <v>133</v>
      </c>
      <c r="B1683">
        <v>2008</v>
      </c>
      <c r="C1683">
        <v>0</v>
      </c>
    </row>
    <row r="1684" spans="1:3" x14ac:dyDescent="0.15">
      <c r="A1684" s="74" t="s">
        <v>133</v>
      </c>
      <c r="B1684">
        <v>2009</v>
      </c>
      <c r="C1684">
        <v>0</v>
      </c>
    </row>
    <row r="1685" spans="1:3" x14ac:dyDescent="0.15">
      <c r="A1685" s="74" t="s">
        <v>133</v>
      </c>
      <c r="B1685">
        <v>2010</v>
      </c>
      <c r="C1685">
        <v>0</v>
      </c>
    </row>
    <row r="1686" spans="1:3" x14ac:dyDescent="0.15">
      <c r="A1686" s="74" t="s">
        <v>133</v>
      </c>
      <c r="B1686">
        <v>2011</v>
      </c>
      <c r="C1686">
        <v>0</v>
      </c>
    </row>
    <row r="1687" spans="1:3" x14ac:dyDescent="0.15">
      <c r="A1687" s="74" t="s">
        <v>133</v>
      </c>
      <c r="B1687">
        <v>2012</v>
      </c>
      <c r="C1687">
        <v>0</v>
      </c>
    </row>
    <row r="1688" spans="1:3" x14ac:dyDescent="0.15">
      <c r="A1688" s="74" t="s">
        <v>133</v>
      </c>
      <c r="B1688">
        <v>2013</v>
      </c>
      <c r="C1688">
        <v>0</v>
      </c>
    </row>
    <row r="1689" spans="1:3" x14ac:dyDescent="0.15">
      <c r="A1689" s="74" t="s">
        <v>133</v>
      </c>
      <c r="B1689">
        <v>2014</v>
      </c>
      <c r="C1689">
        <v>0</v>
      </c>
    </row>
    <row r="1690" spans="1:3" x14ac:dyDescent="0.15">
      <c r="A1690" s="74" t="s">
        <v>133</v>
      </c>
      <c r="B1690">
        <v>2015</v>
      </c>
      <c r="C1690">
        <v>0</v>
      </c>
    </row>
    <row r="1691" spans="1:3" x14ac:dyDescent="0.15">
      <c r="A1691" s="74" t="s">
        <v>133</v>
      </c>
      <c r="B1691">
        <v>2016</v>
      </c>
      <c r="C1691">
        <v>0</v>
      </c>
    </row>
    <row r="1692" spans="1:3" x14ac:dyDescent="0.15">
      <c r="A1692" s="74" t="s">
        <v>133</v>
      </c>
      <c r="B1692">
        <v>2017</v>
      </c>
      <c r="C1692">
        <v>0</v>
      </c>
    </row>
    <row r="1693" spans="1:3" x14ac:dyDescent="0.15">
      <c r="A1693" s="74" t="s">
        <v>133</v>
      </c>
      <c r="B1693">
        <v>2018</v>
      </c>
      <c r="C1693">
        <v>0</v>
      </c>
    </row>
    <row r="1694" spans="1:3" x14ac:dyDescent="0.15">
      <c r="A1694" s="74" t="s">
        <v>133</v>
      </c>
      <c r="B1694">
        <v>2019</v>
      </c>
      <c r="C1694">
        <v>0</v>
      </c>
    </row>
    <row r="1695" spans="1:3" x14ac:dyDescent="0.15">
      <c r="A1695" s="74" t="s">
        <v>133</v>
      </c>
      <c r="B1695">
        <v>2020</v>
      </c>
      <c r="C1695">
        <v>0</v>
      </c>
    </row>
    <row r="1696" spans="1:3" x14ac:dyDescent="0.15">
      <c r="A1696" s="74" t="s">
        <v>133</v>
      </c>
      <c r="B1696">
        <v>2021</v>
      </c>
      <c r="C1696">
        <v>27983000</v>
      </c>
    </row>
    <row r="1697" spans="1:3" x14ac:dyDescent="0.15">
      <c r="A1697" s="74" t="s">
        <v>133</v>
      </c>
      <c r="B1697">
        <v>2022</v>
      </c>
      <c r="C1697">
        <v>338011218</v>
      </c>
    </row>
    <row r="1698" spans="1:3" x14ac:dyDescent="0.15">
      <c r="A1698" s="74" t="s">
        <v>133</v>
      </c>
      <c r="B1698">
        <v>2023</v>
      </c>
      <c r="C1698">
        <v>384869874</v>
      </c>
    </row>
    <row r="1699" spans="1:3" x14ac:dyDescent="0.15">
      <c r="A1699" s="74" t="s">
        <v>133</v>
      </c>
      <c r="B1699">
        <v>2024</v>
      </c>
      <c r="C1699">
        <v>667080322</v>
      </c>
    </row>
    <row r="1700" spans="1:3" x14ac:dyDescent="0.15">
      <c r="A1700" s="74" t="s">
        <v>133</v>
      </c>
      <c r="B1700">
        <v>2025</v>
      </c>
      <c r="C1700">
        <v>920975808.7643224</v>
      </c>
    </row>
    <row r="1701" spans="1:3" x14ac:dyDescent="0.15">
      <c r="A1701" s="74" t="s">
        <v>133</v>
      </c>
      <c r="B1701">
        <v>2025</v>
      </c>
      <c r="C1701">
        <v>2338920222.7643223</v>
      </c>
    </row>
    <row r="1702" spans="1:3" x14ac:dyDescent="0.15">
      <c r="A1702" s="74" t="s">
        <v>133</v>
      </c>
      <c r="B1702">
        <v>2026</v>
      </c>
      <c r="C1702" t="s">
        <v>133</v>
      </c>
    </row>
    <row r="1703" spans="1:3" x14ac:dyDescent="0.15">
      <c r="A1703" s="74" t="s">
        <v>90</v>
      </c>
      <c r="B1703">
        <v>2007</v>
      </c>
      <c r="C1703">
        <v>0</v>
      </c>
    </row>
    <row r="1704" spans="1:3" x14ac:dyDescent="0.15">
      <c r="A1704" s="74" t="s">
        <v>90</v>
      </c>
      <c r="B1704">
        <v>2008</v>
      </c>
      <c r="C1704">
        <v>0</v>
      </c>
    </row>
    <row r="1705" spans="1:3" x14ac:dyDescent="0.15">
      <c r="A1705" s="74" t="s">
        <v>90</v>
      </c>
      <c r="B1705">
        <v>2009</v>
      </c>
      <c r="C1705">
        <v>0</v>
      </c>
    </row>
    <row r="1706" spans="1:3" x14ac:dyDescent="0.15">
      <c r="A1706" s="74" t="s">
        <v>90</v>
      </c>
      <c r="B1706">
        <v>2010</v>
      </c>
      <c r="C1706">
        <v>0</v>
      </c>
    </row>
    <row r="1707" spans="1:3" x14ac:dyDescent="0.15">
      <c r="A1707" s="74" t="s">
        <v>90</v>
      </c>
      <c r="B1707">
        <v>2011</v>
      </c>
      <c r="C1707">
        <v>0</v>
      </c>
    </row>
    <row r="1708" spans="1:3" x14ac:dyDescent="0.15">
      <c r="A1708" s="74" t="s">
        <v>90</v>
      </c>
      <c r="B1708">
        <v>2012</v>
      </c>
      <c r="C1708">
        <v>0</v>
      </c>
    </row>
    <row r="1709" spans="1:3" x14ac:dyDescent="0.15">
      <c r="A1709" s="74" t="s">
        <v>90</v>
      </c>
      <c r="B1709">
        <v>2013</v>
      </c>
      <c r="C1709">
        <v>0</v>
      </c>
    </row>
    <row r="1710" spans="1:3" x14ac:dyDescent="0.15">
      <c r="A1710" s="74" t="s">
        <v>90</v>
      </c>
      <c r="B1710">
        <v>2014</v>
      </c>
      <c r="C1710">
        <v>86175750.047926396</v>
      </c>
    </row>
    <row r="1711" spans="1:3" x14ac:dyDescent="0.15">
      <c r="A1711" s="74" t="s">
        <v>90</v>
      </c>
      <c r="B1711">
        <v>2015</v>
      </c>
      <c r="C1711">
        <v>110531217.59999999</v>
      </c>
    </row>
    <row r="1712" spans="1:3" x14ac:dyDescent="0.15">
      <c r="A1712" s="74" t="s">
        <v>90</v>
      </c>
      <c r="B1712">
        <v>2016</v>
      </c>
      <c r="C1712">
        <v>173950832</v>
      </c>
    </row>
    <row r="1713" spans="1:3" x14ac:dyDescent="0.15">
      <c r="A1713" s="74" t="s">
        <v>90</v>
      </c>
      <c r="B1713">
        <v>2017</v>
      </c>
      <c r="C1713">
        <v>144886779</v>
      </c>
    </row>
    <row r="1714" spans="1:3" x14ac:dyDescent="0.15">
      <c r="A1714" s="74" t="s">
        <v>90</v>
      </c>
      <c r="B1714">
        <v>2018</v>
      </c>
      <c r="C1714">
        <v>195314400</v>
      </c>
    </row>
    <row r="1715" spans="1:3" x14ac:dyDescent="0.15">
      <c r="A1715" s="74" t="s">
        <v>90</v>
      </c>
      <c r="B1715">
        <v>2019</v>
      </c>
      <c r="C1715">
        <v>205080120</v>
      </c>
    </row>
    <row r="1716" spans="1:3" x14ac:dyDescent="0.15">
      <c r="A1716" s="74" t="s">
        <v>90</v>
      </c>
      <c r="B1716">
        <v>2020</v>
      </c>
      <c r="C1716">
        <v>278232020</v>
      </c>
    </row>
    <row r="1717" spans="1:3" x14ac:dyDescent="0.15">
      <c r="A1717" s="74" t="s">
        <v>90</v>
      </c>
      <c r="B1717">
        <v>2021</v>
      </c>
      <c r="C1717">
        <v>351342495.33515978</v>
      </c>
    </row>
    <row r="1718" spans="1:3" x14ac:dyDescent="0.15">
      <c r="A1718" s="74" t="s">
        <v>90</v>
      </c>
      <c r="B1718">
        <v>2022</v>
      </c>
      <c r="C1718">
        <v>321444480</v>
      </c>
    </row>
    <row r="1719" spans="1:3" x14ac:dyDescent="0.15">
      <c r="A1719" s="74" t="s">
        <v>90</v>
      </c>
      <c r="B1719">
        <v>2023</v>
      </c>
      <c r="C1719">
        <v>470846500</v>
      </c>
    </row>
    <row r="1720" spans="1:3" x14ac:dyDescent="0.15">
      <c r="A1720" s="74" t="s">
        <v>90</v>
      </c>
      <c r="B1720">
        <v>2024</v>
      </c>
      <c r="C1720">
        <v>749074770</v>
      </c>
    </row>
    <row r="1721" spans="1:3" x14ac:dyDescent="0.15">
      <c r="A1721" s="74" t="s">
        <v>90</v>
      </c>
      <c r="B1721">
        <v>2025</v>
      </c>
      <c r="C1721">
        <v>616133389.87394094</v>
      </c>
    </row>
    <row r="1722" spans="1:3" x14ac:dyDescent="0.15">
      <c r="A1722" s="74" t="s">
        <v>90</v>
      </c>
      <c r="B1722">
        <v>2025</v>
      </c>
      <c r="C1722">
        <v>3703012753.8570271</v>
      </c>
    </row>
    <row r="1723" spans="1:3" x14ac:dyDescent="0.15">
      <c r="A1723" s="74" t="s">
        <v>90</v>
      </c>
      <c r="B1723">
        <v>2026</v>
      </c>
      <c r="C1723" t="s">
        <v>90</v>
      </c>
    </row>
    <row r="1724" spans="1:3" x14ac:dyDescent="0.15">
      <c r="A1724" s="74" t="s">
        <v>186</v>
      </c>
      <c r="B1724">
        <v>2007</v>
      </c>
      <c r="C1724">
        <v>0</v>
      </c>
    </row>
    <row r="1725" spans="1:3" x14ac:dyDescent="0.15">
      <c r="A1725" s="74" t="s">
        <v>186</v>
      </c>
      <c r="B1725">
        <v>2008</v>
      </c>
      <c r="C1725">
        <v>0</v>
      </c>
    </row>
    <row r="1726" spans="1:3" x14ac:dyDescent="0.15">
      <c r="A1726" s="74" t="s">
        <v>186</v>
      </c>
      <c r="B1726">
        <v>2009</v>
      </c>
      <c r="C1726">
        <v>0</v>
      </c>
    </row>
    <row r="1727" spans="1:3" x14ac:dyDescent="0.15">
      <c r="A1727" s="74" t="s">
        <v>186</v>
      </c>
      <c r="B1727">
        <v>2010</v>
      </c>
      <c r="C1727">
        <v>0</v>
      </c>
    </row>
    <row r="1728" spans="1:3" x14ac:dyDescent="0.15">
      <c r="A1728" s="74" t="s">
        <v>186</v>
      </c>
      <c r="B1728">
        <v>2011</v>
      </c>
      <c r="C1728">
        <v>0</v>
      </c>
    </row>
    <row r="1729" spans="1:3" x14ac:dyDescent="0.15">
      <c r="A1729" s="74" t="s">
        <v>186</v>
      </c>
      <c r="B1729">
        <v>2012</v>
      </c>
      <c r="C1729">
        <v>0</v>
      </c>
    </row>
    <row r="1730" spans="1:3" x14ac:dyDescent="0.15">
      <c r="A1730" s="74" t="s">
        <v>186</v>
      </c>
      <c r="B1730">
        <v>2013</v>
      </c>
      <c r="C1730">
        <v>0</v>
      </c>
    </row>
    <row r="1731" spans="1:3" x14ac:dyDescent="0.15">
      <c r="A1731" s="74" t="s">
        <v>186</v>
      </c>
      <c r="B1731">
        <v>2014</v>
      </c>
      <c r="C1731">
        <v>0</v>
      </c>
    </row>
    <row r="1732" spans="1:3" x14ac:dyDescent="0.15">
      <c r="A1732" s="74" t="s">
        <v>186</v>
      </c>
      <c r="B1732">
        <v>2015</v>
      </c>
      <c r="C1732">
        <v>0</v>
      </c>
    </row>
    <row r="1733" spans="1:3" x14ac:dyDescent="0.15">
      <c r="A1733" s="74" t="s">
        <v>186</v>
      </c>
      <c r="B1733">
        <v>2016</v>
      </c>
      <c r="C1733">
        <v>0</v>
      </c>
    </row>
    <row r="1734" spans="1:3" x14ac:dyDescent="0.15">
      <c r="A1734" s="74" t="s">
        <v>186</v>
      </c>
      <c r="B1734">
        <v>2017</v>
      </c>
      <c r="C1734">
        <v>0</v>
      </c>
    </row>
    <row r="1735" spans="1:3" x14ac:dyDescent="0.15">
      <c r="A1735" s="74" t="s">
        <v>186</v>
      </c>
      <c r="B1735">
        <v>2018</v>
      </c>
      <c r="C1735">
        <v>0</v>
      </c>
    </row>
    <row r="1736" spans="1:3" x14ac:dyDescent="0.15">
      <c r="A1736" s="74" t="s">
        <v>186</v>
      </c>
      <c r="B1736">
        <v>2019</v>
      </c>
      <c r="C1736">
        <v>0</v>
      </c>
    </row>
    <row r="1737" spans="1:3" x14ac:dyDescent="0.15">
      <c r="A1737" s="74" t="s">
        <v>186</v>
      </c>
      <c r="B1737">
        <v>2020</v>
      </c>
      <c r="C1737">
        <v>0</v>
      </c>
    </row>
    <row r="1738" spans="1:3" x14ac:dyDescent="0.15">
      <c r="A1738" s="74" t="s">
        <v>186</v>
      </c>
      <c r="B1738">
        <v>2021</v>
      </c>
      <c r="C1738">
        <v>0</v>
      </c>
    </row>
    <row r="1739" spans="1:3" x14ac:dyDescent="0.15">
      <c r="A1739" s="74" t="s">
        <v>186</v>
      </c>
      <c r="B1739">
        <v>2022</v>
      </c>
      <c r="C1739">
        <v>0</v>
      </c>
    </row>
    <row r="1740" spans="1:3" x14ac:dyDescent="0.15">
      <c r="A1740" s="74" t="s">
        <v>186</v>
      </c>
      <c r="B1740">
        <v>2023</v>
      </c>
      <c r="C1740">
        <v>0</v>
      </c>
    </row>
    <row r="1741" spans="1:3" x14ac:dyDescent="0.15">
      <c r="A1741" s="74" t="s">
        <v>186</v>
      </c>
      <c r="B1741">
        <v>2024</v>
      </c>
      <c r="C1741">
        <v>26335804</v>
      </c>
    </row>
    <row r="1742" spans="1:3" x14ac:dyDescent="0.15">
      <c r="A1742" s="74" t="s">
        <v>186</v>
      </c>
      <c r="B1742">
        <v>2025</v>
      </c>
      <c r="C1742">
        <v>0</v>
      </c>
    </row>
    <row r="1743" spans="1:3" x14ac:dyDescent="0.15">
      <c r="A1743" s="74" t="s">
        <v>186</v>
      </c>
      <c r="B1743">
        <v>2025</v>
      </c>
      <c r="C1743">
        <v>26335804</v>
      </c>
    </row>
    <row r="1744" spans="1:3" x14ac:dyDescent="0.15">
      <c r="A1744" s="74" t="s">
        <v>186</v>
      </c>
      <c r="B1744">
        <v>2026</v>
      </c>
      <c r="C1744" t="s">
        <v>186</v>
      </c>
    </row>
    <row r="1745" spans="1:3" x14ac:dyDescent="0.15">
      <c r="A1745" s="74" t="s">
        <v>188</v>
      </c>
      <c r="B1745">
        <v>2007</v>
      </c>
      <c r="C1745">
        <v>634967999.99999952</v>
      </c>
    </row>
    <row r="1746" spans="1:3" x14ac:dyDescent="0.15">
      <c r="A1746" s="74" t="s">
        <v>188</v>
      </c>
      <c r="B1746">
        <v>2008</v>
      </c>
      <c r="C1746">
        <v>749999999.99999952</v>
      </c>
    </row>
    <row r="1747" spans="1:3" x14ac:dyDescent="0.15">
      <c r="A1747" s="74" t="s">
        <v>188</v>
      </c>
      <c r="B1747">
        <v>2009</v>
      </c>
      <c r="C1747">
        <v>975280360.00000191</v>
      </c>
    </row>
    <row r="1748" spans="1:3" x14ac:dyDescent="0.15">
      <c r="A1748" s="74" t="s">
        <v>188</v>
      </c>
      <c r="B1748">
        <v>2010</v>
      </c>
      <c r="C1748">
        <v>1666600829.969996</v>
      </c>
    </row>
    <row r="1749" spans="1:3" x14ac:dyDescent="0.15">
      <c r="A1749" s="74" t="s">
        <v>188</v>
      </c>
      <c r="B1749">
        <v>2011</v>
      </c>
      <c r="C1749">
        <v>1732201160.0000038</v>
      </c>
    </row>
    <row r="1750" spans="1:3" x14ac:dyDescent="0.15">
      <c r="A1750" s="74" t="s">
        <v>188</v>
      </c>
      <c r="B1750">
        <v>2012</v>
      </c>
      <c r="C1750">
        <v>2126999999.9999969</v>
      </c>
    </row>
    <row r="1751" spans="1:3" x14ac:dyDescent="0.15">
      <c r="A1751" s="74" t="s">
        <v>188</v>
      </c>
      <c r="B1751">
        <v>2013</v>
      </c>
      <c r="C1751">
        <v>2589743271.631597</v>
      </c>
    </row>
    <row r="1752" spans="1:3" x14ac:dyDescent="0.15">
      <c r="A1752" s="74" t="s">
        <v>188</v>
      </c>
      <c r="B1752">
        <v>2014</v>
      </c>
      <c r="C1752">
        <v>4379610153.5851135</v>
      </c>
    </row>
    <row r="1753" spans="1:3" x14ac:dyDescent="0.15">
      <c r="A1753" s="74" t="s">
        <v>188</v>
      </c>
      <c r="B1753">
        <v>2015</v>
      </c>
      <c r="C1753">
        <v>6009009941.6337376</v>
      </c>
    </row>
    <row r="1754" spans="1:3" x14ac:dyDescent="0.15">
      <c r="A1754" s="74" t="s">
        <v>188</v>
      </c>
      <c r="B1754">
        <v>2016</v>
      </c>
      <c r="C1754">
        <v>13584651019.369831</v>
      </c>
    </row>
    <row r="1755" spans="1:3" x14ac:dyDescent="0.15">
      <c r="A1755" s="74" t="s">
        <v>188</v>
      </c>
      <c r="B1755">
        <v>2017</v>
      </c>
      <c r="C1755">
        <v>14137337076.940538</v>
      </c>
    </row>
    <row r="1756" spans="1:3" x14ac:dyDescent="0.15">
      <c r="A1756" s="74" t="s">
        <v>188</v>
      </c>
      <c r="B1756">
        <v>2018</v>
      </c>
      <c r="C1756">
        <v>7385188952.6866674</v>
      </c>
    </row>
    <row r="1757" spans="1:3" x14ac:dyDescent="0.15">
      <c r="A1757" s="74" t="s">
        <v>188</v>
      </c>
      <c r="B1757">
        <v>2019</v>
      </c>
      <c r="C1757">
        <v>7292621813.4774084</v>
      </c>
    </row>
    <row r="1758" spans="1:3" x14ac:dyDescent="0.15">
      <c r="A1758" s="74" t="s">
        <v>188</v>
      </c>
      <c r="B1758">
        <v>2020</v>
      </c>
      <c r="C1758">
        <v>9067829411.6399994</v>
      </c>
    </row>
    <row r="1759" spans="1:3" x14ac:dyDescent="0.15">
      <c r="A1759" s="74" t="s">
        <v>188</v>
      </c>
      <c r="B1759">
        <v>2021</v>
      </c>
      <c r="C1759">
        <v>12124468572.550354</v>
      </c>
    </row>
    <row r="1760" spans="1:3" x14ac:dyDescent="0.15">
      <c r="A1760" s="74" t="s">
        <v>188</v>
      </c>
      <c r="B1760">
        <v>2022</v>
      </c>
      <c r="C1760">
        <v>14433337174.510916</v>
      </c>
    </row>
    <row r="1761" spans="1:3" x14ac:dyDescent="0.15">
      <c r="A1761" s="74" t="s">
        <v>188</v>
      </c>
      <c r="B1761">
        <v>2023</v>
      </c>
      <c r="C1761">
        <v>23299068322.365112</v>
      </c>
    </row>
    <row r="1762" spans="1:3" x14ac:dyDescent="0.15">
      <c r="A1762" s="74" t="s">
        <v>188</v>
      </c>
      <c r="B1762">
        <v>2024</v>
      </c>
      <c r="C1762">
        <v>33137981685.409721</v>
      </c>
    </row>
    <row r="1763" spans="1:3" x14ac:dyDescent="0.15">
      <c r="A1763" s="74" t="s">
        <v>188</v>
      </c>
      <c r="B1763">
        <v>2025</v>
      </c>
      <c r="C1763">
        <v>33243090140.784409</v>
      </c>
    </row>
    <row r="1764" spans="1:3" x14ac:dyDescent="0.15">
      <c r="A1764" s="74" t="s">
        <v>188</v>
      </c>
      <c r="B1764">
        <v>2025</v>
      </c>
      <c r="C1764">
        <v>188569987886.55545</v>
      </c>
    </row>
    <row r="1765" spans="1:3" x14ac:dyDescent="0.15">
      <c r="A1765" s="74" t="s">
        <v>188</v>
      </c>
      <c r="B1765">
        <v>2026</v>
      </c>
      <c r="C1765" t="s">
        <v>306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8A1E-5564-2A43-AA41-66CA54752C3E}">
  <sheetPr codeName="Feuil2"/>
  <dimension ref="A1:X85"/>
  <sheetViews>
    <sheetView topLeftCell="I58" workbookViewId="0">
      <selection activeCell="A2" sqref="A2:V85"/>
    </sheetView>
  </sheetViews>
  <sheetFormatPr baseColWidth="10" defaultRowHeight="14" x14ac:dyDescent="0.15"/>
  <cols>
    <col min="1" max="1" width="49.19921875" style="62" customWidth="1"/>
    <col min="2" max="20" width="23.3984375" customWidth="1"/>
    <col min="21" max="21" width="37" customWidth="1"/>
    <col min="22" max="27" width="33.59765625" customWidth="1"/>
  </cols>
  <sheetData>
    <row r="1" spans="1:24" s="63" customFormat="1" x14ac:dyDescent="0.15">
      <c r="A1" s="64" t="s">
        <v>0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222</v>
      </c>
      <c r="V1" s="107" t="s">
        <v>290</v>
      </c>
      <c r="W1"/>
      <c r="X1"/>
    </row>
    <row r="2" spans="1:24" ht="23" customHeight="1" x14ac:dyDescent="0.15">
      <c r="A2" s="65" t="s">
        <v>77</v>
      </c>
      <c r="B2" s="68" cm="1">
        <f t="array" ref="B2">SUMPRODUCT((Feuil1!$A$3:$A$86=$A2)*ISNUMBER(SEARCH(RIGHT(B$1,4),Feuil1!$C$1:$ZZ$1))*(Feuil1!$C$3:$ZZ$86))</f>
        <v>159878190.1139566</v>
      </c>
      <c r="C2" s="68" cm="1">
        <f t="array" ref="C2">SUMPRODUCT((Feuil1!$A$3:$A$86=$A2)*ISNUMBER(SEARCH(RIGHT(C$1,4),Feuil1!$C$1:$ZZ$1))*(Feuil1!$C$3:$ZZ$86))</f>
        <v>167066194.53916645</v>
      </c>
      <c r="D2" s="68" cm="1">
        <f t="array" ref="D2">SUMPRODUCT((Feuil1!$A$3:$A$86=$A2)*ISNUMBER(SEARCH(RIGHT(D$1,4),Feuil1!$C$1:$ZZ$1))*(Feuil1!$C$3:$ZZ$86))</f>
        <v>174955668.1270628</v>
      </c>
      <c r="E2" s="68" cm="1">
        <f t="array" ref="E2">SUMPRODUCT((Feuil1!$A$3:$A$86=$A2)*ISNUMBER(SEARCH(RIGHT(E$1,4),Feuil1!$C$1:$ZZ$1))*(Feuil1!$C$3:$ZZ$86))</f>
        <v>230869928.12461454</v>
      </c>
      <c r="F2" s="68" cm="1">
        <f t="array" ref="F2">SUMPRODUCT((Feuil1!$A$3:$A$86=$A2)*ISNUMBER(SEARCH(RIGHT(F$1,4),Feuil1!$C$1:$ZZ$1))*(Feuil1!$C$3:$ZZ$86))</f>
        <v>207032168.15621448</v>
      </c>
      <c r="G2" s="68" cm="1">
        <f t="array" ref="G2">SUMPRODUCT((Feuil1!$A$3:$A$86=$A2)*ISNUMBER(SEARCH(RIGHT(G$1,4),Feuil1!$C$1:$ZZ$1))*(Feuil1!$C$3:$ZZ$86))</f>
        <v>292308384.41894805</v>
      </c>
      <c r="H2" s="68" cm="1">
        <f t="array" ref="H2">SUMPRODUCT((Feuil1!$A$3:$A$86=$A2)*ISNUMBER(SEARCH(RIGHT(H$1,4),Feuil1!$C$1:$ZZ$1))*(Feuil1!$C$3:$ZZ$86))</f>
        <v>185471936.62398276</v>
      </c>
      <c r="I2" s="68" cm="1">
        <f t="array" ref="I2">SUMPRODUCT((Feuil1!$A$3:$A$86=$A2)*ISNUMBER(SEARCH(RIGHT(I$1,4),Feuil1!$C$1:$ZZ$1))*(Feuil1!$C$3:$ZZ$86))</f>
        <v>0</v>
      </c>
      <c r="J2" s="68" cm="1">
        <f t="array" ref="J2">SUMPRODUCT((Feuil1!$A$3:$A$86=$A2)*ISNUMBER(SEARCH(RIGHT(J$1,4),Feuil1!$C$1:$ZZ$1))*(Feuil1!$C$3:$ZZ$86))</f>
        <v>118389525</v>
      </c>
      <c r="K2" s="68" cm="1">
        <f t="array" ref="K2">SUMPRODUCT((Feuil1!$A$3:$A$86=$A2)*ISNUMBER(SEARCH(RIGHT(K$1,4),Feuil1!$C$1:$ZZ$1))*(Feuil1!$C$3:$ZZ$86))</f>
        <v>28474870.699999999</v>
      </c>
      <c r="L2" s="68" cm="1">
        <f t="array" ref="L2">SUMPRODUCT((Feuil1!$A$3:$A$86=$A2)*ISNUMBER(SEARCH(RIGHT(L$1,4),Feuil1!$C$1:$ZZ$1))*(Feuil1!$C$3:$ZZ$86))</f>
        <v>649806581.19000006</v>
      </c>
      <c r="M2" s="68" cm="1">
        <f t="array" ref="M2">SUMPRODUCT((Feuil1!$A$3:$A$86=$A2)*ISNUMBER(SEARCH(RIGHT(M$1,4),Feuil1!$C$1:$ZZ$1))*(Feuil1!$C$3:$ZZ$86))</f>
        <v>384697006</v>
      </c>
      <c r="N2" s="68" cm="1">
        <f t="array" ref="N2">SUMPRODUCT((Feuil1!$A$3:$A$86=$A2)*ISNUMBER(SEARCH(RIGHT(N$1,4),Feuil1!$C$1:$ZZ$1))*(Feuil1!$C$3:$ZZ$86))</f>
        <v>0</v>
      </c>
      <c r="O2" s="68" cm="1">
        <f t="array" ref="O2">SUMPRODUCT((Feuil1!$A$3:$A$86=$A2)*ISNUMBER(SEARCH(RIGHT(O$1,4),Feuil1!$C$1:$ZZ$1))*(Feuil1!$C$3:$ZZ$86))</f>
        <v>183405178.63999999</v>
      </c>
      <c r="P2" s="68" cm="1">
        <f t="array" ref="P2">SUMPRODUCT((Feuil1!$A$3:$A$86=$A2)*ISNUMBER(SEARCH(RIGHT(P$1,4),Feuil1!$C$1:$ZZ$1))*(Feuil1!$C$3:$ZZ$86))</f>
        <v>337836000</v>
      </c>
      <c r="Q2" s="68" cm="1">
        <f t="array" ref="Q2">SUMPRODUCT((Feuil1!$A$3:$A$86=$A2)*ISNUMBER(SEARCH(RIGHT(Q$1,4),Feuil1!$C$1:$ZZ$1))*(Feuil1!$C$3:$ZZ$86))</f>
        <v>242183331</v>
      </c>
      <c r="R2" s="68" cm="1">
        <f t="array" ref="R2">SUMPRODUCT((Feuil1!$A$3:$A$86=$A2)*ISNUMBER(SEARCH(RIGHT(R$1,4),Feuil1!$C$1:$ZZ$1))*(Feuil1!$C$3:$ZZ$86))</f>
        <v>371632339</v>
      </c>
      <c r="S2" s="68" cm="1">
        <f t="array" ref="S2">SUMPRODUCT((Feuil1!$A$3:$A$86=$A2)*ISNUMBER(SEARCH(RIGHT(S$1,4),Feuil1!$C$1:$ZZ$1))*(Feuil1!$C$3:$ZZ$86))</f>
        <v>565984844</v>
      </c>
      <c r="T2" s="68" cm="1">
        <f t="array" ref="T2">SUMPRODUCT((Feuil1!$A$3:$A$86=$A2)*ISNUMBER(SEARCH(RIGHT(T$1,4),Feuil1!$C$1:$ZZ$1))*(Feuil1!$C$3:$ZZ$86))</f>
        <v>272411064</v>
      </c>
      <c r="U2" s="68">
        <f>SUM(B2:T2)</f>
        <v>4572403209.6339455</v>
      </c>
      <c r="V2" s="105" t="str">
        <f>UPPER(Tableau1[[#This Row],[Nom AP]])</f>
        <v>MAROJEJY / ANJANAHARIBE-SUD</v>
      </c>
    </row>
    <row r="3" spans="1:24" x14ac:dyDescent="0.15">
      <c r="A3" s="66" t="s">
        <v>79</v>
      </c>
      <c r="B3" s="68" cm="1">
        <f t="array" ref="B3">SUMPRODUCT((Feuil1!$A$3:$A$86=$A3)*ISNUMBER(SEARCH(RIGHT(B$1,4),Feuil1!$C$1:$ZZ$1))*(Feuil1!$C$3:$ZZ$86))</f>
        <v>140221481.51581681</v>
      </c>
      <c r="C3" s="68" cm="1">
        <f t="array" ref="C3">SUMPRODUCT((Feuil1!$A$3:$A$86=$A3)*ISNUMBER(SEARCH(RIGHT(C$1,4),Feuil1!$C$1:$ZZ$1))*(Feuil1!$C$3:$ZZ$86))</f>
        <v>146127489.5835481</v>
      </c>
      <c r="D3" s="68" cm="1">
        <f t="array" ref="D3">SUMPRODUCT((Feuil1!$A$3:$A$86=$A3)*ISNUMBER(SEARCH(RIGHT(D$1,4),Feuil1!$C$1:$ZZ$1))*(Feuil1!$C$3:$ZZ$86))</f>
        <v>158308979.66737485</v>
      </c>
      <c r="E3" s="68" cm="1">
        <f t="array" ref="E3">SUMPRODUCT((Feuil1!$A$3:$A$86=$A3)*ISNUMBER(SEARCH(RIGHT(E$1,4),Feuil1!$C$1:$ZZ$1))*(Feuil1!$C$3:$ZZ$86))</f>
        <v>227584485.87368038</v>
      </c>
      <c r="F3" s="68" cm="1">
        <f t="array" ref="F3">SUMPRODUCT((Feuil1!$A$3:$A$86=$A3)*ISNUMBER(SEARCH(RIGHT(F$1,4),Feuil1!$C$1:$ZZ$1))*(Feuil1!$C$3:$ZZ$86))</f>
        <v>207032168.15621448</v>
      </c>
      <c r="G3" s="68" cm="1">
        <f t="array" ref="G3">SUMPRODUCT((Feuil1!$A$3:$A$86=$A3)*ISNUMBER(SEARCH(RIGHT(G$1,4),Feuil1!$C$1:$ZZ$1))*(Feuil1!$C$3:$ZZ$86))</f>
        <v>272034335.36863822</v>
      </c>
      <c r="H3" s="68" cm="1">
        <f t="array" ref="H3">SUMPRODUCT((Feuil1!$A$3:$A$86=$A3)*ISNUMBER(SEARCH(RIGHT(H$1,4),Feuil1!$C$1:$ZZ$1))*(Feuil1!$C$3:$ZZ$86))</f>
        <v>0</v>
      </c>
      <c r="I3" s="68" cm="1">
        <f t="array" ref="I3">SUMPRODUCT((Feuil1!$A$3:$A$86=$A3)*ISNUMBER(SEARCH(RIGHT(I$1,4),Feuil1!$C$1:$ZZ$1))*(Feuil1!$C$3:$ZZ$86))</f>
        <v>221676306.91765603</v>
      </c>
      <c r="J3" s="68" cm="1">
        <f t="array" ref="J3">SUMPRODUCT((Feuil1!$A$3:$A$86=$A3)*ISNUMBER(SEARCH(RIGHT(J$1,4),Feuil1!$C$1:$ZZ$1))*(Feuil1!$C$3:$ZZ$86))</f>
        <v>223740000</v>
      </c>
      <c r="K3" s="68" cm="1">
        <f t="array" ref="K3">SUMPRODUCT((Feuil1!$A$3:$A$86=$A3)*ISNUMBER(SEARCH(RIGHT(K$1,4),Feuil1!$C$1:$ZZ$1))*(Feuil1!$C$3:$ZZ$86))</f>
        <v>26048480.900000002</v>
      </c>
      <c r="L3" s="68" cm="1">
        <f t="array" ref="L3">SUMPRODUCT((Feuil1!$A$3:$A$86=$A3)*ISNUMBER(SEARCH(RIGHT(L$1,4),Feuil1!$C$1:$ZZ$1))*(Feuil1!$C$3:$ZZ$86))</f>
        <v>601550410.50999999</v>
      </c>
      <c r="M3" s="68" cm="1">
        <f t="array" ref="M3">SUMPRODUCT((Feuil1!$A$3:$A$86=$A3)*ISNUMBER(SEARCH(RIGHT(M$1,4),Feuil1!$C$1:$ZZ$1))*(Feuil1!$C$3:$ZZ$86))</f>
        <v>463130682</v>
      </c>
      <c r="N3" s="68" cm="1">
        <f t="array" ref="N3">SUMPRODUCT((Feuil1!$A$3:$A$86=$A3)*ISNUMBER(SEARCH(RIGHT(N$1,4),Feuil1!$C$1:$ZZ$1))*(Feuil1!$C$3:$ZZ$86))</f>
        <v>0</v>
      </c>
      <c r="O3" s="68" cm="1">
        <f t="array" ref="O3">SUMPRODUCT((Feuil1!$A$3:$A$86=$A3)*ISNUMBER(SEARCH(RIGHT(O$1,4),Feuil1!$C$1:$ZZ$1))*(Feuil1!$C$3:$ZZ$86))</f>
        <v>185034941</v>
      </c>
      <c r="P3" s="68" cm="1">
        <f t="array" ref="P3">SUMPRODUCT((Feuil1!$A$3:$A$86=$A3)*ISNUMBER(SEARCH(RIGHT(P$1,4),Feuil1!$C$1:$ZZ$1))*(Feuil1!$C$3:$ZZ$86))</f>
        <v>313448000</v>
      </c>
      <c r="Q3" s="68" cm="1">
        <f t="array" ref="Q3">SUMPRODUCT((Feuil1!$A$3:$A$86=$A3)*ISNUMBER(SEARCH(RIGHT(Q$1,4),Feuil1!$C$1:$ZZ$1))*(Feuil1!$C$3:$ZZ$86))</f>
        <v>211863726</v>
      </c>
      <c r="R3" s="68" cm="1">
        <f t="array" ref="R3">SUMPRODUCT((Feuil1!$A$3:$A$86=$A3)*ISNUMBER(SEARCH(RIGHT(R$1,4),Feuil1!$C$1:$ZZ$1))*(Feuil1!$C$3:$ZZ$86))</f>
        <v>316538196</v>
      </c>
      <c r="S3" s="68" cm="1">
        <f t="array" ref="S3">SUMPRODUCT((Feuil1!$A$3:$A$86=$A3)*ISNUMBER(SEARCH(RIGHT(S$1,4),Feuil1!$C$1:$ZZ$1))*(Feuil1!$C$3:$ZZ$86))</f>
        <v>387759172</v>
      </c>
      <c r="T3" s="68" cm="1">
        <f t="array" ref="T3">SUMPRODUCT((Feuil1!$A$3:$A$86=$A3)*ISNUMBER(SEARCH(RIGHT(T$1,4),Feuil1!$C$1:$ZZ$1))*(Feuil1!$C$3:$ZZ$86))</f>
        <v>270502380</v>
      </c>
      <c r="U3" s="68">
        <f t="shared" ref="U3:U66" si="0">SUM(B3:T3)</f>
        <v>4372601235.4929285</v>
      </c>
      <c r="V3" s="68" t="str">
        <f>UPPER(Tableau1[[#This Row],[Nom AP]])</f>
        <v>ANDRINGITRA / PIC D’IVOHIBE</v>
      </c>
    </row>
    <row r="4" spans="1:24" x14ac:dyDescent="0.15">
      <c r="A4" s="66" t="s">
        <v>80</v>
      </c>
      <c r="B4" s="68" cm="1">
        <f t="array" ref="B4">SUMPRODUCT((Feuil1!$A$3:$A$86=$A4)*ISNUMBER(SEARCH(RIGHT(B$1,4),Feuil1!$C$1:$ZZ$1))*(Feuil1!$C$3:$ZZ$86))</f>
        <v>246778302.51449481</v>
      </c>
      <c r="C4" s="68" cm="1">
        <f t="array" ref="C4">SUMPRODUCT((Feuil1!$A$3:$A$86=$A4)*ISNUMBER(SEARCH(RIGHT(C$1,4),Feuil1!$C$1:$ZZ$1))*(Feuil1!$C$3:$ZZ$86))</f>
        <v>218586785.32137537</v>
      </c>
      <c r="D4" s="68" cm="1">
        <f t="array" ref="D4">SUMPRODUCT((Feuil1!$A$3:$A$86=$A4)*ISNUMBER(SEARCH(RIGHT(D$1,4),Feuil1!$C$1:$ZZ$1))*(Feuil1!$C$3:$ZZ$86))</f>
        <v>212224250.87817454</v>
      </c>
      <c r="E4" s="68" cm="1">
        <f t="array" ref="E4">SUMPRODUCT((Feuil1!$A$3:$A$86=$A4)*ISNUMBER(SEARCH(RIGHT(E$1,4),Feuil1!$C$1:$ZZ$1))*(Feuil1!$C$3:$ZZ$86))</f>
        <v>342101761.32449621</v>
      </c>
      <c r="F4" s="68" cm="1">
        <f t="array" ref="F4">SUMPRODUCT((Feuil1!$A$3:$A$86=$A4)*ISNUMBER(SEARCH(RIGHT(F$1,4),Feuil1!$C$1:$ZZ$1))*(Feuil1!$C$3:$ZZ$86))</f>
        <v>207032168.15621448</v>
      </c>
      <c r="G4" s="68" cm="1">
        <f t="array" ref="G4">SUMPRODUCT((Feuil1!$A$3:$A$86=$A4)*ISNUMBER(SEARCH(RIGHT(G$1,4),Feuil1!$C$1:$ZZ$1))*(Feuil1!$C$3:$ZZ$86))</f>
        <v>181066783.20733351</v>
      </c>
      <c r="H4" s="68" cm="1">
        <f t="array" ref="H4">SUMPRODUCT((Feuil1!$A$3:$A$86=$A4)*ISNUMBER(SEARCH(RIGHT(H$1,4),Feuil1!$C$1:$ZZ$1))*(Feuil1!$C$3:$ZZ$86))</f>
        <v>0</v>
      </c>
      <c r="I4" s="68" cm="1">
        <f t="array" ref="I4">SUMPRODUCT((Feuil1!$A$3:$A$86=$A4)*ISNUMBER(SEARCH(RIGHT(I$1,4),Feuil1!$C$1:$ZZ$1))*(Feuil1!$C$3:$ZZ$86))</f>
        <v>0</v>
      </c>
      <c r="J4" s="68" cm="1">
        <f t="array" ref="J4">SUMPRODUCT((Feuil1!$A$3:$A$86=$A4)*ISNUMBER(SEARCH(RIGHT(J$1,4),Feuil1!$C$1:$ZZ$1))*(Feuil1!$C$3:$ZZ$86))</f>
        <v>110389195</v>
      </c>
      <c r="K4" s="68" cm="1">
        <f t="array" ref="K4">SUMPRODUCT((Feuil1!$A$3:$A$86=$A4)*ISNUMBER(SEARCH(RIGHT(K$1,4),Feuil1!$C$1:$ZZ$1))*(Feuil1!$C$3:$ZZ$86))</f>
        <v>17140163.899999999</v>
      </c>
      <c r="L4" s="68" cm="1">
        <f t="array" ref="L4">SUMPRODUCT((Feuil1!$A$3:$A$86=$A4)*ISNUMBER(SEARCH(RIGHT(L$1,4),Feuil1!$C$1:$ZZ$1))*(Feuil1!$C$3:$ZZ$86))</f>
        <v>166988929.65000001</v>
      </c>
      <c r="M4" s="68" cm="1">
        <f t="array" ref="M4">SUMPRODUCT((Feuil1!$A$3:$A$86=$A4)*ISNUMBER(SEARCH(RIGHT(M$1,4),Feuil1!$C$1:$ZZ$1))*(Feuil1!$C$3:$ZZ$86))</f>
        <v>250034934</v>
      </c>
      <c r="N4" s="68" cm="1">
        <f t="array" ref="N4">SUMPRODUCT((Feuil1!$A$3:$A$86=$A4)*ISNUMBER(SEARCH(RIGHT(N$1,4),Feuil1!$C$1:$ZZ$1))*(Feuil1!$C$3:$ZZ$86))</f>
        <v>29998400</v>
      </c>
      <c r="O4" s="68" cm="1">
        <f t="array" ref="O4">SUMPRODUCT((Feuil1!$A$3:$A$86=$A4)*ISNUMBER(SEARCH(RIGHT(O$1,4),Feuil1!$C$1:$ZZ$1))*(Feuil1!$C$3:$ZZ$86))</f>
        <v>224601804</v>
      </c>
      <c r="P4" s="68" cm="1">
        <f t="array" ref="P4">SUMPRODUCT((Feuil1!$A$3:$A$86=$A4)*ISNUMBER(SEARCH(RIGHT(P$1,4),Feuil1!$C$1:$ZZ$1))*(Feuil1!$C$3:$ZZ$86))</f>
        <v>530254000</v>
      </c>
      <c r="Q4" s="68" cm="1">
        <f t="array" ref="Q4">SUMPRODUCT((Feuil1!$A$3:$A$86=$A4)*ISNUMBER(SEARCH(RIGHT(Q$1,4),Feuil1!$C$1:$ZZ$1))*(Feuil1!$C$3:$ZZ$86))</f>
        <v>358535900</v>
      </c>
      <c r="R4" s="68" cm="1">
        <f t="array" ref="R4">SUMPRODUCT((Feuil1!$A$3:$A$86=$A4)*ISNUMBER(SEARCH(RIGHT(R$1,4),Feuil1!$C$1:$ZZ$1))*(Feuil1!$C$3:$ZZ$86))</f>
        <v>760231003</v>
      </c>
      <c r="S4" s="68" cm="1">
        <f t="array" ref="S4">SUMPRODUCT((Feuil1!$A$3:$A$86=$A4)*ISNUMBER(SEARCH(RIGHT(S$1,4),Feuil1!$C$1:$ZZ$1))*(Feuil1!$C$3:$ZZ$86))</f>
        <v>2149037040</v>
      </c>
      <c r="T4" s="68" cm="1">
        <f t="array" ref="T4">SUMPRODUCT((Feuil1!$A$3:$A$86=$A4)*ISNUMBER(SEARCH(RIGHT(T$1,4),Feuil1!$C$1:$ZZ$1))*(Feuil1!$C$3:$ZZ$86))</f>
        <v>2875377099.9200001</v>
      </c>
      <c r="U4" s="68">
        <f t="shared" si="0"/>
        <v>8880378520.8720894</v>
      </c>
      <c r="V4" s="68" t="str">
        <f>UPPER(Tableau1[[#This Row],[Nom AP]])</f>
        <v>ANKARAFANTSIKA</v>
      </c>
    </row>
    <row r="5" spans="1:24" x14ac:dyDescent="0.15">
      <c r="A5" s="66" t="s">
        <v>81</v>
      </c>
      <c r="B5" s="68" cm="1">
        <f t="array" ref="B5">SUMPRODUCT((Feuil1!$A$3:$A$86=$A5)*ISNUMBER(SEARCH(RIGHT(B$1,4),Feuil1!$C$1:$ZZ$1))*(Feuil1!$C$3:$ZZ$86))</f>
        <v>88090025.855731383</v>
      </c>
      <c r="C5" s="68" cm="1">
        <f t="array" ref="C5">SUMPRODUCT((Feuil1!$A$3:$A$86=$A5)*ISNUMBER(SEARCH(RIGHT(C$1,4),Feuil1!$C$1:$ZZ$1))*(Feuil1!$C$3:$ZZ$86))</f>
        <v>78998711.014619067</v>
      </c>
      <c r="D5" s="68" cm="1">
        <f t="array" ref="D5">SUMPRODUCT((Feuil1!$A$3:$A$86=$A5)*ISNUMBER(SEARCH(RIGHT(D$1,4),Feuil1!$C$1:$ZZ$1))*(Feuil1!$C$3:$ZZ$86))</f>
        <v>190114821.48313472</v>
      </c>
      <c r="E5" s="68" cm="1">
        <f t="array" ref="E5">SUMPRODUCT((Feuil1!$A$3:$A$86=$A5)*ISNUMBER(SEARCH(RIGHT(E$1,4),Feuil1!$C$1:$ZZ$1))*(Feuil1!$C$3:$ZZ$86))</f>
        <v>233058874.51121172</v>
      </c>
      <c r="F5" s="68" cm="1">
        <f t="array" ref="F5">SUMPRODUCT((Feuil1!$A$3:$A$86=$A5)*ISNUMBER(SEARCH(RIGHT(F$1,4),Feuil1!$C$1:$ZZ$1))*(Feuil1!$C$3:$ZZ$86))</f>
        <v>207032168.15621448</v>
      </c>
      <c r="G5" s="68" cm="1">
        <f t="array" ref="G5">SUMPRODUCT((Feuil1!$A$3:$A$86=$A5)*ISNUMBER(SEARCH(RIGHT(G$1,4),Feuil1!$C$1:$ZZ$1))*(Feuil1!$C$3:$ZZ$86))</f>
        <v>103941348.92293461</v>
      </c>
      <c r="H5" s="68" cm="1">
        <f t="array" ref="H5">SUMPRODUCT((Feuil1!$A$3:$A$86=$A5)*ISNUMBER(SEARCH(RIGHT(H$1,4),Feuil1!$C$1:$ZZ$1))*(Feuil1!$C$3:$ZZ$86))</f>
        <v>288545026.27117777</v>
      </c>
      <c r="I5" s="68" cm="1">
        <f t="array" ref="I5">SUMPRODUCT((Feuil1!$A$3:$A$86=$A5)*ISNUMBER(SEARCH(RIGHT(I$1,4),Feuil1!$C$1:$ZZ$1))*(Feuil1!$C$3:$ZZ$86))</f>
        <v>312750490.45806062</v>
      </c>
      <c r="J5" s="68" cm="1">
        <f t="array" ref="J5">SUMPRODUCT((Feuil1!$A$3:$A$86=$A5)*ISNUMBER(SEARCH(RIGHT(J$1,4),Feuil1!$C$1:$ZZ$1))*(Feuil1!$C$3:$ZZ$86))</f>
        <v>428059949</v>
      </c>
      <c r="K5" s="68" cm="1">
        <f t="array" ref="K5">SUMPRODUCT((Feuil1!$A$3:$A$86=$A5)*ISNUMBER(SEARCH(RIGHT(K$1,4),Feuil1!$C$1:$ZZ$1))*(Feuil1!$C$3:$ZZ$86))</f>
        <v>8630014.1999999993</v>
      </c>
      <c r="L5" s="68" cm="1">
        <f t="array" ref="L5">SUMPRODUCT((Feuil1!$A$3:$A$86=$A5)*ISNUMBER(SEARCH(RIGHT(L$1,4),Feuil1!$C$1:$ZZ$1))*(Feuil1!$C$3:$ZZ$86))</f>
        <v>474449903.75</v>
      </c>
      <c r="M5" s="68" cm="1">
        <f t="array" ref="M5">SUMPRODUCT((Feuil1!$A$3:$A$86=$A5)*ISNUMBER(SEARCH(RIGHT(M$1,4),Feuil1!$C$1:$ZZ$1))*(Feuil1!$C$3:$ZZ$86))</f>
        <v>386539934</v>
      </c>
      <c r="N5" s="68" cm="1">
        <f t="array" ref="N5">SUMPRODUCT((Feuil1!$A$3:$A$86=$A5)*ISNUMBER(SEARCH(RIGHT(N$1,4),Feuil1!$C$1:$ZZ$1))*(Feuil1!$C$3:$ZZ$86))</f>
        <v>0</v>
      </c>
      <c r="O5" s="68" cm="1">
        <f t="array" ref="O5">SUMPRODUCT((Feuil1!$A$3:$A$86=$A5)*ISNUMBER(SEARCH(RIGHT(O$1,4),Feuil1!$C$1:$ZZ$1))*(Feuil1!$C$3:$ZZ$86))</f>
        <v>189815497.5</v>
      </c>
      <c r="P5" s="68" cm="1">
        <f t="array" ref="P5">SUMPRODUCT((Feuil1!$A$3:$A$86=$A5)*ISNUMBER(SEARCH(RIGHT(P$1,4),Feuil1!$C$1:$ZZ$1))*(Feuil1!$C$3:$ZZ$86))</f>
        <v>347539000</v>
      </c>
      <c r="Q5" s="68" cm="1">
        <f t="array" ref="Q5">SUMPRODUCT((Feuil1!$A$3:$A$86=$A5)*ISNUMBER(SEARCH(RIGHT(Q$1,4),Feuil1!$C$1:$ZZ$1))*(Feuil1!$C$3:$ZZ$86))</f>
        <v>206367837</v>
      </c>
      <c r="R5" s="68" cm="1">
        <f t="array" ref="R5">SUMPRODUCT((Feuil1!$A$3:$A$86=$A5)*ISNUMBER(SEARCH(RIGHT(R$1,4),Feuil1!$C$1:$ZZ$1))*(Feuil1!$C$3:$ZZ$86))</f>
        <v>902048539.17914832</v>
      </c>
      <c r="S5" s="68" cm="1">
        <f t="array" ref="S5">SUMPRODUCT((Feuil1!$A$3:$A$86=$A5)*ISNUMBER(SEARCH(RIGHT(S$1,4),Feuil1!$C$1:$ZZ$1))*(Feuil1!$C$3:$ZZ$86))</f>
        <v>1053079938</v>
      </c>
      <c r="T5" s="68" cm="1">
        <f t="array" ref="T5">SUMPRODUCT((Feuil1!$A$3:$A$86=$A5)*ISNUMBER(SEARCH(RIGHT(T$1,4),Feuil1!$C$1:$ZZ$1))*(Feuil1!$C$3:$ZZ$86))</f>
        <v>755851900</v>
      </c>
      <c r="U5" s="68">
        <f t="shared" si="0"/>
        <v>6254913979.3022327</v>
      </c>
      <c r="V5" s="68" t="str">
        <f>UPPER(Tableau1[[#This Row],[Nom AP]])</f>
        <v>KIRINDY-MITE / ANDRANOMENA</v>
      </c>
    </row>
    <row r="6" spans="1:24" x14ac:dyDescent="0.15">
      <c r="A6" s="66" t="s">
        <v>82</v>
      </c>
      <c r="B6" s="68" cm="1">
        <f t="array" ref="B6">SUMPRODUCT((Feuil1!$A$3:$A$86=$A6)*ISNUMBER(SEARCH(RIGHT(B$1,4),Feuil1!$C$1:$ZZ$1))*(Feuil1!$C$3:$ZZ$86))</f>
        <v>0</v>
      </c>
      <c r="C6" s="68" cm="1">
        <f t="array" ref="C6">SUMPRODUCT((Feuil1!$A$3:$A$86=$A6)*ISNUMBER(SEARCH(RIGHT(C$1,4),Feuil1!$C$1:$ZZ$1))*(Feuil1!$C$3:$ZZ$86))</f>
        <v>69610409.770645276</v>
      </c>
      <c r="D6" s="68" cm="1">
        <f t="array" ref="D6">SUMPRODUCT((Feuil1!$A$3:$A$86=$A6)*ISNUMBER(SEARCH(RIGHT(D$1,4),Feuil1!$C$1:$ZZ$1))*(Feuil1!$C$3:$ZZ$86))</f>
        <v>119838319.92212753</v>
      </c>
      <c r="E6" s="68" cm="1">
        <f t="array" ref="E6">SUMPRODUCT((Feuil1!$A$3:$A$86=$A6)*ISNUMBER(SEARCH(RIGHT(E$1,4),Feuil1!$C$1:$ZZ$1))*(Feuil1!$C$3:$ZZ$86))</f>
        <v>171323731.09963244</v>
      </c>
      <c r="F6" s="68" cm="1">
        <f t="array" ref="F6">SUMPRODUCT((Feuil1!$A$3:$A$86=$A6)*ISNUMBER(SEARCH(RIGHT(F$1,4),Feuil1!$C$1:$ZZ$1))*(Feuil1!$C$3:$ZZ$86))</f>
        <v>207032168.15621448</v>
      </c>
      <c r="G6" s="68" cm="1">
        <f t="array" ref="G6">SUMPRODUCT((Feuil1!$A$3:$A$86=$A6)*ISNUMBER(SEARCH(RIGHT(G$1,4),Feuil1!$C$1:$ZZ$1))*(Feuil1!$C$3:$ZZ$86))</f>
        <v>103941348.92293461</v>
      </c>
      <c r="H6" s="68" cm="1">
        <f t="array" ref="H6">SUMPRODUCT((Feuil1!$A$3:$A$86=$A6)*ISNUMBER(SEARCH(RIGHT(H$1,4),Feuil1!$C$1:$ZZ$1))*(Feuil1!$C$3:$ZZ$86))</f>
        <v>269040141.67974758</v>
      </c>
      <c r="I6" s="68" cm="1">
        <f t="array" ref="I6">SUMPRODUCT((Feuil1!$A$3:$A$86=$A6)*ISNUMBER(SEARCH(RIGHT(I$1,4),Feuil1!$C$1:$ZZ$1))*(Feuil1!$C$3:$ZZ$86))</f>
        <v>261523396.0824092</v>
      </c>
      <c r="J6" s="68" cm="1">
        <f t="array" ref="J6">SUMPRODUCT((Feuil1!$A$3:$A$86=$A6)*ISNUMBER(SEARCH(RIGHT(J$1,4),Feuil1!$C$1:$ZZ$1))*(Feuil1!$C$3:$ZZ$86))</f>
        <v>257369332</v>
      </c>
      <c r="K6" s="68" cm="1">
        <f t="array" ref="K6">SUMPRODUCT((Feuil1!$A$3:$A$86=$A6)*ISNUMBER(SEARCH(RIGHT(K$1,4),Feuil1!$C$1:$ZZ$1))*(Feuil1!$C$3:$ZZ$86))</f>
        <v>14103790.300000001</v>
      </c>
      <c r="L6" s="68" cm="1">
        <f t="array" ref="L6">SUMPRODUCT((Feuil1!$A$3:$A$86=$A6)*ISNUMBER(SEARCH(RIGHT(L$1,4),Feuil1!$C$1:$ZZ$1))*(Feuil1!$C$3:$ZZ$86))</f>
        <v>409320904.60000002</v>
      </c>
      <c r="M6" s="68" cm="1">
        <f t="array" ref="M6">SUMPRODUCT((Feuil1!$A$3:$A$86=$A6)*ISNUMBER(SEARCH(RIGHT(M$1,4),Feuil1!$C$1:$ZZ$1))*(Feuil1!$C$3:$ZZ$86))</f>
        <v>305191520</v>
      </c>
      <c r="N6" s="68" cm="1">
        <f t="array" ref="N6">SUMPRODUCT((Feuil1!$A$3:$A$86=$A6)*ISNUMBER(SEARCH(RIGHT(N$1,4),Feuil1!$C$1:$ZZ$1))*(Feuil1!$C$3:$ZZ$86))</f>
        <v>0</v>
      </c>
      <c r="O6" s="68" cm="1">
        <f t="array" ref="O6">SUMPRODUCT((Feuil1!$A$3:$A$86=$A6)*ISNUMBER(SEARCH(RIGHT(O$1,4),Feuil1!$C$1:$ZZ$1))*(Feuil1!$C$3:$ZZ$86))</f>
        <v>179304247.5</v>
      </c>
      <c r="P6" s="68" cm="1">
        <f t="array" ref="P6">SUMPRODUCT((Feuil1!$A$3:$A$86=$A6)*ISNUMBER(SEARCH(RIGHT(P$1,4),Feuil1!$C$1:$ZZ$1))*(Feuil1!$C$3:$ZZ$86))</f>
        <v>302087000</v>
      </c>
      <c r="Q6" s="68" cm="1">
        <f t="array" ref="Q6">SUMPRODUCT((Feuil1!$A$3:$A$86=$A6)*ISNUMBER(SEARCH(RIGHT(Q$1,4),Feuil1!$C$1:$ZZ$1))*(Feuil1!$C$3:$ZZ$86))</f>
        <v>232547508</v>
      </c>
      <c r="R6" s="68" cm="1">
        <f t="array" ref="R6">SUMPRODUCT((Feuil1!$A$3:$A$86=$A6)*ISNUMBER(SEARCH(RIGHT(R$1,4),Feuil1!$C$1:$ZZ$1))*(Feuil1!$C$3:$ZZ$86))</f>
        <v>345762094</v>
      </c>
      <c r="S6" s="68" cm="1">
        <f t="array" ref="S6">SUMPRODUCT((Feuil1!$A$3:$A$86=$A6)*ISNUMBER(SEARCH(RIGHT(S$1,4),Feuil1!$C$1:$ZZ$1))*(Feuil1!$C$3:$ZZ$86))</f>
        <v>399339130</v>
      </c>
      <c r="T6" s="68" cm="1">
        <f t="array" ref="T6">SUMPRODUCT((Feuil1!$A$3:$A$86=$A6)*ISNUMBER(SEARCH(RIGHT(T$1,4),Feuil1!$C$1:$ZZ$1))*(Feuil1!$C$3:$ZZ$86))</f>
        <v>284647005</v>
      </c>
      <c r="U6" s="68">
        <f t="shared" si="0"/>
        <v>3931982047.033711</v>
      </c>
      <c r="V6" s="68" t="str">
        <f>UPPER(Tableau1[[#This Row],[Nom AP]])</f>
        <v>TSIMANAMPETSOTSA</v>
      </c>
    </row>
    <row r="7" spans="1:24" x14ac:dyDescent="0.15">
      <c r="A7" s="66" t="s">
        <v>83</v>
      </c>
      <c r="B7" s="68" cm="1">
        <f t="array" ref="B7">SUMPRODUCT((Feuil1!$A$3:$A$86=$A7)*ISNUMBER(SEARCH(RIGHT(B$1,4),Feuil1!$C$1:$ZZ$1))*(Feuil1!$C$3:$ZZ$86))</f>
        <v>0</v>
      </c>
      <c r="C7" s="68" cm="1">
        <f t="array" ref="C7">SUMPRODUCT((Feuil1!$A$3:$A$86=$A7)*ISNUMBER(SEARCH(RIGHT(C$1,4),Feuil1!$C$1:$ZZ$1))*(Feuil1!$C$3:$ZZ$86))</f>
        <v>69610409.770645276</v>
      </c>
      <c r="D7" s="68" cm="1">
        <f t="array" ref="D7">SUMPRODUCT((Feuil1!$A$3:$A$86=$A7)*ISNUMBER(SEARCH(RIGHT(D$1,4),Feuil1!$C$1:$ZZ$1))*(Feuil1!$C$3:$ZZ$86))</f>
        <v>119838319.92212753</v>
      </c>
      <c r="E7" s="68" cm="1">
        <f t="array" ref="E7">SUMPRODUCT((Feuil1!$A$3:$A$86=$A7)*ISNUMBER(SEARCH(RIGHT(E$1,4),Feuil1!$C$1:$ZZ$1))*(Feuil1!$C$3:$ZZ$86))</f>
        <v>0</v>
      </c>
      <c r="F7" s="68" cm="1">
        <f t="array" ref="F7">SUMPRODUCT((Feuil1!$A$3:$A$86=$A7)*ISNUMBER(SEARCH(RIGHT(F$1,4),Feuil1!$C$1:$ZZ$1))*(Feuil1!$C$3:$ZZ$86))</f>
        <v>0</v>
      </c>
      <c r="G7" s="68" cm="1">
        <f t="array" ref="G7">SUMPRODUCT((Feuil1!$A$3:$A$86=$A7)*ISNUMBER(SEARCH(RIGHT(G$1,4),Feuil1!$C$1:$ZZ$1))*(Feuil1!$C$3:$ZZ$86))</f>
        <v>22769476.497149039</v>
      </c>
      <c r="H7" s="68" cm="1">
        <f t="array" ref="H7">SUMPRODUCT((Feuil1!$A$3:$A$86=$A7)*ISNUMBER(SEARCH(RIGHT(H$1,4),Feuil1!$C$1:$ZZ$1))*(Feuil1!$C$3:$ZZ$86))</f>
        <v>47028022.213811338</v>
      </c>
      <c r="I7" s="68" cm="1">
        <f t="array" ref="I7">SUMPRODUCT((Feuil1!$A$3:$A$86=$A7)*ISNUMBER(SEARCH(RIGHT(I$1,4),Feuil1!$C$1:$ZZ$1))*(Feuil1!$C$3:$ZZ$86))</f>
        <v>54597107.345558614</v>
      </c>
      <c r="J7" s="68" cm="1">
        <f t="array" ref="J7">SUMPRODUCT((Feuil1!$A$3:$A$86=$A7)*ISNUMBER(SEARCH(RIGHT(J$1,4),Feuil1!$C$1:$ZZ$1))*(Feuil1!$C$3:$ZZ$86))</f>
        <v>55000000</v>
      </c>
      <c r="K7" s="68" cm="1">
        <f t="array" ref="K7">SUMPRODUCT((Feuil1!$A$3:$A$86=$A7)*ISNUMBER(SEARCH(RIGHT(K$1,4),Feuil1!$C$1:$ZZ$1))*(Feuil1!$C$3:$ZZ$86))</f>
        <v>485945180</v>
      </c>
      <c r="L7" s="68" cm="1">
        <f t="array" ref="L7">SUMPRODUCT((Feuil1!$A$3:$A$86=$A7)*ISNUMBER(SEARCH(RIGHT(L$1,4),Feuil1!$C$1:$ZZ$1))*(Feuil1!$C$3:$ZZ$86))</f>
        <v>604189831.27999997</v>
      </c>
      <c r="M7" s="68" cm="1">
        <f t="array" ref="M7">SUMPRODUCT((Feuil1!$A$3:$A$86=$A7)*ISNUMBER(SEARCH(RIGHT(M$1,4),Feuil1!$C$1:$ZZ$1))*(Feuil1!$C$3:$ZZ$86))</f>
        <v>102405925</v>
      </c>
      <c r="N7" s="68" cm="1">
        <f t="array" ref="N7">SUMPRODUCT((Feuil1!$A$3:$A$86=$A7)*ISNUMBER(SEARCH(RIGHT(N$1,4),Feuil1!$C$1:$ZZ$1))*(Feuil1!$C$3:$ZZ$86))</f>
        <v>0</v>
      </c>
      <c r="O7" s="68" cm="1">
        <f t="array" ref="O7">SUMPRODUCT((Feuil1!$A$3:$A$86=$A7)*ISNUMBER(SEARCH(RIGHT(O$1,4),Feuil1!$C$1:$ZZ$1))*(Feuil1!$C$3:$ZZ$86))</f>
        <v>36000000</v>
      </c>
      <c r="P7" s="68" cm="1">
        <f t="array" ref="P7">SUMPRODUCT((Feuil1!$A$3:$A$86=$A7)*ISNUMBER(SEARCH(RIGHT(P$1,4),Feuil1!$C$1:$ZZ$1))*(Feuil1!$C$3:$ZZ$86))</f>
        <v>0</v>
      </c>
      <c r="Q7" s="68" cm="1">
        <f t="array" ref="Q7">SUMPRODUCT((Feuil1!$A$3:$A$86=$A7)*ISNUMBER(SEARCH(RIGHT(Q$1,4),Feuil1!$C$1:$ZZ$1))*(Feuil1!$C$3:$ZZ$86))</f>
        <v>228350000</v>
      </c>
      <c r="R7" s="68" cm="1">
        <f t="array" ref="R7">SUMPRODUCT((Feuil1!$A$3:$A$86=$A7)*ISNUMBER(SEARCH(RIGHT(R$1,4),Feuil1!$C$1:$ZZ$1))*(Feuil1!$C$3:$ZZ$86))</f>
        <v>136000000</v>
      </c>
      <c r="S7" s="68" cm="1">
        <f t="array" ref="S7">SUMPRODUCT((Feuil1!$A$3:$A$86=$A7)*ISNUMBER(SEARCH(RIGHT(S$1,4),Feuil1!$C$1:$ZZ$1))*(Feuil1!$C$3:$ZZ$86))</f>
        <v>590858754</v>
      </c>
      <c r="T7" s="68" cm="1">
        <f t="array" ref="T7">SUMPRODUCT((Feuil1!$A$3:$A$86=$A7)*ISNUMBER(SEARCH(RIGHT(T$1,4),Feuil1!$C$1:$ZZ$1))*(Feuil1!$C$3:$ZZ$86))</f>
        <v>0</v>
      </c>
      <c r="U7" s="68">
        <f t="shared" si="0"/>
        <v>2552593026.0292916</v>
      </c>
      <c r="V7" s="68" t="str">
        <f>UPPER(Tableau1[[#This Row],[Nom AP]])</f>
        <v>COORDINATION/SIEGE</v>
      </c>
    </row>
    <row r="8" spans="1:24" x14ac:dyDescent="0.15">
      <c r="A8" s="65" t="s">
        <v>84</v>
      </c>
      <c r="B8" s="68" cm="1">
        <f t="array" ref="B8">SUMPRODUCT((Feuil1!$A$3:$A$86=$A8)*ISNUMBER(SEARCH(RIGHT(B$1,4),Feuil1!$C$1:$ZZ$1))*(Feuil1!$C$3:$ZZ$86))</f>
        <v>0</v>
      </c>
      <c r="C8" s="68" cm="1">
        <f t="array" ref="C8">SUMPRODUCT((Feuil1!$A$3:$A$86=$A8)*ISNUMBER(SEARCH(RIGHT(C$1,4),Feuil1!$C$1:$ZZ$1))*(Feuil1!$C$3:$ZZ$86))</f>
        <v>0</v>
      </c>
      <c r="D8" s="68" cm="1">
        <f t="array" ref="D8">SUMPRODUCT((Feuil1!$A$3:$A$86=$A8)*ISNUMBER(SEARCH(RIGHT(D$1,4),Feuil1!$C$1:$ZZ$1))*(Feuil1!$C$3:$ZZ$86))</f>
        <v>0</v>
      </c>
      <c r="E8" s="68" cm="1">
        <f t="array" ref="E8">SUMPRODUCT((Feuil1!$A$3:$A$86=$A8)*ISNUMBER(SEARCH(RIGHT(E$1,4),Feuil1!$C$1:$ZZ$1))*(Feuil1!$C$3:$ZZ$86))</f>
        <v>338217631.57663816</v>
      </c>
      <c r="F8" s="68" cm="1">
        <f t="array" ref="F8">SUMPRODUCT((Feuil1!$A$3:$A$86=$A8)*ISNUMBER(SEARCH(RIGHT(F$1,4),Feuil1!$C$1:$ZZ$1))*(Feuil1!$C$3:$ZZ$86))</f>
        <v>142460795.16883272</v>
      </c>
      <c r="G8" s="68" cm="1">
        <f t="array" ref="G8">SUMPRODUCT((Feuil1!$A$3:$A$86=$A8)*ISNUMBER(SEARCH(RIGHT(G$1,4),Feuil1!$C$1:$ZZ$1))*(Feuil1!$C$3:$ZZ$86))</f>
        <v>136267743.12028018</v>
      </c>
      <c r="H8" s="68" cm="1">
        <f t="array" ref="H8">SUMPRODUCT((Feuil1!$A$3:$A$86=$A8)*ISNUMBER(SEARCH(RIGHT(H$1,4),Feuil1!$C$1:$ZZ$1))*(Feuil1!$C$3:$ZZ$86))</f>
        <v>209299324.04909199</v>
      </c>
      <c r="I8" s="68" cm="1">
        <f t="array" ref="I8">SUMPRODUCT((Feuil1!$A$3:$A$86=$A8)*ISNUMBER(SEARCH(RIGHT(I$1,4),Feuil1!$C$1:$ZZ$1))*(Feuil1!$C$3:$ZZ$86))</f>
        <v>215439375.11981598</v>
      </c>
      <c r="J8" s="68" cm="1">
        <f t="array" ref="J8">SUMPRODUCT((Feuil1!$A$3:$A$86=$A8)*ISNUMBER(SEARCH(RIGHT(J$1,4),Feuil1!$C$1:$ZZ$1))*(Feuil1!$C$3:$ZZ$86))</f>
        <v>343620727.20000005</v>
      </c>
      <c r="K8" s="68" cm="1">
        <f t="array" ref="K8">SUMPRODUCT((Feuil1!$A$3:$A$86=$A8)*ISNUMBER(SEARCH(RIGHT(K$1,4),Feuil1!$C$1:$ZZ$1))*(Feuil1!$C$3:$ZZ$86))</f>
        <v>461958266.5</v>
      </c>
      <c r="L8" s="68" cm="1">
        <f t="array" ref="L8">SUMPRODUCT((Feuil1!$A$3:$A$86=$A8)*ISNUMBER(SEARCH(RIGHT(L$1,4),Feuil1!$C$1:$ZZ$1))*(Feuil1!$C$3:$ZZ$86))</f>
        <v>331007544</v>
      </c>
      <c r="M8" s="68" cm="1">
        <f t="array" ref="M8">SUMPRODUCT((Feuil1!$A$3:$A$86=$A8)*ISNUMBER(SEARCH(RIGHT(M$1,4),Feuil1!$C$1:$ZZ$1))*(Feuil1!$C$3:$ZZ$86))</f>
        <v>353717944</v>
      </c>
      <c r="N8" s="68" cm="1">
        <f t="array" ref="N8">SUMPRODUCT((Feuil1!$A$3:$A$86=$A8)*ISNUMBER(SEARCH(RIGHT(N$1,4),Feuil1!$C$1:$ZZ$1))*(Feuil1!$C$3:$ZZ$86))</f>
        <v>411819708</v>
      </c>
      <c r="O8" s="68" cm="1">
        <f t="array" ref="O8">SUMPRODUCT((Feuil1!$A$3:$A$86=$A8)*ISNUMBER(SEARCH(RIGHT(O$1,4),Feuil1!$C$1:$ZZ$1))*(Feuil1!$C$3:$ZZ$86))</f>
        <v>524707711</v>
      </c>
      <c r="P8" s="68" cm="1">
        <f t="array" ref="P8">SUMPRODUCT((Feuil1!$A$3:$A$86=$A8)*ISNUMBER(SEARCH(RIGHT(P$1,4),Feuil1!$C$1:$ZZ$1))*(Feuil1!$C$3:$ZZ$86))</f>
        <v>787850840</v>
      </c>
      <c r="Q8" s="68" cm="1">
        <f t="array" ref="Q8">SUMPRODUCT((Feuil1!$A$3:$A$86=$A8)*ISNUMBER(SEARCH(RIGHT(Q$1,4),Feuil1!$C$1:$ZZ$1))*(Feuil1!$C$3:$ZZ$86))</f>
        <v>718142310</v>
      </c>
      <c r="R8" s="68" cm="1">
        <f t="array" ref="R8">SUMPRODUCT((Feuil1!$A$3:$A$86=$A8)*ISNUMBER(SEARCH(RIGHT(R$1,4),Feuil1!$C$1:$ZZ$1))*(Feuil1!$C$3:$ZZ$86))</f>
        <v>877716000</v>
      </c>
      <c r="S8" s="68" cm="1">
        <f t="array" ref="S8">SUMPRODUCT((Feuil1!$A$3:$A$86=$A8)*ISNUMBER(SEARCH(RIGHT(S$1,4),Feuil1!$C$1:$ZZ$1))*(Feuil1!$C$3:$ZZ$86))</f>
        <v>1182670000</v>
      </c>
      <c r="T8" s="68" cm="1">
        <f t="array" ref="T8">SUMPRODUCT((Feuil1!$A$3:$A$86=$A8)*ISNUMBER(SEARCH(RIGHT(T$1,4),Feuil1!$C$1:$ZZ$1))*(Feuil1!$C$3:$ZZ$86))</f>
        <v>1114101003.4342103</v>
      </c>
      <c r="U8" s="68">
        <f t="shared" si="0"/>
        <v>8148996923.168869</v>
      </c>
      <c r="V8" s="68" t="str">
        <f>UPPER(Tableau1[[#This Row],[Nom AP]])</f>
        <v>MASOALA</v>
      </c>
    </row>
    <row r="9" spans="1:24" x14ac:dyDescent="0.15">
      <c r="A9" s="65" t="s">
        <v>85</v>
      </c>
      <c r="B9" s="68" cm="1">
        <f t="array" ref="B9">SUMPRODUCT((Feuil1!$A$3:$A$86=$A9)*ISNUMBER(SEARCH(RIGHT(B$1,4),Feuil1!$C$1:$ZZ$1))*(Feuil1!$C$3:$ZZ$86))</f>
        <v>0</v>
      </c>
      <c r="C9" s="68" cm="1">
        <f t="array" ref="C9">SUMPRODUCT((Feuil1!$A$3:$A$86=$A9)*ISNUMBER(SEARCH(RIGHT(C$1,4),Feuil1!$C$1:$ZZ$1))*(Feuil1!$C$3:$ZZ$86))</f>
        <v>0</v>
      </c>
      <c r="D9" s="68" cm="1">
        <f t="array" ref="D9">SUMPRODUCT((Feuil1!$A$3:$A$86=$A9)*ISNUMBER(SEARCH(RIGHT(D$1,4),Feuil1!$C$1:$ZZ$1))*(Feuil1!$C$3:$ZZ$86))</f>
        <v>0</v>
      </c>
      <c r="E9" s="68" cm="1">
        <f t="array" ref="E9">SUMPRODUCT((Feuil1!$A$3:$A$86=$A9)*ISNUMBER(SEARCH(RIGHT(E$1,4),Feuil1!$C$1:$ZZ$1))*(Feuil1!$C$3:$ZZ$86))</f>
        <v>0</v>
      </c>
      <c r="F9" s="68" cm="1">
        <f t="array" ref="F9">SUMPRODUCT((Feuil1!$A$3:$A$86=$A9)*ISNUMBER(SEARCH(RIGHT(F$1,4),Feuil1!$C$1:$ZZ$1))*(Feuil1!$C$3:$ZZ$86))</f>
        <v>0</v>
      </c>
      <c r="G9" s="68" cm="1">
        <f t="array" ref="G9">SUMPRODUCT((Feuil1!$A$3:$A$86=$A9)*ISNUMBER(SEARCH(RIGHT(G$1,4),Feuil1!$C$1:$ZZ$1))*(Feuil1!$C$3:$ZZ$86))</f>
        <v>113207048.13069431</v>
      </c>
      <c r="H9" s="68" cm="1">
        <f t="array" ref="H9">SUMPRODUCT((Feuil1!$A$3:$A$86=$A9)*ISNUMBER(SEARCH(RIGHT(H$1,4),Feuil1!$C$1:$ZZ$1))*(Feuil1!$C$3:$ZZ$86))</f>
        <v>167439459.23927361</v>
      </c>
      <c r="I9" s="68" cm="1">
        <f t="array" ref="I9">SUMPRODUCT((Feuil1!$A$3:$A$86=$A9)*ISNUMBER(SEARCH(RIGHT(I$1,4),Feuil1!$C$1:$ZZ$1))*(Feuil1!$C$3:$ZZ$86))</f>
        <v>172351500.09585279</v>
      </c>
      <c r="J9" s="68" cm="1">
        <f t="array" ref="J9">SUMPRODUCT((Feuil1!$A$3:$A$86=$A9)*ISNUMBER(SEARCH(RIGHT(J$1,4),Feuil1!$C$1:$ZZ$1))*(Feuil1!$C$3:$ZZ$86))</f>
        <v>220646282.40000001</v>
      </c>
      <c r="K9" s="68" cm="1">
        <f t="array" ref="K9">SUMPRODUCT((Feuil1!$A$3:$A$86=$A9)*ISNUMBER(SEARCH(RIGHT(K$1,4),Feuil1!$C$1:$ZZ$1))*(Feuil1!$C$3:$ZZ$86))</f>
        <v>238621729.5</v>
      </c>
      <c r="L9" s="68" cm="1">
        <f t="array" ref="L9">SUMPRODUCT((Feuil1!$A$3:$A$86=$A9)*ISNUMBER(SEARCH(RIGHT(L$1,4),Feuil1!$C$1:$ZZ$1))*(Feuil1!$C$3:$ZZ$86))</f>
        <v>242046057</v>
      </c>
      <c r="M9" s="68" cm="1">
        <f t="array" ref="M9">SUMPRODUCT((Feuil1!$A$3:$A$86=$A9)*ISNUMBER(SEARCH(RIGHT(M$1,4),Feuil1!$C$1:$ZZ$1))*(Feuil1!$C$3:$ZZ$86))</f>
        <v>246636869.75</v>
      </c>
      <c r="N9" s="68" cm="1">
        <f t="array" ref="N9">SUMPRODUCT((Feuil1!$A$3:$A$86=$A9)*ISNUMBER(SEARCH(RIGHT(N$1,4),Feuil1!$C$1:$ZZ$1))*(Feuil1!$C$3:$ZZ$86))</f>
        <v>236147003</v>
      </c>
      <c r="O9" s="68" cm="1">
        <f t="array" ref="O9">SUMPRODUCT((Feuil1!$A$3:$A$86=$A9)*ISNUMBER(SEARCH(RIGHT(O$1,4),Feuil1!$C$1:$ZZ$1))*(Feuil1!$C$3:$ZZ$86))</f>
        <v>350290589</v>
      </c>
      <c r="P9" s="68" cm="1">
        <f t="array" ref="P9">SUMPRODUCT((Feuil1!$A$3:$A$86=$A9)*ISNUMBER(SEARCH(RIGHT(P$1,4),Feuil1!$C$1:$ZZ$1))*(Feuil1!$C$3:$ZZ$86))</f>
        <v>403476947.00000012</v>
      </c>
      <c r="Q9" s="68" cm="1">
        <f t="array" ref="Q9">SUMPRODUCT((Feuil1!$A$3:$A$86=$A9)*ISNUMBER(SEARCH(RIGHT(Q$1,4),Feuil1!$C$1:$ZZ$1))*(Feuil1!$C$3:$ZZ$86))</f>
        <v>604994478</v>
      </c>
      <c r="R9" s="68" cm="1">
        <f t="array" ref="R9">SUMPRODUCT((Feuil1!$A$3:$A$86=$A9)*ISNUMBER(SEARCH(RIGHT(R$1,4),Feuil1!$C$1:$ZZ$1))*(Feuil1!$C$3:$ZZ$86))</f>
        <v>567970004.69000006</v>
      </c>
      <c r="S9" s="68" cm="1">
        <f t="array" ref="S9">SUMPRODUCT((Feuil1!$A$3:$A$86=$A9)*ISNUMBER(SEARCH(RIGHT(S$1,4),Feuil1!$C$1:$ZZ$1))*(Feuil1!$C$3:$ZZ$86))</f>
        <v>751631228</v>
      </c>
      <c r="T9" s="68" cm="1">
        <f t="array" ref="T9">SUMPRODUCT((Feuil1!$A$3:$A$86=$A9)*ISNUMBER(SEARCH(RIGHT(T$1,4),Feuil1!$C$1:$ZZ$1))*(Feuil1!$C$3:$ZZ$86))</f>
        <v>712449312.875</v>
      </c>
      <c r="U9" s="68">
        <f t="shared" si="0"/>
        <v>5027908508.6808205</v>
      </c>
      <c r="V9" s="68" t="str">
        <f>UPPER(Tableau1[[#This Row],[Nom AP]])</f>
        <v>ANKARANA</v>
      </c>
    </row>
    <row r="10" spans="1:24" x14ac:dyDescent="0.15">
      <c r="A10" s="65" t="s">
        <v>86</v>
      </c>
      <c r="B10" s="68" cm="1">
        <f t="array" ref="B10">SUMPRODUCT((Feuil1!$A$3:$A$86=$A10)*ISNUMBER(SEARCH(RIGHT(B$1,4),Feuil1!$C$1:$ZZ$1))*(Feuil1!$C$3:$ZZ$86))</f>
        <v>0</v>
      </c>
      <c r="C10" s="68" cm="1">
        <f t="array" ref="C10">SUMPRODUCT((Feuil1!$A$3:$A$86=$A10)*ISNUMBER(SEARCH(RIGHT(C$1,4),Feuil1!$C$1:$ZZ$1))*(Feuil1!$C$3:$ZZ$86))</f>
        <v>0</v>
      </c>
      <c r="D10" s="68" cm="1">
        <f t="array" ref="D10">SUMPRODUCT((Feuil1!$A$3:$A$86=$A10)*ISNUMBER(SEARCH(RIGHT(D$1,4),Feuil1!$C$1:$ZZ$1))*(Feuil1!$C$3:$ZZ$86))</f>
        <v>0</v>
      </c>
      <c r="E10" s="68" cm="1">
        <f t="array" ref="E10">SUMPRODUCT((Feuil1!$A$3:$A$86=$A10)*ISNUMBER(SEARCH(RIGHT(E$1,4),Feuil1!$C$1:$ZZ$1))*(Feuil1!$C$3:$ZZ$86))</f>
        <v>0</v>
      </c>
      <c r="F10" s="68" cm="1">
        <f t="array" ref="F10">SUMPRODUCT((Feuil1!$A$3:$A$86=$A10)*ISNUMBER(SEARCH(RIGHT(F$1,4),Feuil1!$C$1:$ZZ$1))*(Feuil1!$C$3:$ZZ$86))</f>
        <v>0</v>
      </c>
      <c r="G10" s="68" cm="1">
        <f t="array" ref="G10">SUMPRODUCT((Feuil1!$A$3:$A$86=$A10)*ISNUMBER(SEARCH(RIGHT(G$1,4),Feuil1!$C$1:$ZZ$1))*(Feuil1!$C$3:$ZZ$86))</f>
        <v>92242779.958343521</v>
      </c>
      <c r="H10" s="68" cm="1">
        <f t="array" ref="H10">SUMPRODUCT((Feuil1!$A$3:$A$86=$A10)*ISNUMBER(SEARCH(RIGHT(H$1,4),Feuil1!$C$1:$ZZ$1))*(Feuil1!$C$3:$ZZ$86))</f>
        <v>125579594.42945521</v>
      </c>
      <c r="I10" s="68" cm="1">
        <f t="array" ref="I10">SUMPRODUCT((Feuil1!$A$3:$A$86=$A10)*ISNUMBER(SEARCH(RIGHT(I$1,4),Feuil1!$C$1:$ZZ$1))*(Feuil1!$C$3:$ZZ$86))</f>
        <v>129263625.07188959</v>
      </c>
      <c r="J10" s="68" cm="1">
        <f t="array" ref="J10">SUMPRODUCT((Feuil1!$A$3:$A$86=$A10)*ISNUMBER(SEARCH(RIGHT(J$1,4),Feuil1!$C$1:$ZZ$1))*(Feuil1!$C$3:$ZZ$86))</f>
        <v>133481656.80000001</v>
      </c>
      <c r="K10" s="68" cm="1">
        <f t="array" ref="K10">SUMPRODUCT((Feuil1!$A$3:$A$86=$A10)*ISNUMBER(SEARCH(RIGHT(K$1,4),Feuil1!$C$1:$ZZ$1))*(Feuil1!$C$3:$ZZ$86))</f>
        <v>540073174.53999996</v>
      </c>
      <c r="L10" s="68" cm="1">
        <f t="array" ref="L10">SUMPRODUCT((Feuil1!$A$3:$A$86=$A10)*ISNUMBER(SEARCH(RIGHT(L$1,4),Feuil1!$C$1:$ZZ$1))*(Feuil1!$C$3:$ZZ$86))</f>
        <v>443927106</v>
      </c>
      <c r="M10" s="68" cm="1">
        <f t="array" ref="M10">SUMPRODUCT((Feuil1!$A$3:$A$86=$A10)*ISNUMBER(SEARCH(RIGHT(M$1,4),Feuil1!$C$1:$ZZ$1))*(Feuil1!$C$3:$ZZ$86))</f>
        <v>161071200</v>
      </c>
      <c r="N10" s="68" cm="1">
        <f t="array" ref="N10">SUMPRODUCT((Feuil1!$A$3:$A$86=$A10)*ISNUMBER(SEARCH(RIGHT(N$1,4),Feuil1!$C$1:$ZZ$1))*(Feuil1!$C$3:$ZZ$86))</f>
        <v>278590316</v>
      </c>
      <c r="O10" s="68" cm="1">
        <f t="array" ref="O10">SUMPRODUCT((Feuil1!$A$3:$A$86=$A10)*ISNUMBER(SEARCH(RIGHT(O$1,4),Feuil1!$C$1:$ZZ$1))*(Feuil1!$C$3:$ZZ$86))</f>
        <v>354021941</v>
      </c>
      <c r="P10" s="68" cm="1">
        <f t="array" ref="P10">SUMPRODUCT((Feuil1!$A$3:$A$86=$A10)*ISNUMBER(SEARCH(RIGHT(P$1,4),Feuil1!$C$1:$ZZ$1))*(Feuil1!$C$3:$ZZ$86))</f>
        <v>533169800</v>
      </c>
      <c r="Q10" s="68" cm="1">
        <f t="array" ref="Q10">SUMPRODUCT((Feuil1!$A$3:$A$86=$A10)*ISNUMBER(SEARCH(RIGHT(Q$1,4),Feuil1!$C$1:$ZZ$1))*(Feuil1!$C$3:$ZZ$86))</f>
        <v>615457234</v>
      </c>
      <c r="R10" s="68" cm="1">
        <f t="array" ref="R10">SUMPRODUCT((Feuil1!$A$3:$A$86=$A10)*ISNUMBER(SEARCH(RIGHT(R$1,4),Feuil1!$C$1:$ZZ$1))*(Feuil1!$C$3:$ZZ$86))</f>
        <v>682317300</v>
      </c>
      <c r="S10" s="68" cm="1">
        <f t="array" ref="S10">SUMPRODUCT((Feuil1!$A$3:$A$86=$A10)*ISNUMBER(SEARCH(RIGHT(S$1,4),Feuil1!$C$1:$ZZ$1))*(Feuil1!$C$3:$ZZ$86))</f>
        <v>871013800</v>
      </c>
      <c r="T10" s="68" cm="1">
        <f t="array" ref="T10">SUMPRODUCT((Feuil1!$A$3:$A$86=$A10)*ISNUMBER(SEARCH(RIGHT(T$1,4),Feuil1!$C$1:$ZZ$1))*(Feuil1!$C$3:$ZZ$86))</f>
        <v>628178448</v>
      </c>
      <c r="U10" s="68">
        <f t="shared" si="0"/>
        <v>5588387975.7996883</v>
      </c>
      <c r="V10" s="68" t="str">
        <f>UPPER(Tableau1[[#This Row],[Nom AP]])</f>
        <v>TSARATANANA/MANONGARIVO</v>
      </c>
    </row>
    <row r="11" spans="1:24" x14ac:dyDescent="0.15">
      <c r="A11" s="65" t="s">
        <v>87</v>
      </c>
      <c r="B11" s="68" cm="1">
        <f t="array" ref="B11">SUMPRODUCT((Feuil1!$A$3:$A$86=$A11)*ISNUMBER(SEARCH(RIGHT(B$1,4),Feuil1!$C$1:$ZZ$1))*(Feuil1!$C$3:$ZZ$86))</f>
        <v>0</v>
      </c>
      <c r="C11" s="68" cm="1">
        <f t="array" ref="C11">SUMPRODUCT((Feuil1!$A$3:$A$86=$A11)*ISNUMBER(SEARCH(RIGHT(C$1,4),Feuil1!$C$1:$ZZ$1))*(Feuil1!$C$3:$ZZ$86))</f>
        <v>0</v>
      </c>
      <c r="D11" s="68" cm="1">
        <f t="array" ref="D11">SUMPRODUCT((Feuil1!$A$3:$A$86=$A11)*ISNUMBER(SEARCH(RIGHT(D$1,4),Feuil1!$C$1:$ZZ$1))*(Feuil1!$C$3:$ZZ$86))</f>
        <v>0</v>
      </c>
      <c r="E11" s="68" cm="1">
        <f t="array" ref="E11">SUMPRODUCT((Feuil1!$A$3:$A$86=$A11)*ISNUMBER(SEARCH(RIGHT(E$1,4),Feuil1!$C$1:$ZZ$1))*(Feuil1!$C$3:$ZZ$86))</f>
        <v>0</v>
      </c>
      <c r="F11" s="68" cm="1">
        <f t="array" ref="F11">SUMPRODUCT((Feuil1!$A$3:$A$86=$A11)*ISNUMBER(SEARCH(RIGHT(F$1,4),Feuil1!$C$1:$ZZ$1))*(Feuil1!$C$3:$ZZ$86))</f>
        <v>0</v>
      </c>
      <c r="G11" s="68" cm="1">
        <f t="array" ref="G11">SUMPRODUCT((Feuil1!$A$3:$A$86=$A11)*ISNUMBER(SEARCH(RIGHT(G$1,4),Feuil1!$C$1:$ZZ$1))*(Feuil1!$C$3:$ZZ$86))</f>
        <v>0</v>
      </c>
      <c r="H11" s="68" cm="1">
        <f t="array" ref="H11">SUMPRODUCT((Feuil1!$A$3:$A$86=$A11)*ISNUMBER(SEARCH(RIGHT(H$1,4),Feuil1!$C$1:$ZZ$1))*(Feuil1!$C$3:$ZZ$86))</f>
        <v>167439459.23927361</v>
      </c>
      <c r="I11" s="68" cm="1">
        <f t="array" ref="I11">SUMPRODUCT((Feuil1!$A$3:$A$86=$A11)*ISNUMBER(SEARCH(RIGHT(I$1,4),Feuil1!$C$1:$ZZ$1))*(Feuil1!$C$3:$ZZ$86))</f>
        <v>172351500.09585279</v>
      </c>
      <c r="J11" s="68" cm="1">
        <f t="array" ref="J11">SUMPRODUCT((Feuil1!$A$3:$A$86=$A11)*ISNUMBER(SEARCH(RIGHT(J$1,4),Feuil1!$C$1:$ZZ$1))*(Feuil1!$C$3:$ZZ$86))</f>
        <v>189000576</v>
      </c>
      <c r="K11" s="68" cm="1">
        <f t="array" ref="K11">SUMPRODUCT((Feuil1!$A$3:$A$86=$A11)*ISNUMBER(SEARCH(RIGHT(K$1,4),Feuil1!$C$1:$ZZ$1))*(Feuil1!$C$3:$ZZ$86))</f>
        <v>223920436</v>
      </c>
      <c r="L11" s="68" cm="1">
        <f t="array" ref="L11">SUMPRODUCT((Feuil1!$A$3:$A$86=$A11)*ISNUMBER(SEARCH(RIGHT(L$1,4),Feuil1!$C$1:$ZZ$1))*(Feuil1!$C$3:$ZZ$86))</f>
        <v>215283974.90000001</v>
      </c>
      <c r="M11" s="68" cm="1">
        <f t="array" ref="M11">SUMPRODUCT((Feuil1!$A$3:$A$86=$A11)*ISNUMBER(SEARCH(RIGHT(M$1,4),Feuil1!$C$1:$ZZ$1))*(Feuil1!$C$3:$ZZ$86))</f>
        <v>249711904</v>
      </c>
      <c r="N11" s="68" cm="1">
        <f t="array" ref="N11">SUMPRODUCT((Feuil1!$A$3:$A$86=$A11)*ISNUMBER(SEARCH(RIGHT(N$1,4),Feuil1!$C$1:$ZZ$1))*(Feuil1!$C$3:$ZZ$86))</f>
        <v>285210874</v>
      </c>
      <c r="O11" s="68" cm="1">
        <f t="array" ref="O11">SUMPRODUCT((Feuil1!$A$3:$A$86=$A11)*ISNUMBER(SEARCH(RIGHT(O$1,4),Feuil1!$C$1:$ZZ$1))*(Feuil1!$C$3:$ZZ$86))</f>
        <v>313729081</v>
      </c>
      <c r="P11" s="68" cm="1">
        <f t="array" ref="P11">SUMPRODUCT((Feuil1!$A$3:$A$86=$A11)*ISNUMBER(SEARCH(RIGHT(P$1,4),Feuil1!$C$1:$ZZ$1))*(Feuil1!$C$3:$ZZ$86))</f>
        <v>404725617.13500017</v>
      </c>
      <c r="Q11" s="68" cm="1">
        <f t="array" ref="Q11">SUMPRODUCT((Feuil1!$A$3:$A$86=$A11)*ISNUMBER(SEARCH(RIGHT(Q$1,4),Feuil1!$C$1:$ZZ$1))*(Feuil1!$C$3:$ZZ$86))</f>
        <v>384980677</v>
      </c>
      <c r="R11" s="68" cm="1">
        <f t="array" ref="R11">SUMPRODUCT((Feuil1!$A$3:$A$86=$A11)*ISNUMBER(SEARCH(RIGHT(R$1,4),Feuil1!$C$1:$ZZ$1))*(Feuil1!$C$3:$ZZ$86))</f>
        <v>424507600</v>
      </c>
      <c r="S11" s="68" cm="1">
        <f t="array" ref="S11">SUMPRODUCT((Feuil1!$A$3:$A$86=$A11)*ISNUMBER(SEARCH(RIGHT(S$1,4),Feuil1!$C$1:$ZZ$1))*(Feuil1!$C$3:$ZZ$86))</f>
        <v>833036985</v>
      </c>
      <c r="T11" s="68" cm="1">
        <f t="array" ref="T11">SUMPRODUCT((Feuil1!$A$3:$A$86=$A11)*ISNUMBER(SEARCH(RIGHT(T$1,4),Feuil1!$C$1:$ZZ$1))*(Feuil1!$C$3:$ZZ$86))</f>
        <v>706093348</v>
      </c>
      <c r="U11" s="68">
        <f t="shared" si="0"/>
        <v>4569992032.3701267</v>
      </c>
      <c r="V11" s="68" t="str">
        <f>UPPER(Tableau1[[#This Row],[Nom AP]])</f>
        <v>ANDOHAHELA</v>
      </c>
    </row>
    <row r="12" spans="1:24" x14ac:dyDescent="0.15">
      <c r="A12" s="65" t="s">
        <v>88</v>
      </c>
      <c r="B12" s="68" cm="1">
        <f t="array" ref="B12">SUMPRODUCT((Feuil1!$A$3:$A$86=$A12)*ISNUMBER(SEARCH(RIGHT(B$1,4),Feuil1!$C$1:$ZZ$1))*(Feuil1!$C$3:$ZZ$86))</f>
        <v>0</v>
      </c>
      <c r="C12" s="68" cm="1">
        <f t="array" ref="C12">SUMPRODUCT((Feuil1!$A$3:$A$86=$A12)*ISNUMBER(SEARCH(RIGHT(C$1,4),Feuil1!$C$1:$ZZ$1))*(Feuil1!$C$3:$ZZ$86))</f>
        <v>0</v>
      </c>
      <c r="D12" s="68" cm="1">
        <f t="array" ref="D12">SUMPRODUCT((Feuil1!$A$3:$A$86=$A12)*ISNUMBER(SEARCH(RIGHT(D$1,4),Feuil1!$C$1:$ZZ$1))*(Feuil1!$C$3:$ZZ$86))</f>
        <v>0</v>
      </c>
      <c r="E12" s="68" cm="1">
        <f t="array" ref="E12">SUMPRODUCT((Feuil1!$A$3:$A$86=$A12)*ISNUMBER(SEARCH(RIGHT(E$1,4),Feuil1!$C$1:$ZZ$1))*(Feuil1!$C$3:$ZZ$86))</f>
        <v>0</v>
      </c>
      <c r="F12" s="68" cm="1">
        <f t="array" ref="F12">SUMPRODUCT((Feuil1!$A$3:$A$86=$A12)*ISNUMBER(SEARCH(RIGHT(F$1,4),Feuil1!$C$1:$ZZ$1))*(Feuil1!$C$3:$ZZ$86))</f>
        <v>0</v>
      </c>
      <c r="G12" s="68" cm="1">
        <f t="array" ref="G12">SUMPRODUCT((Feuil1!$A$3:$A$86=$A12)*ISNUMBER(SEARCH(RIGHT(G$1,4),Feuil1!$C$1:$ZZ$1))*(Feuil1!$C$3:$ZZ$86))</f>
        <v>0</v>
      </c>
      <c r="H12" s="68" cm="1">
        <f t="array" ref="H12">SUMPRODUCT((Feuil1!$A$3:$A$86=$A12)*ISNUMBER(SEARCH(RIGHT(H$1,4),Feuil1!$C$1:$ZZ$1))*(Feuil1!$C$3:$ZZ$86))</f>
        <v>188369391.6441828</v>
      </c>
      <c r="I12" s="68" cm="1">
        <f t="array" ref="I12">SUMPRODUCT((Feuil1!$A$3:$A$86=$A12)*ISNUMBER(SEARCH(RIGHT(I$1,4),Feuil1!$C$1:$ZZ$1))*(Feuil1!$C$3:$ZZ$86))</f>
        <v>193895437.6078344</v>
      </c>
      <c r="J12" s="68" cm="1">
        <f t="array" ref="J12">SUMPRODUCT((Feuil1!$A$3:$A$86=$A12)*ISNUMBER(SEARCH(RIGHT(J$1,4),Feuil1!$C$1:$ZZ$1))*(Feuil1!$C$3:$ZZ$86))</f>
        <v>210739190.40000001</v>
      </c>
      <c r="K12" s="68" cm="1">
        <f t="array" ref="K12">SUMPRODUCT((Feuil1!$A$3:$A$86=$A12)*ISNUMBER(SEARCH(RIGHT(K$1,4),Feuil1!$C$1:$ZZ$1))*(Feuil1!$C$3:$ZZ$86))</f>
        <v>338690893.65666699</v>
      </c>
      <c r="L12" s="68" cm="1">
        <f t="array" ref="L12">SUMPRODUCT((Feuil1!$A$3:$A$86=$A12)*ISNUMBER(SEARCH(RIGHT(L$1,4),Feuil1!$C$1:$ZZ$1))*(Feuil1!$C$3:$ZZ$86))</f>
        <v>172750648</v>
      </c>
      <c r="M12" s="68" cm="1">
        <f t="array" ref="M12">SUMPRODUCT((Feuil1!$A$3:$A$86=$A12)*ISNUMBER(SEARCH(RIGHT(M$1,4),Feuil1!$C$1:$ZZ$1))*(Feuil1!$C$3:$ZZ$86))</f>
        <v>251077554.44</v>
      </c>
      <c r="N12" s="68" cm="1">
        <f t="array" ref="N12">SUMPRODUCT((Feuil1!$A$3:$A$86=$A12)*ISNUMBER(SEARCH(RIGHT(N$1,4),Feuil1!$C$1:$ZZ$1))*(Feuil1!$C$3:$ZZ$86))</f>
        <v>263631432</v>
      </c>
      <c r="O12" s="68" cm="1">
        <f t="array" ref="O12">SUMPRODUCT((Feuil1!$A$3:$A$86=$A12)*ISNUMBER(SEARCH(RIGHT(O$1,4),Feuil1!$C$1:$ZZ$1))*(Feuil1!$C$3:$ZZ$86))</f>
        <v>286117290</v>
      </c>
      <c r="P12" s="68" cm="1">
        <f t="array" ref="P12">SUMPRODUCT((Feuil1!$A$3:$A$86=$A12)*ISNUMBER(SEARCH(RIGHT(P$1,4),Feuil1!$C$1:$ZZ$1))*(Feuil1!$C$3:$ZZ$86))</f>
        <v>516554646</v>
      </c>
      <c r="Q12" s="68" cm="1">
        <f t="array" ref="Q12">SUMPRODUCT((Feuil1!$A$3:$A$86=$A12)*ISNUMBER(SEARCH(RIGHT(Q$1,4),Feuil1!$C$1:$ZZ$1))*(Feuil1!$C$3:$ZZ$86))</f>
        <v>358048133</v>
      </c>
      <c r="R12" s="68" cm="1">
        <f t="array" ref="R12">SUMPRODUCT((Feuil1!$A$3:$A$86=$A12)*ISNUMBER(SEARCH(RIGHT(R$1,4),Feuil1!$C$1:$ZZ$1))*(Feuil1!$C$3:$ZZ$86))</f>
        <v>582679392</v>
      </c>
      <c r="S12" s="68" cm="1">
        <f t="array" ref="S12">SUMPRODUCT((Feuil1!$A$3:$A$86=$A12)*ISNUMBER(SEARCH(RIGHT(S$1,4),Feuil1!$C$1:$ZZ$1))*(Feuil1!$C$3:$ZZ$86))</f>
        <v>810916300</v>
      </c>
      <c r="T12" s="68" cm="1">
        <f t="array" ref="T12">SUMPRODUCT((Feuil1!$A$3:$A$86=$A12)*ISNUMBER(SEARCH(RIGHT(T$1,4),Feuil1!$C$1:$ZZ$1))*(Feuil1!$C$3:$ZZ$86))</f>
        <v>684439047</v>
      </c>
      <c r="U12" s="68">
        <f t="shared" si="0"/>
        <v>4857909355.7486839</v>
      </c>
      <c r="V12" s="68" t="str">
        <f>UPPER(Tableau1[[#This Row],[Nom AP]])</f>
        <v>RANOMAFANA</v>
      </c>
    </row>
    <row r="13" spans="1:24" x14ac:dyDescent="0.15">
      <c r="A13" s="65" t="s">
        <v>89</v>
      </c>
      <c r="B13" s="68" cm="1">
        <f t="array" ref="B13">SUMPRODUCT((Feuil1!$A$3:$A$86=$A13)*ISNUMBER(SEARCH(RIGHT(B$1,4),Feuil1!$C$1:$ZZ$1))*(Feuil1!$C$3:$ZZ$86))</f>
        <v>0</v>
      </c>
      <c r="C13" s="68" cm="1">
        <f t="array" ref="C13">SUMPRODUCT((Feuil1!$A$3:$A$86=$A13)*ISNUMBER(SEARCH(RIGHT(C$1,4),Feuil1!$C$1:$ZZ$1))*(Feuil1!$C$3:$ZZ$86))</f>
        <v>0</v>
      </c>
      <c r="D13" s="68" cm="1">
        <f t="array" ref="D13">SUMPRODUCT((Feuil1!$A$3:$A$86=$A13)*ISNUMBER(SEARCH(RIGHT(D$1,4),Feuil1!$C$1:$ZZ$1))*(Feuil1!$C$3:$ZZ$86))</f>
        <v>0</v>
      </c>
      <c r="E13" s="68" cm="1">
        <f t="array" ref="E13">SUMPRODUCT((Feuil1!$A$3:$A$86=$A13)*ISNUMBER(SEARCH(RIGHT(E$1,4),Feuil1!$C$1:$ZZ$1))*(Feuil1!$C$3:$ZZ$86))</f>
        <v>0</v>
      </c>
      <c r="F13" s="68" cm="1">
        <f t="array" ref="F13">SUMPRODUCT((Feuil1!$A$3:$A$86=$A13)*ISNUMBER(SEARCH(RIGHT(F$1,4),Feuil1!$C$1:$ZZ$1))*(Feuil1!$C$3:$ZZ$86))</f>
        <v>0</v>
      </c>
      <c r="G13" s="68" cm="1">
        <f t="array" ref="G13">SUMPRODUCT((Feuil1!$A$3:$A$86=$A13)*ISNUMBER(SEARCH(RIGHT(G$1,4),Feuil1!$C$1:$ZZ$1))*(Feuil1!$C$3:$ZZ$86))</f>
        <v>0</v>
      </c>
      <c r="H13" s="68" cm="1">
        <f t="array" ref="H13">SUMPRODUCT((Feuil1!$A$3:$A$86=$A13)*ISNUMBER(SEARCH(RIGHT(H$1,4),Feuil1!$C$1:$ZZ$1))*(Feuil1!$C$3:$ZZ$86))</f>
        <v>0</v>
      </c>
      <c r="I13" s="68" cm="1">
        <f t="array" ref="I13">SUMPRODUCT((Feuil1!$A$3:$A$86=$A13)*ISNUMBER(SEARCH(RIGHT(I$1,4),Feuil1!$C$1:$ZZ$1))*(Feuil1!$C$3:$ZZ$86))</f>
        <v>129263625.07188959</v>
      </c>
      <c r="J13" s="68" cm="1">
        <f t="array" ref="J13">SUMPRODUCT((Feuil1!$A$3:$A$86=$A13)*ISNUMBER(SEARCH(RIGHT(J$1,4),Feuil1!$C$1:$ZZ$1))*(Feuil1!$C$3:$ZZ$86))</f>
        <v>193500712.80000001</v>
      </c>
      <c r="K13" s="68" cm="1">
        <f t="array" ref="K13">SUMPRODUCT((Feuil1!$A$3:$A$86=$A13)*ISNUMBER(SEARCH(RIGHT(K$1,4),Feuil1!$C$1:$ZZ$1))*(Feuil1!$C$3:$ZZ$86))</f>
        <v>328483913</v>
      </c>
      <c r="L13" s="68" cm="1">
        <f t="array" ref="L13">SUMPRODUCT((Feuil1!$A$3:$A$86=$A13)*ISNUMBER(SEARCH(RIGHT(L$1,4),Feuil1!$C$1:$ZZ$1))*(Feuil1!$C$3:$ZZ$86))</f>
        <v>343306387</v>
      </c>
      <c r="M13" s="68" cm="1">
        <f t="array" ref="M13">SUMPRODUCT((Feuil1!$A$3:$A$86=$A13)*ISNUMBER(SEARCH(RIGHT(M$1,4),Feuil1!$C$1:$ZZ$1))*(Feuil1!$C$3:$ZZ$86))</f>
        <v>235999699.5</v>
      </c>
      <c r="N13" s="68" cm="1">
        <f t="array" ref="N13">SUMPRODUCT((Feuil1!$A$3:$A$86=$A13)*ISNUMBER(SEARCH(RIGHT(N$1,4),Feuil1!$C$1:$ZZ$1))*(Feuil1!$C$3:$ZZ$86))</f>
        <v>269759443</v>
      </c>
      <c r="O13" s="68" cm="1">
        <f t="array" ref="O13">SUMPRODUCT((Feuil1!$A$3:$A$86=$A13)*ISNUMBER(SEARCH(RIGHT(O$1,4),Feuil1!$C$1:$ZZ$1))*(Feuil1!$C$3:$ZZ$86))</f>
        <v>308170253</v>
      </c>
      <c r="P13" s="68" cm="1">
        <f t="array" ref="P13">SUMPRODUCT((Feuil1!$A$3:$A$86=$A13)*ISNUMBER(SEARCH(RIGHT(P$1,4),Feuil1!$C$1:$ZZ$1))*(Feuil1!$C$3:$ZZ$86))</f>
        <v>245174990.584104</v>
      </c>
      <c r="Q13" s="68" cm="1">
        <f t="array" ref="Q13">SUMPRODUCT((Feuil1!$A$3:$A$86=$A13)*ISNUMBER(SEARCH(RIGHT(Q$1,4),Feuil1!$C$1:$ZZ$1))*(Feuil1!$C$3:$ZZ$86))</f>
        <v>392438886</v>
      </c>
      <c r="R13" s="68" cm="1">
        <f t="array" ref="R13">SUMPRODUCT((Feuil1!$A$3:$A$86=$A13)*ISNUMBER(SEARCH(RIGHT(R$1,4),Feuil1!$C$1:$ZZ$1))*(Feuil1!$C$3:$ZZ$86))</f>
        <v>409343718</v>
      </c>
      <c r="S13" s="68" cm="1">
        <f t="array" ref="S13">SUMPRODUCT((Feuil1!$A$3:$A$86=$A13)*ISNUMBER(SEARCH(RIGHT(S$1,4),Feuil1!$C$1:$ZZ$1))*(Feuil1!$C$3:$ZZ$86))</f>
        <v>626665300</v>
      </c>
      <c r="T13" s="68" cm="1">
        <f t="array" ref="T13">SUMPRODUCT((Feuil1!$A$3:$A$86=$A13)*ISNUMBER(SEARCH(RIGHT(T$1,4),Feuil1!$C$1:$ZZ$1))*(Feuil1!$C$3:$ZZ$86))</f>
        <v>532818724.32121325</v>
      </c>
      <c r="U13" s="68">
        <f t="shared" si="0"/>
        <v>4014925652.2772069</v>
      </c>
      <c r="V13" s="68" t="str">
        <f>UPPER(Tableau1[[#This Row],[Nom AP]])</f>
        <v>AMBATOVAKY</v>
      </c>
    </row>
    <row r="14" spans="1:24" x14ac:dyDescent="0.15">
      <c r="A14" s="65" t="s">
        <v>90</v>
      </c>
      <c r="B14" s="68" cm="1">
        <f t="array" ref="B14">SUMPRODUCT((Feuil1!$A$3:$A$86=$A14)*ISNUMBER(SEARCH(RIGHT(B$1,4),Feuil1!$C$1:$ZZ$1))*(Feuil1!$C$3:$ZZ$86))</f>
        <v>0</v>
      </c>
      <c r="C14" s="68" cm="1">
        <f t="array" ref="C14">SUMPRODUCT((Feuil1!$A$3:$A$86=$A14)*ISNUMBER(SEARCH(RIGHT(C$1,4),Feuil1!$C$1:$ZZ$1))*(Feuil1!$C$3:$ZZ$86))</f>
        <v>0</v>
      </c>
      <c r="D14" s="68" cm="1">
        <f t="array" ref="D14">SUMPRODUCT((Feuil1!$A$3:$A$86=$A14)*ISNUMBER(SEARCH(RIGHT(D$1,4),Feuil1!$C$1:$ZZ$1))*(Feuil1!$C$3:$ZZ$86))</f>
        <v>0</v>
      </c>
      <c r="E14" s="68" cm="1">
        <f t="array" ref="E14">SUMPRODUCT((Feuil1!$A$3:$A$86=$A14)*ISNUMBER(SEARCH(RIGHT(E$1,4),Feuil1!$C$1:$ZZ$1))*(Feuil1!$C$3:$ZZ$86))</f>
        <v>0</v>
      </c>
      <c r="F14" s="68" cm="1">
        <f t="array" ref="F14">SUMPRODUCT((Feuil1!$A$3:$A$86=$A14)*ISNUMBER(SEARCH(RIGHT(F$1,4),Feuil1!$C$1:$ZZ$1))*(Feuil1!$C$3:$ZZ$86))</f>
        <v>0</v>
      </c>
      <c r="G14" s="68" cm="1">
        <f t="array" ref="G14">SUMPRODUCT((Feuil1!$A$3:$A$86=$A14)*ISNUMBER(SEARCH(RIGHT(G$1,4),Feuil1!$C$1:$ZZ$1))*(Feuil1!$C$3:$ZZ$86))</f>
        <v>0</v>
      </c>
      <c r="H14" s="68" cm="1">
        <f t="array" ref="H14">SUMPRODUCT((Feuil1!$A$3:$A$86=$A14)*ISNUMBER(SEARCH(RIGHT(H$1,4),Feuil1!$C$1:$ZZ$1))*(Feuil1!$C$3:$ZZ$86))</f>
        <v>0</v>
      </c>
      <c r="I14" s="68" cm="1">
        <f t="array" ref="I14">SUMPRODUCT((Feuil1!$A$3:$A$86=$A14)*ISNUMBER(SEARCH(RIGHT(I$1,4),Feuil1!$C$1:$ZZ$1))*(Feuil1!$C$3:$ZZ$86))</f>
        <v>86175750.047926396</v>
      </c>
      <c r="J14" s="68" cm="1">
        <f t="array" ref="J14">SUMPRODUCT((Feuil1!$A$3:$A$86=$A14)*ISNUMBER(SEARCH(RIGHT(J$1,4),Feuil1!$C$1:$ZZ$1))*(Feuil1!$C$3:$ZZ$86))</f>
        <v>110531217.60000001</v>
      </c>
      <c r="K14" s="68" cm="1">
        <f t="array" ref="K14">SUMPRODUCT((Feuil1!$A$3:$A$86=$A14)*ISNUMBER(SEARCH(RIGHT(K$1,4),Feuil1!$C$1:$ZZ$1))*(Feuil1!$C$3:$ZZ$86))</f>
        <v>173950832</v>
      </c>
      <c r="L14" s="68" cm="1">
        <f t="array" ref="L14">SUMPRODUCT((Feuil1!$A$3:$A$86=$A14)*ISNUMBER(SEARCH(RIGHT(L$1,4),Feuil1!$C$1:$ZZ$1))*(Feuil1!$C$3:$ZZ$86))</f>
        <v>144886779</v>
      </c>
      <c r="M14" s="68" cm="1">
        <f t="array" ref="M14">SUMPRODUCT((Feuil1!$A$3:$A$86=$A14)*ISNUMBER(SEARCH(RIGHT(M$1,4),Feuil1!$C$1:$ZZ$1))*(Feuil1!$C$3:$ZZ$86))</f>
        <v>195314400</v>
      </c>
      <c r="N14" s="68" cm="1">
        <f t="array" ref="N14">SUMPRODUCT((Feuil1!$A$3:$A$86=$A14)*ISNUMBER(SEARCH(RIGHT(N$1,4),Feuil1!$C$1:$ZZ$1))*(Feuil1!$C$3:$ZZ$86))</f>
        <v>205080120</v>
      </c>
      <c r="O14" s="68" cm="1">
        <f t="array" ref="O14">SUMPRODUCT((Feuil1!$A$3:$A$86=$A14)*ISNUMBER(SEARCH(RIGHT(O$1,4),Feuil1!$C$1:$ZZ$1))*(Feuil1!$C$3:$ZZ$86))</f>
        <v>278232020</v>
      </c>
      <c r="P14" s="68" cm="1">
        <f t="array" ref="P14">SUMPRODUCT((Feuil1!$A$3:$A$86=$A14)*ISNUMBER(SEARCH(RIGHT(P$1,4),Feuil1!$C$1:$ZZ$1))*(Feuil1!$C$3:$ZZ$86))</f>
        <v>351342495.33515978</v>
      </c>
      <c r="Q14" s="68" cm="1">
        <f t="array" ref="Q14">SUMPRODUCT((Feuil1!$A$3:$A$86=$A14)*ISNUMBER(SEARCH(RIGHT(Q$1,4),Feuil1!$C$1:$ZZ$1))*(Feuil1!$C$3:$ZZ$86))</f>
        <v>321444480</v>
      </c>
      <c r="R14" s="68" cm="1">
        <f t="array" ref="R14">SUMPRODUCT((Feuil1!$A$3:$A$86=$A14)*ISNUMBER(SEARCH(RIGHT(R$1,4),Feuil1!$C$1:$ZZ$1))*(Feuil1!$C$3:$ZZ$86))</f>
        <v>470846500</v>
      </c>
      <c r="S14" s="68" cm="1">
        <f t="array" ref="S14">SUMPRODUCT((Feuil1!$A$3:$A$86=$A14)*ISNUMBER(SEARCH(RIGHT(S$1,4),Feuil1!$C$1:$ZZ$1))*(Feuil1!$C$3:$ZZ$86))</f>
        <v>749074770</v>
      </c>
      <c r="T14" s="68" cm="1">
        <f t="array" ref="T14">SUMPRODUCT((Feuil1!$A$3:$A$86=$A14)*ISNUMBER(SEARCH(RIGHT(T$1,4),Feuil1!$C$1:$ZZ$1))*(Feuil1!$C$3:$ZZ$86))</f>
        <v>616133389.87394094</v>
      </c>
      <c r="U14" s="68">
        <f t="shared" si="0"/>
        <v>3703012753.8570271</v>
      </c>
      <c r="V14" s="68" t="str">
        <f>UPPER(Tableau1[[#This Row],[Nom AP]])</f>
        <v>BAIE DE BALY</v>
      </c>
    </row>
    <row r="15" spans="1:24" x14ac:dyDescent="0.15">
      <c r="A15" s="65" t="s">
        <v>91</v>
      </c>
      <c r="B15" s="68" cm="1">
        <f t="array" ref="B15">SUMPRODUCT((Feuil1!$A$3:$A$86=$A15)*ISNUMBER(SEARCH(RIGHT(B$1,4),Feuil1!$C$1:$ZZ$1))*(Feuil1!$C$3:$ZZ$86))</f>
        <v>0</v>
      </c>
      <c r="C15" s="68" cm="1">
        <f t="array" ref="C15">SUMPRODUCT((Feuil1!$A$3:$A$86=$A15)*ISNUMBER(SEARCH(RIGHT(C$1,4),Feuil1!$C$1:$ZZ$1))*(Feuil1!$C$3:$ZZ$86))</f>
        <v>0</v>
      </c>
      <c r="D15" s="68" cm="1">
        <f t="array" ref="D15">SUMPRODUCT((Feuil1!$A$3:$A$86=$A15)*ISNUMBER(SEARCH(RIGHT(D$1,4),Feuil1!$C$1:$ZZ$1))*(Feuil1!$C$3:$ZZ$86))</f>
        <v>0</v>
      </c>
      <c r="E15" s="68" cm="1">
        <f t="array" ref="E15">SUMPRODUCT((Feuil1!$A$3:$A$86=$A15)*ISNUMBER(SEARCH(RIGHT(E$1,4),Feuil1!$C$1:$ZZ$1))*(Feuil1!$C$3:$ZZ$86))</f>
        <v>0</v>
      </c>
      <c r="F15" s="68" cm="1">
        <f t="array" ref="F15">SUMPRODUCT((Feuil1!$A$3:$A$86=$A15)*ISNUMBER(SEARCH(RIGHT(F$1,4),Feuil1!$C$1:$ZZ$1))*(Feuil1!$C$3:$ZZ$86))</f>
        <v>0</v>
      </c>
      <c r="G15" s="68" cm="1">
        <f t="array" ref="G15">SUMPRODUCT((Feuil1!$A$3:$A$86=$A15)*ISNUMBER(SEARCH(RIGHT(G$1,4),Feuil1!$C$1:$ZZ$1))*(Feuil1!$C$3:$ZZ$86))</f>
        <v>0</v>
      </c>
      <c r="H15" s="68" cm="1">
        <f t="array" ref="H15">SUMPRODUCT((Feuil1!$A$3:$A$86=$A15)*ISNUMBER(SEARCH(RIGHT(H$1,4),Feuil1!$C$1:$ZZ$1))*(Feuil1!$C$3:$ZZ$86))</f>
        <v>0</v>
      </c>
      <c r="I15" s="68" cm="1">
        <f t="array" ref="I15">SUMPRODUCT((Feuil1!$A$3:$A$86=$A15)*ISNUMBER(SEARCH(RIGHT(I$1,4),Feuil1!$C$1:$ZZ$1))*(Feuil1!$C$3:$ZZ$86))</f>
        <v>172351500.09585279</v>
      </c>
      <c r="J15" s="68" cm="1">
        <f t="array" ref="J15">SUMPRODUCT((Feuil1!$A$3:$A$86=$A15)*ISNUMBER(SEARCH(RIGHT(J$1,4),Feuil1!$C$1:$ZZ$1))*(Feuil1!$C$3:$ZZ$86))</f>
        <v>198000849.60000002</v>
      </c>
      <c r="K15" s="68" cm="1">
        <f t="array" ref="K15">SUMPRODUCT((Feuil1!$A$3:$A$86=$A15)*ISNUMBER(SEARCH(RIGHT(K$1,4),Feuil1!$C$1:$ZZ$1))*(Feuil1!$C$3:$ZZ$86))</f>
        <v>263806027.83333299</v>
      </c>
      <c r="L15" s="68" cm="1">
        <f t="array" ref="L15">SUMPRODUCT((Feuil1!$A$3:$A$86=$A15)*ISNUMBER(SEARCH(RIGHT(L$1,4),Feuil1!$C$1:$ZZ$1))*(Feuil1!$C$3:$ZZ$86))</f>
        <v>184454660</v>
      </c>
      <c r="M15" s="68" cm="1">
        <f t="array" ref="M15">SUMPRODUCT((Feuil1!$A$3:$A$86=$A15)*ISNUMBER(SEARCH(RIGHT(M$1,4),Feuil1!$C$1:$ZZ$1))*(Feuil1!$C$3:$ZZ$86))</f>
        <v>282962400</v>
      </c>
      <c r="N15" s="68" cm="1">
        <f t="array" ref="N15">SUMPRODUCT((Feuil1!$A$3:$A$86=$A15)*ISNUMBER(SEARCH(RIGHT(N$1,4),Feuil1!$C$1:$ZZ$1))*(Feuil1!$C$3:$ZZ$86))</f>
        <v>270161686</v>
      </c>
      <c r="O15" s="68" cm="1">
        <f t="array" ref="O15">SUMPRODUCT((Feuil1!$A$3:$A$86=$A15)*ISNUMBER(SEARCH(RIGHT(O$1,4),Feuil1!$C$1:$ZZ$1))*(Feuil1!$C$3:$ZZ$86))</f>
        <v>363416268</v>
      </c>
      <c r="P15" s="68" cm="1">
        <f t="array" ref="P15">SUMPRODUCT((Feuil1!$A$3:$A$86=$A15)*ISNUMBER(SEARCH(RIGHT(P$1,4),Feuil1!$C$1:$ZZ$1))*(Feuil1!$C$3:$ZZ$86))</f>
        <v>428508055.7586205</v>
      </c>
      <c r="Q15" s="68" cm="1">
        <f t="array" ref="Q15">SUMPRODUCT((Feuil1!$A$3:$A$86=$A15)*ISNUMBER(SEARCH(RIGHT(Q$1,4),Feuil1!$C$1:$ZZ$1))*(Feuil1!$C$3:$ZZ$86))</f>
        <v>353613404</v>
      </c>
      <c r="R15" s="68" cm="1">
        <f t="array" ref="R15">SUMPRODUCT((Feuil1!$A$3:$A$86=$A15)*ISNUMBER(SEARCH(RIGHT(R$1,4),Feuil1!$C$1:$ZZ$1))*(Feuil1!$C$3:$ZZ$86))</f>
        <v>563449000</v>
      </c>
      <c r="S15" s="68" cm="1">
        <f t="array" ref="S15">SUMPRODUCT((Feuil1!$A$3:$A$86=$A15)*ISNUMBER(SEARCH(RIGHT(S$1,4),Feuil1!$C$1:$ZZ$1))*(Feuil1!$C$3:$ZZ$86))</f>
        <v>628510600</v>
      </c>
      <c r="T15" s="68" cm="1">
        <f t="array" ref="T15">SUMPRODUCT((Feuil1!$A$3:$A$86=$A15)*ISNUMBER(SEARCH(RIGHT(T$1,4),Feuil1!$C$1:$ZZ$1))*(Feuil1!$C$3:$ZZ$86))</f>
        <v>658120510.60000002</v>
      </c>
      <c r="U15" s="68">
        <f t="shared" si="0"/>
        <v>4367354961.8878069</v>
      </c>
      <c r="V15" s="68" t="str">
        <f>UPPER(Tableau1[[#This Row],[Nom AP]])</f>
        <v>BEMARAHA</v>
      </c>
    </row>
    <row r="16" spans="1:24" x14ac:dyDescent="0.15">
      <c r="A16" s="65" t="s">
        <v>92</v>
      </c>
      <c r="B16" s="68" cm="1">
        <f t="array" ref="B16">SUMPRODUCT((Feuil1!$A$3:$A$86=$A16)*ISNUMBER(SEARCH(RIGHT(B$1,4),Feuil1!$C$1:$ZZ$1))*(Feuil1!$C$3:$ZZ$86))</f>
        <v>0</v>
      </c>
      <c r="C16" s="68" cm="1">
        <f t="array" ref="C16">SUMPRODUCT((Feuil1!$A$3:$A$86=$A16)*ISNUMBER(SEARCH(RIGHT(C$1,4),Feuil1!$C$1:$ZZ$1))*(Feuil1!$C$3:$ZZ$86))</f>
        <v>0</v>
      </c>
      <c r="D16" s="68" cm="1">
        <f t="array" ref="D16">SUMPRODUCT((Feuil1!$A$3:$A$86=$A16)*ISNUMBER(SEARCH(RIGHT(D$1,4),Feuil1!$C$1:$ZZ$1))*(Feuil1!$C$3:$ZZ$86))</f>
        <v>0</v>
      </c>
      <c r="E16" s="68" cm="1">
        <f t="array" ref="E16">SUMPRODUCT((Feuil1!$A$3:$A$86=$A16)*ISNUMBER(SEARCH(RIGHT(E$1,4),Feuil1!$C$1:$ZZ$1))*(Feuil1!$C$3:$ZZ$86))</f>
        <v>0</v>
      </c>
      <c r="F16" s="68" cm="1">
        <f t="array" ref="F16">SUMPRODUCT((Feuil1!$A$3:$A$86=$A16)*ISNUMBER(SEARCH(RIGHT(F$1,4),Feuil1!$C$1:$ZZ$1))*(Feuil1!$C$3:$ZZ$86))</f>
        <v>0</v>
      </c>
      <c r="G16" s="68" cm="1">
        <f t="array" ref="G16">SUMPRODUCT((Feuil1!$A$3:$A$86=$A16)*ISNUMBER(SEARCH(RIGHT(G$1,4),Feuil1!$C$1:$ZZ$1))*(Feuil1!$C$3:$ZZ$86))</f>
        <v>0</v>
      </c>
      <c r="H16" s="68" cm="1">
        <f t="array" ref="H16">SUMPRODUCT((Feuil1!$A$3:$A$86=$A16)*ISNUMBER(SEARCH(RIGHT(H$1,4),Feuil1!$C$1:$ZZ$1))*(Feuil1!$C$3:$ZZ$86))</f>
        <v>0</v>
      </c>
      <c r="I16" s="68" cm="1">
        <f t="array" ref="I16">SUMPRODUCT((Feuil1!$A$3:$A$86=$A16)*ISNUMBER(SEARCH(RIGHT(I$1,4),Feuil1!$C$1:$ZZ$1))*(Feuil1!$C$3:$ZZ$86))</f>
        <v>193895437.6078344</v>
      </c>
      <c r="J16" s="68" cm="1">
        <f t="array" ref="J16">SUMPRODUCT((Feuil1!$A$3:$A$86=$A16)*ISNUMBER(SEARCH(RIGHT(J$1,4),Feuil1!$C$1:$ZZ$1))*(Feuil1!$C$3:$ZZ$86))</f>
        <v>230732276</v>
      </c>
      <c r="K16" s="68" cm="1">
        <f t="array" ref="K16">SUMPRODUCT((Feuil1!$A$3:$A$86=$A16)*ISNUMBER(SEARCH(RIGHT(K$1,4),Feuil1!$C$1:$ZZ$1))*(Feuil1!$C$3:$ZZ$86))</f>
        <v>295088383</v>
      </c>
      <c r="L16" s="68" cm="1">
        <f t="array" ref="L16">SUMPRODUCT((Feuil1!$A$3:$A$86=$A16)*ISNUMBER(SEARCH(RIGHT(L$1,4),Feuil1!$C$1:$ZZ$1))*(Feuil1!$C$3:$ZZ$86))</f>
        <v>177993136</v>
      </c>
      <c r="M16" s="68" cm="1">
        <f t="array" ref="M16">SUMPRODUCT((Feuil1!$A$3:$A$86=$A16)*ISNUMBER(SEARCH(RIGHT(M$1,4),Feuil1!$C$1:$ZZ$1))*(Feuil1!$C$3:$ZZ$86))</f>
        <v>309495394</v>
      </c>
      <c r="N16" s="68" cm="1">
        <f t="array" ref="N16">SUMPRODUCT((Feuil1!$A$3:$A$86=$A16)*ISNUMBER(SEARCH(RIGHT(N$1,4),Feuil1!$C$1:$ZZ$1))*(Feuil1!$C$3:$ZZ$86))</f>
        <v>309148740</v>
      </c>
      <c r="O16" s="68" cm="1">
        <f t="array" ref="O16">SUMPRODUCT((Feuil1!$A$3:$A$86=$A16)*ISNUMBER(SEARCH(RIGHT(O$1,4),Feuil1!$C$1:$ZZ$1))*(Feuil1!$C$3:$ZZ$86))</f>
        <v>378529958</v>
      </c>
      <c r="P16" s="68" cm="1">
        <f t="array" ref="P16">SUMPRODUCT((Feuil1!$A$3:$A$86=$A16)*ISNUMBER(SEARCH(RIGHT(P$1,4),Feuil1!$C$1:$ZZ$1))*(Feuil1!$C$3:$ZZ$86))</f>
        <v>583982928.5</v>
      </c>
      <c r="Q16" s="68" cm="1">
        <f t="array" ref="Q16">SUMPRODUCT((Feuil1!$A$3:$A$86=$A16)*ISNUMBER(SEARCH(RIGHT(Q$1,4),Feuil1!$C$1:$ZZ$1))*(Feuil1!$C$3:$ZZ$86))</f>
        <v>536034344</v>
      </c>
      <c r="R16" s="68" cm="1">
        <f t="array" ref="R16">SUMPRODUCT((Feuil1!$A$3:$A$86=$A16)*ISNUMBER(SEARCH(RIGHT(R$1,4),Feuil1!$C$1:$ZZ$1))*(Feuil1!$C$3:$ZZ$86))</f>
        <v>546021229.79999995</v>
      </c>
      <c r="S16" s="68" cm="1">
        <f t="array" ref="S16">SUMPRODUCT((Feuil1!$A$3:$A$86=$A16)*ISNUMBER(SEARCH(RIGHT(S$1,4),Feuil1!$C$1:$ZZ$1))*(Feuil1!$C$3:$ZZ$86))</f>
        <v>800698100</v>
      </c>
      <c r="T16" s="68" cm="1">
        <f t="array" ref="T16">SUMPRODUCT((Feuil1!$A$3:$A$86=$A16)*ISNUMBER(SEARCH(RIGHT(T$1,4),Feuil1!$C$1:$ZZ$1))*(Feuil1!$C$3:$ZZ$86))</f>
        <v>699202112.5</v>
      </c>
      <c r="U16" s="68">
        <f t="shared" si="0"/>
        <v>5060822039.4078341</v>
      </c>
      <c r="V16" s="68" t="str">
        <f>UPPER(Tableau1[[#This Row],[Nom AP]])</f>
        <v>ZAHAMENA</v>
      </c>
    </row>
    <row r="17" spans="1:22" x14ac:dyDescent="0.15">
      <c r="A17" s="65" t="s">
        <v>93</v>
      </c>
      <c r="B17" s="68" cm="1">
        <f t="array" ref="B17">SUMPRODUCT((Feuil1!$A$3:$A$86=$A17)*ISNUMBER(SEARCH(RIGHT(B$1,4),Feuil1!$C$1:$ZZ$1))*(Feuil1!$C$3:$ZZ$86))</f>
        <v>0</v>
      </c>
      <c r="C17" s="68" cm="1">
        <f t="array" ref="C17">SUMPRODUCT((Feuil1!$A$3:$A$86=$A17)*ISNUMBER(SEARCH(RIGHT(C$1,4),Feuil1!$C$1:$ZZ$1))*(Feuil1!$C$3:$ZZ$86))</f>
        <v>0</v>
      </c>
      <c r="D17" s="68" cm="1">
        <f t="array" ref="D17">SUMPRODUCT((Feuil1!$A$3:$A$86=$A17)*ISNUMBER(SEARCH(RIGHT(D$1,4),Feuil1!$C$1:$ZZ$1))*(Feuil1!$C$3:$ZZ$86))</f>
        <v>0</v>
      </c>
      <c r="E17" s="68" cm="1">
        <f t="array" ref="E17">SUMPRODUCT((Feuil1!$A$3:$A$86=$A17)*ISNUMBER(SEARCH(RIGHT(E$1,4),Feuil1!$C$1:$ZZ$1))*(Feuil1!$C$3:$ZZ$86))</f>
        <v>0</v>
      </c>
      <c r="F17" s="68" cm="1">
        <f t="array" ref="F17">SUMPRODUCT((Feuil1!$A$3:$A$86=$A17)*ISNUMBER(SEARCH(RIGHT(F$1,4),Feuil1!$C$1:$ZZ$1))*(Feuil1!$C$3:$ZZ$86))</f>
        <v>0</v>
      </c>
      <c r="G17" s="68" cm="1">
        <f t="array" ref="G17">SUMPRODUCT((Feuil1!$A$3:$A$86=$A17)*ISNUMBER(SEARCH(RIGHT(G$1,4),Feuil1!$C$1:$ZZ$1))*(Feuil1!$C$3:$ZZ$86))</f>
        <v>0</v>
      </c>
      <c r="H17" s="68" cm="1">
        <f t="array" ref="H17">SUMPRODUCT((Feuil1!$A$3:$A$86=$A17)*ISNUMBER(SEARCH(RIGHT(H$1,4),Feuil1!$C$1:$ZZ$1))*(Feuil1!$C$3:$ZZ$86))</f>
        <v>0</v>
      </c>
      <c r="I17" s="68" cm="1">
        <f t="array" ref="I17">SUMPRODUCT((Feuil1!$A$3:$A$86=$A17)*ISNUMBER(SEARCH(RIGHT(I$1,4),Feuil1!$C$1:$ZZ$1))*(Feuil1!$C$3:$ZZ$86))</f>
        <v>172351500.09585279</v>
      </c>
      <c r="J17" s="68" cm="1">
        <f t="array" ref="J17">SUMPRODUCT((Feuil1!$A$3:$A$86=$A17)*ISNUMBER(SEARCH(RIGHT(J$1,4),Feuil1!$C$1:$ZZ$1))*(Feuil1!$C$3:$ZZ$86))</f>
        <v>222667596.00000003</v>
      </c>
      <c r="K17" s="68" cm="1">
        <f t="array" ref="K17">SUMPRODUCT((Feuil1!$A$3:$A$86=$A17)*ISNUMBER(SEARCH(RIGHT(K$1,4),Feuil1!$C$1:$ZZ$1))*(Feuil1!$C$3:$ZZ$86))</f>
        <v>184479720</v>
      </c>
      <c r="L17" s="68" cm="1">
        <f t="array" ref="L17">SUMPRODUCT((Feuil1!$A$3:$A$86=$A17)*ISNUMBER(SEARCH(RIGHT(L$1,4),Feuil1!$C$1:$ZZ$1))*(Feuil1!$C$3:$ZZ$86))</f>
        <v>141560448</v>
      </c>
      <c r="M17" s="68" cm="1">
        <f t="array" ref="M17">SUMPRODUCT((Feuil1!$A$3:$A$86=$A17)*ISNUMBER(SEARCH(RIGHT(M$1,4),Feuil1!$C$1:$ZZ$1))*(Feuil1!$C$3:$ZZ$86))</f>
        <v>209391312</v>
      </c>
      <c r="N17" s="68" cm="1">
        <f t="array" ref="N17">SUMPRODUCT((Feuil1!$A$3:$A$86=$A17)*ISNUMBER(SEARCH(RIGHT(N$1,4),Feuil1!$C$1:$ZZ$1))*(Feuil1!$C$3:$ZZ$86))</f>
        <v>233857389</v>
      </c>
      <c r="O17" s="68" cm="1">
        <f t="array" ref="O17">SUMPRODUCT((Feuil1!$A$3:$A$86=$A17)*ISNUMBER(SEARCH(RIGHT(O$1,4),Feuil1!$C$1:$ZZ$1))*(Feuil1!$C$3:$ZZ$86))</f>
        <v>351287850</v>
      </c>
      <c r="P17" s="68" cm="1">
        <f t="array" ref="P17">SUMPRODUCT((Feuil1!$A$3:$A$86=$A17)*ISNUMBER(SEARCH(RIGHT(P$1,4),Feuil1!$C$1:$ZZ$1))*(Feuil1!$C$3:$ZZ$86))</f>
        <v>388314880</v>
      </c>
      <c r="Q17" s="68" cm="1">
        <f t="array" ref="Q17">SUMPRODUCT((Feuil1!$A$3:$A$86=$A17)*ISNUMBER(SEARCH(RIGHT(Q$1,4),Feuil1!$C$1:$ZZ$1))*(Feuil1!$C$3:$ZZ$86))</f>
        <v>535772082</v>
      </c>
      <c r="R17" s="68" cm="1">
        <f t="array" ref="R17">SUMPRODUCT((Feuil1!$A$3:$A$86=$A17)*ISNUMBER(SEARCH(RIGHT(R$1,4),Feuil1!$C$1:$ZZ$1))*(Feuil1!$C$3:$ZZ$86))</f>
        <v>606577968</v>
      </c>
      <c r="S17" s="68" cm="1">
        <f t="array" ref="S17">SUMPRODUCT((Feuil1!$A$3:$A$86=$A17)*ISNUMBER(SEARCH(RIGHT(S$1,4),Feuil1!$C$1:$ZZ$1))*(Feuil1!$C$3:$ZZ$86))</f>
        <v>539163800</v>
      </c>
      <c r="T17" s="68" cm="1">
        <f t="array" ref="T17">SUMPRODUCT((Feuil1!$A$3:$A$86=$A17)*ISNUMBER(SEARCH(RIGHT(T$1,4),Feuil1!$C$1:$ZZ$1))*(Feuil1!$C$3:$ZZ$86))</f>
        <v>460776647</v>
      </c>
      <c r="U17" s="68">
        <f t="shared" si="0"/>
        <v>4046201192.0958529</v>
      </c>
      <c r="V17" s="68" t="str">
        <f>UPPER(Tableau1[[#This Row],[Nom AP]])</f>
        <v>MIDONGY DU SUD</v>
      </c>
    </row>
    <row r="18" spans="1:22" x14ac:dyDescent="0.15">
      <c r="A18" s="65" t="s">
        <v>94</v>
      </c>
      <c r="B18" s="68" cm="1">
        <f t="array" ref="B18">SUMPRODUCT((Feuil1!$A$3:$A$86=$A18)*ISNUMBER(SEARCH(RIGHT(B$1,4),Feuil1!$C$1:$ZZ$1))*(Feuil1!$C$3:$ZZ$86))</f>
        <v>0</v>
      </c>
      <c r="C18" s="68" cm="1">
        <f t="array" ref="C18">SUMPRODUCT((Feuil1!$A$3:$A$86=$A18)*ISNUMBER(SEARCH(RIGHT(C$1,4),Feuil1!$C$1:$ZZ$1))*(Feuil1!$C$3:$ZZ$86))</f>
        <v>0</v>
      </c>
      <c r="D18" s="68" cm="1">
        <f t="array" ref="D18">SUMPRODUCT((Feuil1!$A$3:$A$86=$A18)*ISNUMBER(SEARCH(RIGHT(D$1,4),Feuil1!$C$1:$ZZ$1))*(Feuil1!$C$3:$ZZ$86))</f>
        <v>0</v>
      </c>
      <c r="E18" s="68" cm="1">
        <f t="array" ref="E18">SUMPRODUCT((Feuil1!$A$3:$A$86=$A18)*ISNUMBER(SEARCH(RIGHT(E$1,4),Feuil1!$C$1:$ZZ$1))*(Feuil1!$C$3:$ZZ$86))</f>
        <v>0</v>
      </c>
      <c r="F18" s="68" cm="1">
        <f t="array" ref="F18">SUMPRODUCT((Feuil1!$A$3:$A$86=$A18)*ISNUMBER(SEARCH(RIGHT(F$1,4),Feuil1!$C$1:$ZZ$1))*(Feuil1!$C$3:$ZZ$86))</f>
        <v>162812337.33580881</v>
      </c>
      <c r="G18" s="68" cm="1">
        <f t="array" ref="G18">SUMPRODUCT((Feuil1!$A$3:$A$86=$A18)*ISNUMBER(SEARCH(RIGHT(G$1,4),Feuil1!$C$1:$ZZ$1))*(Feuil1!$C$3:$ZZ$86))</f>
        <v>96435633.592813671</v>
      </c>
      <c r="H18" s="68" cm="1">
        <f t="array" ref="H18">SUMPRODUCT((Feuil1!$A$3:$A$86=$A18)*ISNUMBER(SEARCH(RIGHT(H$1,4),Feuil1!$C$1:$ZZ$1))*(Feuil1!$C$3:$ZZ$86))</f>
        <v>104649662.024546</v>
      </c>
      <c r="I18" s="68" cm="1">
        <f t="array" ref="I18">SUMPRODUCT((Feuil1!$A$3:$A$86=$A18)*ISNUMBER(SEARCH(RIGHT(I$1,4),Feuil1!$C$1:$ZZ$1))*(Feuil1!$C$3:$ZZ$86))</f>
        <v>150807562.58387119</v>
      </c>
      <c r="J18" s="68" cm="1">
        <f t="array" ref="J18">SUMPRODUCT((Feuil1!$A$3:$A$86=$A18)*ISNUMBER(SEARCH(RIGHT(J$1,4),Feuil1!$C$1:$ZZ$1))*(Feuil1!$C$3:$ZZ$86))</f>
        <v>362660364</v>
      </c>
      <c r="K18" s="68" cm="1">
        <f t="array" ref="K18">SUMPRODUCT((Feuil1!$A$3:$A$86=$A18)*ISNUMBER(SEARCH(RIGHT(K$1,4),Feuil1!$C$1:$ZZ$1))*(Feuil1!$C$3:$ZZ$86))</f>
        <v>347260364</v>
      </c>
      <c r="L18" s="68" cm="1">
        <f t="array" ref="L18">SUMPRODUCT((Feuil1!$A$3:$A$86=$A18)*ISNUMBER(SEARCH(RIGHT(L$1,4),Feuil1!$C$1:$ZZ$1))*(Feuil1!$C$3:$ZZ$86))</f>
        <v>359376012</v>
      </c>
      <c r="M18" s="68" cm="1">
        <f t="array" ref="M18">SUMPRODUCT((Feuil1!$A$3:$A$86=$A18)*ISNUMBER(SEARCH(RIGHT(M$1,4),Feuil1!$C$1:$ZZ$1))*(Feuil1!$C$3:$ZZ$86))</f>
        <v>375868241</v>
      </c>
      <c r="N18" s="68" cm="1">
        <f t="array" ref="N18">SUMPRODUCT((Feuil1!$A$3:$A$86=$A18)*ISNUMBER(SEARCH(RIGHT(N$1,4),Feuil1!$C$1:$ZZ$1))*(Feuil1!$C$3:$ZZ$86))</f>
        <v>408652144</v>
      </c>
      <c r="O18" s="68" cm="1">
        <f t="array" ref="O18">SUMPRODUCT((Feuil1!$A$3:$A$86=$A18)*ISNUMBER(SEARCH(RIGHT(O$1,4),Feuil1!$C$1:$ZZ$1))*(Feuil1!$C$3:$ZZ$86))</f>
        <v>449822981</v>
      </c>
      <c r="P18" s="68" cm="1">
        <f t="array" ref="P18">SUMPRODUCT((Feuil1!$A$3:$A$86=$A18)*ISNUMBER(SEARCH(RIGHT(P$1,4),Feuil1!$C$1:$ZZ$1))*(Feuil1!$C$3:$ZZ$86))</f>
        <v>502983775</v>
      </c>
      <c r="Q18" s="68" cm="1">
        <f t="array" ref="Q18">SUMPRODUCT((Feuil1!$A$3:$A$86=$A18)*ISNUMBER(SEARCH(RIGHT(Q$1,4),Feuil1!$C$1:$ZZ$1))*(Feuil1!$C$3:$ZZ$86))</f>
        <v>411583091</v>
      </c>
      <c r="R18" s="68" cm="1">
        <f t="array" ref="R18">SUMPRODUCT((Feuil1!$A$3:$A$86=$A18)*ISNUMBER(SEARCH(RIGHT(R$1,4),Feuil1!$C$1:$ZZ$1))*(Feuil1!$C$3:$ZZ$86))</f>
        <v>515838360</v>
      </c>
      <c r="S18" s="68" cm="1">
        <f t="array" ref="S18">SUMPRODUCT((Feuil1!$A$3:$A$86=$A18)*ISNUMBER(SEARCH(RIGHT(S$1,4),Feuil1!$C$1:$ZZ$1))*(Feuil1!$C$3:$ZZ$86))</f>
        <v>780168800</v>
      </c>
      <c r="T18" s="68" cm="1">
        <f t="array" ref="T18">SUMPRODUCT((Feuil1!$A$3:$A$86=$A18)*ISNUMBER(SEARCH(RIGHT(T$1,4),Feuil1!$C$1:$ZZ$1))*(Feuil1!$C$3:$ZZ$86))</f>
        <v>915241290.352</v>
      </c>
      <c r="U18" s="68">
        <f t="shared" si="0"/>
        <v>5944160617.88904</v>
      </c>
      <c r="V18" s="68" t="str">
        <f>UPPER(Tableau1[[#This Row],[Nom AP]])</f>
        <v>MANANARA NORD</v>
      </c>
    </row>
    <row r="19" spans="1:22" x14ac:dyDescent="0.15">
      <c r="A19" s="65" t="s">
        <v>95</v>
      </c>
      <c r="B19" s="68" cm="1">
        <f t="array" ref="B19">SUMPRODUCT((Feuil1!$A$3:$A$86=$A19)*ISNUMBER(SEARCH(RIGHT(B$1,4),Feuil1!$C$1:$ZZ$1))*(Feuil1!$C$3:$ZZ$86))</f>
        <v>0</v>
      </c>
      <c r="C19" s="68" cm="1">
        <f t="array" ref="C19">SUMPRODUCT((Feuil1!$A$3:$A$86=$A19)*ISNUMBER(SEARCH(RIGHT(C$1,4),Feuil1!$C$1:$ZZ$1))*(Feuil1!$C$3:$ZZ$86))</f>
        <v>0</v>
      </c>
      <c r="D19" s="68" cm="1">
        <f t="array" ref="D19">SUMPRODUCT((Feuil1!$A$3:$A$86=$A19)*ISNUMBER(SEARCH(RIGHT(D$1,4),Feuil1!$C$1:$ZZ$1))*(Feuil1!$C$3:$ZZ$86))</f>
        <v>0</v>
      </c>
      <c r="E19" s="68" cm="1">
        <f t="array" ref="E19">SUMPRODUCT((Feuil1!$A$3:$A$86=$A19)*ISNUMBER(SEARCH(RIGHT(E$1,4),Feuil1!$C$1:$ZZ$1))*(Feuil1!$C$3:$ZZ$86))</f>
        <v>0</v>
      </c>
      <c r="F19" s="68" cm="1">
        <f t="array" ref="F19">SUMPRODUCT((Feuil1!$A$3:$A$86=$A19)*ISNUMBER(SEARCH(RIGHT(F$1,4),Feuil1!$C$1:$ZZ$1))*(Feuil1!$C$3:$ZZ$86))</f>
        <v>0</v>
      </c>
      <c r="G19" s="68" cm="1">
        <f t="array" ref="G19">SUMPRODUCT((Feuil1!$A$3:$A$86=$A19)*ISNUMBER(SEARCH(RIGHT(G$1,4),Feuil1!$C$1:$ZZ$1))*(Feuil1!$C$3:$ZZ$86))</f>
        <v>0</v>
      </c>
      <c r="H19" s="68" cm="1">
        <f t="array" ref="H19">SUMPRODUCT((Feuil1!$A$3:$A$86=$A19)*ISNUMBER(SEARCH(RIGHT(H$1,4),Feuil1!$C$1:$ZZ$1))*(Feuil1!$C$3:$ZZ$86))</f>
        <v>0</v>
      </c>
      <c r="I19" s="68" cm="1">
        <f t="array" ref="I19">SUMPRODUCT((Feuil1!$A$3:$A$86=$A19)*ISNUMBER(SEARCH(RIGHT(I$1,4),Feuil1!$C$1:$ZZ$1))*(Feuil1!$C$3:$ZZ$86))</f>
        <v>96661184.43500784</v>
      </c>
      <c r="J19" s="68" cm="1">
        <f t="array" ref="J19">SUMPRODUCT((Feuil1!$A$3:$A$86=$A19)*ISNUMBER(SEARCH(RIGHT(J$1,4),Feuil1!$C$1:$ZZ$1))*(Feuil1!$C$3:$ZZ$86))</f>
        <v>77215730.400000006</v>
      </c>
      <c r="K19" s="68" cm="1">
        <f t="array" ref="K19">SUMPRODUCT((Feuil1!$A$3:$A$86=$A19)*ISNUMBER(SEARCH(RIGHT(K$1,4),Feuil1!$C$1:$ZZ$1))*(Feuil1!$C$3:$ZZ$86))</f>
        <v>82703333</v>
      </c>
      <c r="L19" s="68" cm="1">
        <f t="array" ref="L19">SUMPRODUCT((Feuil1!$A$3:$A$86=$A19)*ISNUMBER(SEARCH(RIGHT(L$1,4),Feuil1!$C$1:$ZZ$1))*(Feuil1!$C$3:$ZZ$86))</f>
        <v>52860960</v>
      </c>
      <c r="M19" s="68" cm="1">
        <f t="array" ref="M19">SUMPRODUCT((Feuil1!$A$3:$A$86=$A19)*ISNUMBER(SEARCH(RIGHT(M$1,4),Feuil1!$C$1:$ZZ$1))*(Feuil1!$C$3:$ZZ$86))</f>
        <v>97037906</v>
      </c>
      <c r="N19" s="68" cm="1">
        <f t="array" ref="N19">SUMPRODUCT((Feuil1!$A$3:$A$86=$A19)*ISNUMBER(SEARCH(RIGHT(N$1,4),Feuil1!$C$1:$ZZ$1))*(Feuil1!$C$3:$ZZ$86))</f>
        <v>77879609</v>
      </c>
      <c r="O19" s="68" cm="1">
        <f t="array" ref="O19">SUMPRODUCT((Feuil1!$A$3:$A$86=$A19)*ISNUMBER(SEARCH(RIGHT(O$1,4),Feuil1!$C$1:$ZZ$1))*(Feuil1!$C$3:$ZZ$86))</f>
        <v>94447986</v>
      </c>
      <c r="P19" s="68" cm="1">
        <f t="array" ref="P19">SUMPRODUCT((Feuil1!$A$3:$A$86=$A19)*ISNUMBER(SEARCH(RIGHT(P$1,4),Feuil1!$C$1:$ZZ$1))*(Feuil1!$C$3:$ZZ$86))</f>
        <v>96622687.599999994</v>
      </c>
      <c r="Q19" s="68" cm="1">
        <f t="array" ref="Q19">SUMPRODUCT((Feuil1!$A$3:$A$86=$A19)*ISNUMBER(SEARCH(RIGHT(Q$1,4),Feuil1!$C$1:$ZZ$1))*(Feuil1!$C$3:$ZZ$86))</f>
        <v>107742914</v>
      </c>
      <c r="R19" s="68" cm="1">
        <f t="array" ref="R19">SUMPRODUCT((Feuil1!$A$3:$A$86=$A19)*ISNUMBER(SEARCH(RIGHT(R$1,4),Feuil1!$C$1:$ZZ$1))*(Feuil1!$C$3:$ZZ$86))</f>
        <v>186493228</v>
      </c>
      <c r="S19" s="68" cm="1">
        <f t="array" ref="S19">SUMPRODUCT((Feuil1!$A$3:$A$86=$A19)*ISNUMBER(SEARCH(RIGHT(S$1,4),Feuil1!$C$1:$ZZ$1))*(Feuil1!$C$3:$ZZ$86))</f>
        <v>351686980</v>
      </c>
      <c r="T19" s="68" cm="1">
        <f t="array" ref="T19">SUMPRODUCT((Feuil1!$A$3:$A$86=$A19)*ISNUMBER(SEARCH(RIGHT(T$1,4),Feuil1!$C$1:$ZZ$1))*(Feuil1!$C$3:$ZZ$86))</f>
        <v>299327800</v>
      </c>
      <c r="U19" s="68">
        <f t="shared" si="0"/>
        <v>1620680318.435008</v>
      </c>
      <c r="V19" s="68" t="str">
        <f>UPPER(Tableau1[[#This Row],[Nom AP]])</f>
        <v>MANOMBO</v>
      </c>
    </row>
    <row r="20" spans="1:22" x14ac:dyDescent="0.15">
      <c r="A20" s="65" t="s">
        <v>96</v>
      </c>
      <c r="B20" s="68" cm="1">
        <f t="array" ref="B20">SUMPRODUCT((Feuil1!$A$3:$A$86=$A20)*ISNUMBER(SEARCH(RIGHT(B$1,4),Feuil1!$C$1:$ZZ$1))*(Feuil1!$C$3:$ZZ$86))</f>
        <v>0</v>
      </c>
      <c r="C20" s="68" cm="1">
        <f t="array" ref="C20">SUMPRODUCT((Feuil1!$A$3:$A$86=$A20)*ISNUMBER(SEARCH(RIGHT(C$1,4),Feuil1!$C$1:$ZZ$1))*(Feuil1!$C$3:$ZZ$86))</f>
        <v>0</v>
      </c>
      <c r="D20" s="68" cm="1">
        <f t="array" ref="D20">SUMPRODUCT((Feuil1!$A$3:$A$86=$A20)*ISNUMBER(SEARCH(RIGHT(D$1,4),Feuil1!$C$1:$ZZ$1))*(Feuil1!$C$3:$ZZ$86))</f>
        <v>0</v>
      </c>
      <c r="E20" s="68" cm="1">
        <f t="array" ref="E20">SUMPRODUCT((Feuil1!$A$3:$A$86=$A20)*ISNUMBER(SEARCH(RIGHT(E$1,4),Feuil1!$C$1:$ZZ$1))*(Feuil1!$C$3:$ZZ$86))</f>
        <v>0</v>
      </c>
      <c r="F20" s="68" cm="1">
        <f t="array" ref="F20">SUMPRODUCT((Feuil1!$A$3:$A$86=$A20)*ISNUMBER(SEARCH(RIGHT(F$1,4),Feuil1!$C$1:$ZZ$1))*(Feuil1!$C$3:$ZZ$86))</f>
        <v>0</v>
      </c>
      <c r="G20" s="68" cm="1">
        <f t="array" ref="G20">SUMPRODUCT((Feuil1!$A$3:$A$86=$A20)*ISNUMBER(SEARCH(RIGHT(G$1,4),Feuil1!$C$1:$ZZ$1))*(Feuil1!$C$3:$ZZ$86))</f>
        <v>0</v>
      </c>
      <c r="H20" s="68" cm="1">
        <f t="array" ref="H20">SUMPRODUCT((Feuil1!$A$3:$A$86=$A20)*ISNUMBER(SEARCH(RIGHT(H$1,4),Feuil1!$C$1:$ZZ$1))*(Feuil1!$C$3:$ZZ$86))</f>
        <v>0</v>
      </c>
      <c r="I20" s="68" cm="1">
        <f t="array" ref="I20">SUMPRODUCT((Feuil1!$A$3:$A$86=$A20)*ISNUMBER(SEARCH(RIGHT(I$1,4),Feuil1!$C$1:$ZZ$1))*(Feuil1!$C$3:$ZZ$86))</f>
        <v>195916258.94645825</v>
      </c>
      <c r="J20" s="68" cm="1">
        <f t="array" ref="J20">SUMPRODUCT((Feuil1!$A$3:$A$86=$A20)*ISNUMBER(SEARCH(RIGHT(J$1,4),Feuil1!$C$1:$ZZ$1))*(Feuil1!$C$3:$ZZ$86))</f>
        <v>175650084</v>
      </c>
      <c r="K20" s="68" cm="1">
        <f t="array" ref="K20">SUMPRODUCT((Feuil1!$A$3:$A$86=$A20)*ISNUMBER(SEARCH(RIGHT(K$1,4),Feuil1!$C$1:$ZZ$1))*(Feuil1!$C$3:$ZZ$86))</f>
        <v>172648669.5</v>
      </c>
      <c r="L20" s="68" cm="1">
        <f t="array" ref="L20">SUMPRODUCT((Feuil1!$A$3:$A$86=$A20)*ISNUMBER(SEARCH(RIGHT(L$1,4),Feuil1!$C$1:$ZZ$1))*(Feuil1!$C$3:$ZZ$86))</f>
        <v>154960987.40000001</v>
      </c>
      <c r="M20" s="68" cm="1">
        <f t="array" ref="M20">SUMPRODUCT((Feuil1!$A$3:$A$86=$A20)*ISNUMBER(SEARCH(RIGHT(M$1,4),Feuil1!$C$1:$ZZ$1))*(Feuil1!$C$3:$ZZ$86))</f>
        <v>189705292</v>
      </c>
      <c r="N20" s="68" cm="1">
        <f t="array" ref="N20">SUMPRODUCT((Feuil1!$A$3:$A$86=$A20)*ISNUMBER(SEARCH(RIGHT(N$1,4),Feuil1!$C$1:$ZZ$1))*(Feuil1!$C$3:$ZZ$86))</f>
        <v>177852970</v>
      </c>
      <c r="O20" s="68" cm="1">
        <f t="array" ref="O20">SUMPRODUCT((Feuil1!$A$3:$A$86=$A20)*ISNUMBER(SEARCH(RIGHT(O$1,4),Feuil1!$C$1:$ZZ$1))*(Feuil1!$C$3:$ZZ$86))</f>
        <v>158095066</v>
      </c>
      <c r="P20" s="68" cm="1">
        <f t="array" ref="P20">SUMPRODUCT((Feuil1!$A$3:$A$86=$A20)*ISNUMBER(SEARCH(RIGHT(P$1,4),Feuil1!$C$1:$ZZ$1))*(Feuil1!$C$3:$ZZ$86))</f>
        <v>295322150</v>
      </c>
      <c r="Q20" s="68" cm="1">
        <f t="array" ref="Q20">SUMPRODUCT((Feuil1!$A$3:$A$86=$A20)*ISNUMBER(SEARCH(RIGHT(Q$1,4),Feuil1!$C$1:$ZZ$1))*(Feuil1!$C$3:$ZZ$86))</f>
        <v>350557516</v>
      </c>
      <c r="R20" s="68" cm="1">
        <f t="array" ref="R20">SUMPRODUCT((Feuil1!$A$3:$A$86=$A20)*ISNUMBER(SEARCH(RIGHT(R$1,4),Feuil1!$C$1:$ZZ$1))*(Feuil1!$C$3:$ZZ$86))</f>
        <v>325649900</v>
      </c>
      <c r="S20" s="68" cm="1">
        <f t="array" ref="S20">SUMPRODUCT((Feuil1!$A$3:$A$86=$A20)*ISNUMBER(SEARCH(RIGHT(S$1,4),Feuil1!$C$1:$ZZ$1))*(Feuil1!$C$3:$ZZ$86))</f>
        <v>400910000</v>
      </c>
      <c r="T20" s="68" cm="1">
        <f t="array" ref="T20">SUMPRODUCT((Feuil1!$A$3:$A$86=$A20)*ISNUMBER(SEARCH(RIGHT(T$1,4),Feuil1!$C$1:$ZZ$1))*(Feuil1!$C$3:$ZZ$86))</f>
        <v>450005820</v>
      </c>
      <c r="U20" s="68">
        <f t="shared" si="0"/>
        <v>3047274713.8464584</v>
      </c>
      <c r="V20" s="68" t="str">
        <f>UPPER(Tableau1[[#This Row],[Nom AP]])</f>
        <v>MAROTANDRANO</v>
      </c>
    </row>
    <row r="21" spans="1:22" x14ac:dyDescent="0.15">
      <c r="A21" s="65" t="s">
        <v>97</v>
      </c>
      <c r="B21" s="68" cm="1">
        <f t="array" ref="B21">SUMPRODUCT((Feuil1!$A$3:$A$86=$A21)*ISNUMBER(SEARCH(RIGHT(B$1,4),Feuil1!$C$1:$ZZ$1))*(Feuil1!$C$3:$ZZ$86))</f>
        <v>0</v>
      </c>
      <c r="C21" s="68" cm="1">
        <f t="array" ref="C21">SUMPRODUCT((Feuil1!$A$3:$A$86=$A21)*ISNUMBER(SEARCH(RIGHT(C$1,4),Feuil1!$C$1:$ZZ$1))*(Feuil1!$C$3:$ZZ$86))</f>
        <v>0</v>
      </c>
      <c r="D21" s="68" cm="1">
        <f t="array" ref="D21">SUMPRODUCT((Feuil1!$A$3:$A$86=$A21)*ISNUMBER(SEARCH(RIGHT(D$1,4),Feuil1!$C$1:$ZZ$1))*(Feuil1!$C$3:$ZZ$86))</f>
        <v>0</v>
      </c>
      <c r="E21" s="68" cm="1">
        <f t="array" ref="E21">SUMPRODUCT((Feuil1!$A$3:$A$86=$A21)*ISNUMBER(SEARCH(RIGHT(E$1,4),Feuil1!$C$1:$ZZ$1))*(Feuil1!$C$3:$ZZ$86))</f>
        <v>0</v>
      </c>
      <c r="F21" s="68" cm="1">
        <f t="array" ref="F21">SUMPRODUCT((Feuil1!$A$3:$A$86=$A21)*ISNUMBER(SEARCH(RIGHT(F$1,4),Feuil1!$C$1:$ZZ$1))*(Feuil1!$C$3:$ZZ$86))</f>
        <v>0</v>
      </c>
      <c r="G21" s="68" cm="1">
        <f t="array" ref="G21">SUMPRODUCT((Feuil1!$A$3:$A$86=$A21)*ISNUMBER(SEARCH(RIGHT(G$1,4),Feuil1!$C$1:$ZZ$1))*(Feuil1!$C$3:$ZZ$86))</f>
        <v>0</v>
      </c>
      <c r="H21" s="68" cm="1">
        <f t="array" ref="H21">SUMPRODUCT((Feuil1!$A$3:$A$86=$A21)*ISNUMBER(SEARCH(RIGHT(H$1,4),Feuil1!$C$1:$ZZ$1))*(Feuil1!$C$3:$ZZ$86))</f>
        <v>0</v>
      </c>
      <c r="I21" s="68" cm="1">
        <f t="array" ref="I21">SUMPRODUCT((Feuil1!$A$3:$A$86=$A21)*ISNUMBER(SEARCH(RIGHT(I$1,4),Feuil1!$C$1:$ZZ$1))*(Feuil1!$C$3:$ZZ$86))</f>
        <v>0</v>
      </c>
      <c r="J21" s="68" cm="1">
        <f t="array" ref="J21">SUMPRODUCT((Feuil1!$A$3:$A$86=$A21)*ISNUMBER(SEARCH(RIGHT(J$1,4),Feuil1!$C$1:$ZZ$1))*(Feuil1!$C$3:$ZZ$86))</f>
        <v>0</v>
      </c>
      <c r="K21" s="68" cm="1">
        <f t="array" ref="K21">SUMPRODUCT((Feuil1!$A$3:$A$86=$A21)*ISNUMBER(SEARCH(RIGHT(K$1,4),Feuil1!$C$1:$ZZ$1))*(Feuil1!$C$3:$ZZ$86))</f>
        <v>14001500</v>
      </c>
      <c r="L21" s="68" cm="1">
        <f t="array" ref="L21">SUMPRODUCT((Feuil1!$A$3:$A$86=$A21)*ISNUMBER(SEARCH(RIGHT(L$1,4),Feuil1!$C$1:$ZZ$1))*(Feuil1!$C$3:$ZZ$86))</f>
        <v>0</v>
      </c>
      <c r="M21" s="68" cm="1">
        <f t="array" ref="M21">SUMPRODUCT((Feuil1!$A$3:$A$86=$A21)*ISNUMBER(SEARCH(RIGHT(M$1,4),Feuil1!$C$1:$ZZ$1))*(Feuil1!$C$3:$ZZ$86))</f>
        <v>0</v>
      </c>
      <c r="N21" s="68" cm="1">
        <f t="array" ref="N21">SUMPRODUCT((Feuil1!$A$3:$A$86=$A21)*ISNUMBER(SEARCH(RIGHT(N$1,4),Feuil1!$C$1:$ZZ$1))*(Feuil1!$C$3:$ZZ$86))</f>
        <v>147316265</v>
      </c>
      <c r="O21" s="68" cm="1">
        <f t="array" ref="O21">SUMPRODUCT((Feuil1!$A$3:$A$86=$A21)*ISNUMBER(SEARCH(RIGHT(O$1,4),Feuil1!$C$1:$ZZ$1))*(Feuil1!$C$3:$ZZ$86))</f>
        <v>176664371</v>
      </c>
      <c r="P21" s="68" cm="1">
        <f t="array" ref="P21">SUMPRODUCT((Feuil1!$A$3:$A$86=$A21)*ISNUMBER(SEARCH(RIGHT(P$1,4),Feuil1!$C$1:$ZZ$1))*(Feuil1!$C$3:$ZZ$86))</f>
        <v>549483053.69999993</v>
      </c>
      <c r="Q21" s="68" cm="1">
        <f t="array" ref="Q21">SUMPRODUCT((Feuil1!$A$3:$A$86=$A21)*ISNUMBER(SEARCH(RIGHT(Q$1,4),Feuil1!$C$1:$ZZ$1))*(Feuil1!$C$3:$ZZ$86))</f>
        <v>364738192</v>
      </c>
      <c r="R21" s="68" cm="1">
        <f t="array" ref="R21">SUMPRODUCT((Feuil1!$A$3:$A$86=$A21)*ISNUMBER(SEARCH(RIGHT(R$1,4),Feuil1!$C$1:$ZZ$1))*(Feuil1!$C$3:$ZZ$86))</f>
        <v>454975300</v>
      </c>
      <c r="S21" s="68" cm="1">
        <f t="array" ref="S21">SUMPRODUCT((Feuil1!$A$3:$A$86=$A21)*ISNUMBER(SEARCH(RIGHT(S$1,4),Feuil1!$C$1:$ZZ$1))*(Feuil1!$C$3:$ZZ$86))</f>
        <v>625353294</v>
      </c>
      <c r="T21" s="68" cm="1">
        <f t="array" ref="T21">SUMPRODUCT((Feuil1!$A$3:$A$86=$A21)*ISNUMBER(SEARCH(RIGHT(T$1,4),Feuil1!$C$1:$ZZ$1))*(Feuil1!$C$3:$ZZ$86))</f>
        <v>545685171.60000002</v>
      </c>
      <c r="U21" s="68">
        <f t="shared" si="0"/>
        <v>2878217147.2999997</v>
      </c>
      <c r="V21" s="68" t="str">
        <f>UPPER(Tableau1[[#This Row],[Nom AP]])</f>
        <v>ISALO</v>
      </c>
    </row>
    <row r="22" spans="1:22" x14ac:dyDescent="0.15">
      <c r="A22" s="65" t="s">
        <v>98</v>
      </c>
      <c r="B22" s="68" cm="1">
        <f t="array" ref="B22">SUMPRODUCT((Feuil1!$A$3:$A$86=$A22)*ISNUMBER(SEARCH(RIGHT(B$1,4),Feuil1!$C$1:$ZZ$1))*(Feuil1!$C$3:$ZZ$86))</f>
        <v>0</v>
      </c>
      <c r="C22" s="68" cm="1">
        <f t="array" ref="C22">SUMPRODUCT((Feuil1!$A$3:$A$86=$A22)*ISNUMBER(SEARCH(RIGHT(C$1,4),Feuil1!$C$1:$ZZ$1))*(Feuil1!$C$3:$ZZ$86))</f>
        <v>0</v>
      </c>
      <c r="D22" s="68" cm="1">
        <f t="array" ref="D22">SUMPRODUCT((Feuil1!$A$3:$A$86=$A22)*ISNUMBER(SEARCH(RIGHT(D$1,4),Feuil1!$C$1:$ZZ$1))*(Feuil1!$C$3:$ZZ$86))</f>
        <v>0</v>
      </c>
      <c r="E22" s="68" cm="1">
        <f t="array" ref="E22">SUMPRODUCT((Feuil1!$A$3:$A$86=$A22)*ISNUMBER(SEARCH(RIGHT(E$1,4),Feuil1!$C$1:$ZZ$1))*(Feuil1!$C$3:$ZZ$86))</f>
        <v>0</v>
      </c>
      <c r="F22" s="68" cm="1">
        <f t="array" ref="F22">SUMPRODUCT((Feuil1!$A$3:$A$86=$A22)*ISNUMBER(SEARCH(RIGHT(F$1,4),Feuil1!$C$1:$ZZ$1))*(Feuil1!$C$3:$ZZ$86))</f>
        <v>0</v>
      </c>
      <c r="G22" s="68" cm="1">
        <f t="array" ref="G22">SUMPRODUCT((Feuil1!$A$3:$A$86=$A22)*ISNUMBER(SEARCH(RIGHT(G$1,4),Feuil1!$C$1:$ZZ$1))*(Feuil1!$C$3:$ZZ$86))</f>
        <v>0</v>
      </c>
      <c r="H22" s="68" cm="1">
        <f t="array" ref="H22">SUMPRODUCT((Feuil1!$A$3:$A$86=$A22)*ISNUMBER(SEARCH(RIGHT(H$1,4),Feuil1!$C$1:$ZZ$1))*(Feuil1!$C$3:$ZZ$86))</f>
        <v>0</v>
      </c>
      <c r="I22" s="68" cm="1">
        <f t="array" ref="I22">SUMPRODUCT((Feuil1!$A$3:$A$86=$A22)*ISNUMBER(SEARCH(RIGHT(I$1,4),Feuil1!$C$1:$ZZ$1))*(Feuil1!$C$3:$ZZ$86))</f>
        <v>0</v>
      </c>
      <c r="J22" s="68" cm="1">
        <f t="array" ref="J22">SUMPRODUCT((Feuil1!$A$3:$A$86=$A22)*ISNUMBER(SEARCH(RIGHT(J$1,4),Feuil1!$C$1:$ZZ$1))*(Feuil1!$C$3:$ZZ$86))</f>
        <v>0</v>
      </c>
      <c r="K22" s="68" cm="1">
        <f t="array" ref="K22">SUMPRODUCT((Feuil1!$A$3:$A$86=$A22)*ISNUMBER(SEARCH(RIGHT(K$1,4),Feuil1!$C$1:$ZZ$1))*(Feuil1!$C$3:$ZZ$86))</f>
        <v>1271996400</v>
      </c>
      <c r="L22" s="68" cm="1">
        <f t="array" ref="L22">SUMPRODUCT((Feuil1!$A$3:$A$86=$A22)*ISNUMBER(SEARCH(RIGHT(L$1,4),Feuil1!$C$1:$ZZ$1))*(Feuil1!$C$3:$ZZ$86))</f>
        <v>1271996400</v>
      </c>
      <c r="M22" s="68" cm="1">
        <f t="array" ref="M22">SUMPRODUCT((Feuil1!$A$3:$A$86=$A22)*ISNUMBER(SEARCH(RIGHT(M$1,4),Feuil1!$C$1:$ZZ$1))*(Feuil1!$C$3:$ZZ$86))</f>
        <v>0</v>
      </c>
      <c r="N22" s="68" cm="1">
        <f t="array" ref="N22">SUMPRODUCT((Feuil1!$A$3:$A$86=$A22)*ISNUMBER(SEARCH(RIGHT(N$1,4),Feuil1!$C$1:$ZZ$1))*(Feuil1!$C$3:$ZZ$86))</f>
        <v>167484007</v>
      </c>
      <c r="O22" s="68" cm="1">
        <f t="array" ref="O22">SUMPRODUCT((Feuil1!$A$3:$A$86=$A22)*ISNUMBER(SEARCH(RIGHT(O$1,4),Feuil1!$C$1:$ZZ$1))*(Feuil1!$C$3:$ZZ$86))</f>
        <v>233349511</v>
      </c>
      <c r="P22" s="68" cm="1">
        <f t="array" ref="P22">SUMPRODUCT((Feuil1!$A$3:$A$86=$A22)*ISNUMBER(SEARCH(RIGHT(P$1,4),Feuil1!$C$1:$ZZ$1))*(Feuil1!$C$3:$ZZ$86))</f>
        <v>265276800</v>
      </c>
      <c r="Q22" s="68" cm="1">
        <f t="array" ref="Q22">SUMPRODUCT((Feuil1!$A$3:$A$86=$A22)*ISNUMBER(SEARCH(RIGHT(Q$1,4),Feuil1!$C$1:$ZZ$1))*(Feuil1!$C$3:$ZZ$86))</f>
        <v>291316300</v>
      </c>
      <c r="R22" s="68" cm="1">
        <f t="array" ref="R22">SUMPRODUCT((Feuil1!$A$3:$A$86=$A22)*ISNUMBER(SEARCH(RIGHT(R$1,4),Feuil1!$C$1:$ZZ$1))*(Feuil1!$C$3:$ZZ$86))</f>
        <v>458974163.40999997</v>
      </c>
      <c r="S22" s="68" cm="1">
        <f t="array" ref="S22">SUMPRODUCT((Feuil1!$A$3:$A$86=$A22)*ISNUMBER(SEARCH(RIGHT(S$1,4),Feuil1!$C$1:$ZZ$1))*(Feuil1!$C$3:$ZZ$86))</f>
        <v>631968457</v>
      </c>
      <c r="T22" s="68" cm="1">
        <f t="array" ref="T22">SUMPRODUCT((Feuil1!$A$3:$A$86=$A22)*ISNUMBER(SEARCH(RIGHT(T$1,4),Feuil1!$C$1:$ZZ$1))*(Feuil1!$C$3:$ZZ$86))</f>
        <v>474764352</v>
      </c>
      <c r="U22" s="68">
        <f t="shared" si="0"/>
        <v>5067126390.4099998</v>
      </c>
      <c r="V22" s="68" t="str">
        <f>UPPER(Tableau1[[#This Row],[Nom AP]])</f>
        <v>FORET DE MIKEA</v>
      </c>
    </row>
    <row r="23" spans="1:22" x14ac:dyDescent="0.15">
      <c r="A23" s="65" t="s">
        <v>99</v>
      </c>
      <c r="B23" s="68" cm="1">
        <f t="array" ref="B23">SUMPRODUCT((Feuil1!$A$3:$A$86=$A23)*ISNUMBER(SEARCH(RIGHT(B$1,4),Feuil1!$C$1:$ZZ$1))*(Feuil1!$C$3:$ZZ$86))</f>
        <v>0</v>
      </c>
      <c r="C23" s="68" cm="1">
        <f t="array" ref="C23">SUMPRODUCT((Feuil1!$A$3:$A$86=$A23)*ISNUMBER(SEARCH(RIGHT(C$1,4),Feuil1!$C$1:$ZZ$1))*(Feuil1!$C$3:$ZZ$86))</f>
        <v>0</v>
      </c>
      <c r="D23" s="68" cm="1">
        <f t="array" ref="D23">SUMPRODUCT((Feuil1!$A$3:$A$86=$A23)*ISNUMBER(SEARCH(RIGHT(D$1,4),Feuil1!$C$1:$ZZ$1))*(Feuil1!$C$3:$ZZ$86))</f>
        <v>0</v>
      </c>
      <c r="E23" s="68" cm="1">
        <f t="array" ref="E23">SUMPRODUCT((Feuil1!$A$3:$A$86=$A23)*ISNUMBER(SEARCH(RIGHT(E$1,4),Feuil1!$C$1:$ZZ$1))*(Feuil1!$C$3:$ZZ$86))</f>
        <v>0</v>
      </c>
      <c r="F23" s="68" cm="1">
        <f t="array" ref="F23">SUMPRODUCT((Feuil1!$A$3:$A$86=$A23)*ISNUMBER(SEARCH(RIGHT(F$1,4),Feuil1!$C$1:$ZZ$1))*(Feuil1!$C$3:$ZZ$86))</f>
        <v>0</v>
      </c>
      <c r="G23" s="68" cm="1">
        <f t="array" ref="G23">SUMPRODUCT((Feuil1!$A$3:$A$86=$A23)*ISNUMBER(SEARCH(RIGHT(G$1,4),Feuil1!$C$1:$ZZ$1))*(Feuil1!$C$3:$ZZ$86))</f>
        <v>0</v>
      </c>
      <c r="H23" s="68" cm="1">
        <f t="array" ref="H23">SUMPRODUCT((Feuil1!$A$3:$A$86=$A23)*ISNUMBER(SEARCH(RIGHT(H$1,4),Feuil1!$C$1:$ZZ$1))*(Feuil1!$C$3:$ZZ$86))</f>
        <v>0</v>
      </c>
      <c r="I23" s="68" cm="1">
        <f t="array" ref="I23">SUMPRODUCT((Feuil1!$A$3:$A$86=$A23)*ISNUMBER(SEARCH(RIGHT(I$1,4),Feuil1!$C$1:$ZZ$1))*(Feuil1!$C$3:$ZZ$86))</f>
        <v>0</v>
      </c>
      <c r="J23" s="68" cm="1">
        <f t="array" ref="J23">SUMPRODUCT((Feuil1!$A$3:$A$86=$A23)*ISNUMBER(SEARCH(RIGHT(J$1,4),Feuil1!$C$1:$ZZ$1))*(Feuil1!$C$3:$ZZ$86))</f>
        <v>0</v>
      </c>
      <c r="K23" s="68" cm="1">
        <f t="array" ref="K23">SUMPRODUCT((Feuil1!$A$3:$A$86=$A23)*ISNUMBER(SEARCH(RIGHT(K$1,4),Feuil1!$C$1:$ZZ$1))*(Feuil1!$C$3:$ZZ$86))</f>
        <v>574087150</v>
      </c>
      <c r="L23" s="68" cm="1">
        <f t="array" ref="L23">SUMPRODUCT((Feuil1!$A$3:$A$86=$A23)*ISNUMBER(SEARCH(RIGHT(L$1,4),Feuil1!$C$1:$ZZ$1))*(Feuil1!$C$3:$ZZ$86))</f>
        <v>574087150</v>
      </c>
      <c r="M23" s="68" cm="1">
        <f t="array" ref="M23">SUMPRODUCT((Feuil1!$A$3:$A$86=$A23)*ISNUMBER(SEARCH(RIGHT(M$1,4),Feuil1!$C$1:$ZZ$1))*(Feuil1!$C$3:$ZZ$86))</f>
        <v>0</v>
      </c>
      <c r="N23" s="68" cm="1">
        <f t="array" ref="N23">SUMPRODUCT((Feuil1!$A$3:$A$86=$A23)*ISNUMBER(SEARCH(RIGHT(N$1,4),Feuil1!$C$1:$ZZ$1))*(Feuil1!$C$3:$ZZ$86))</f>
        <v>149290997</v>
      </c>
      <c r="O23" s="68" cm="1">
        <f t="array" ref="O23">SUMPRODUCT((Feuil1!$A$3:$A$86=$A23)*ISNUMBER(SEARCH(RIGHT(O$1,4),Feuil1!$C$1:$ZZ$1))*(Feuil1!$C$3:$ZZ$86))</f>
        <v>317922452</v>
      </c>
      <c r="P23" s="68" cm="1">
        <f t="array" ref="P23">SUMPRODUCT((Feuil1!$A$3:$A$86=$A23)*ISNUMBER(SEARCH(RIGHT(P$1,4),Feuil1!$C$1:$ZZ$1))*(Feuil1!$C$3:$ZZ$86))</f>
        <v>299156000</v>
      </c>
      <c r="Q23" s="68" cm="1">
        <f t="array" ref="Q23">SUMPRODUCT((Feuil1!$A$3:$A$86=$A23)*ISNUMBER(SEARCH(RIGHT(Q$1,4),Feuil1!$C$1:$ZZ$1))*(Feuil1!$C$3:$ZZ$86))</f>
        <v>498853768</v>
      </c>
      <c r="R23" s="68" cm="1">
        <f t="array" ref="R23">SUMPRODUCT((Feuil1!$A$3:$A$86=$A23)*ISNUMBER(SEARCH(RIGHT(R$1,4),Feuil1!$C$1:$ZZ$1))*(Feuil1!$C$3:$ZZ$86))</f>
        <v>463853186</v>
      </c>
      <c r="S23" s="68" cm="1">
        <f t="array" ref="S23">SUMPRODUCT((Feuil1!$A$3:$A$86=$A23)*ISNUMBER(SEARCH(RIGHT(S$1,4),Feuil1!$C$1:$ZZ$1))*(Feuil1!$C$3:$ZZ$86))</f>
        <v>766423000</v>
      </c>
      <c r="T23" s="68" cm="1">
        <f t="array" ref="T23">SUMPRODUCT((Feuil1!$A$3:$A$86=$A23)*ISNUMBER(SEARCH(RIGHT(T$1,4),Feuil1!$C$1:$ZZ$1))*(Feuil1!$C$3:$ZZ$86))</f>
        <v>477415448.09000003</v>
      </c>
      <c r="U23" s="68">
        <f t="shared" si="0"/>
        <v>4121089151.0900002</v>
      </c>
      <c r="V23" s="68" t="str">
        <f>UPPER(Tableau1[[#This Row],[Nom AP]])</f>
        <v>MONTAGNE D'AMBRE</v>
      </c>
    </row>
    <row r="24" spans="1:22" x14ac:dyDescent="0.15">
      <c r="A24" s="65" t="s">
        <v>291</v>
      </c>
      <c r="B24" s="68" cm="1">
        <f t="array" ref="B24">SUMPRODUCT((Feuil1!$A$3:$A$86=$A24)*ISNUMBER(SEARCH(RIGHT(B$1,4),Feuil1!$C$1:$ZZ$1))*(Feuil1!$C$3:$ZZ$86))</f>
        <v>0</v>
      </c>
      <c r="C24" s="68" cm="1">
        <f t="array" ref="C24">SUMPRODUCT((Feuil1!$A$3:$A$86=$A24)*ISNUMBER(SEARCH(RIGHT(C$1,4),Feuil1!$C$1:$ZZ$1))*(Feuil1!$C$3:$ZZ$86))</f>
        <v>0</v>
      </c>
      <c r="D24" s="68" cm="1">
        <f t="array" ref="D24">SUMPRODUCT((Feuil1!$A$3:$A$86=$A24)*ISNUMBER(SEARCH(RIGHT(D$1,4),Feuil1!$C$1:$ZZ$1))*(Feuil1!$C$3:$ZZ$86))</f>
        <v>0</v>
      </c>
      <c r="E24" s="68" cm="1">
        <f t="array" ref="E24">SUMPRODUCT((Feuil1!$A$3:$A$86=$A24)*ISNUMBER(SEARCH(RIGHT(E$1,4),Feuil1!$C$1:$ZZ$1))*(Feuil1!$C$3:$ZZ$86))</f>
        <v>0</v>
      </c>
      <c r="F24" s="68" cm="1">
        <f t="array" ref="F24">SUMPRODUCT((Feuil1!$A$3:$A$86=$A24)*ISNUMBER(SEARCH(RIGHT(F$1,4),Feuil1!$C$1:$ZZ$1))*(Feuil1!$C$3:$ZZ$86))</f>
        <v>0</v>
      </c>
      <c r="G24" s="68" cm="1">
        <f t="array" ref="G24">SUMPRODUCT((Feuil1!$A$3:$A$86=$A24)*ISNUMBER(SEARCH(RIGHT(G$1,4),Feuil1!$C$1:$ZZ$1))*(Feuil1!$C$3:$ZZ$86))</f>
        <v>0</v>
      </c>
      <c r="H24" s="68" cm="1">
        <f t="array" ref="H24">SUMPRODUCT((Feuil1!$A$3:$A$86=$A24)*ISNUMBER(SEARCH(RIGHT(H$1,4),Feuil1!$C$1:$ZZ$1))*(Feuil1!$C$3:$ZZ$86))</f>
        <v>0</v>
      </c>
      <c r="I24" s="68" cm="1">
        <f t="array" ref="I24">SUMPRODUCT((Feuil1!$A$3:$A$86=$A24)*ISNUMBER(SEARCH(RIGHT(I$1,4),Feuil1!$C$1:$ZZ$1))*(Feuil1!$C$3:$ZZ$86))</f>
        <v>0</v>
      </c>
      <c r="J24" s="68" cm="1">
        <f t="array" ref="J24">SUMPRODUCT((Feuil1!$A$3:$A$86=$A24)*ISNUMBER(SEARCH(RIGHT(J$1,4),Feuil1!$C$1:$ZZ$1))*(Feuil1!$C$3:$ZZ$86))</f>
        <v>0</v>
      </c>
      <c r="K24" s="68" cm="1">
        <f t="array" ref="K24">SUMPRODUCT((Feuil1!$A$3:$A$86=$A24)*ISNUMBER(SEARCH(RIGHT(K$1,4),Feuil1!$C$1:$ZZ$1))*(Feuil1!$C$3:$ZZ$86))</f>
        <v>328809424</v>
      </c>
      <c r="L24" s="68" cm="1">
        <f t="array" ref="L24">SUMPRODUCT((Feuil1!$A$3:$A$86=$A24)*ISNUMBER(SEARCH(RIGHT(L$1,4),Feuil1!$C$1:$ZZ$1))*(Feuil1!$C$3:$ZZ$86))</f>
        <v>328809424</v>
      </c>
      <c r="M24" s="68" cm="1">
        <f t="array" ref="M24">SUMPRODUCT((Feuil1!$A$3:$A$86=$A24)*ISNUMBER(SEARCH(RIGHT(M$1,4),Feuil1!$C$1:$ZZ$1))*(Feuil1!$C$3:$ZZ$86))</f>
        <v>0</v>
      </c>
      <c r="N24" s="68" cm="1">
        <f t="array" ref="N24">SUMPRODUCT((Feuil1!$A$3:$A$86=$A24)*ISNUMBER(SEARCH(RIGHT(N$1,4),Feuil1!$C$1:$ZZ$1))*(Feuil1!$C$3:$ZZ$86))</f>
        <v>64629840</v>
      </c>
      <c r="O24" s="68" cm="1">
        <f t="array" ref="O24">SUMPRODUCT((Feuil1!$A$3:$A$86=$A24)*ISNUMBER(SEARCH(RIGHT(O$1,4),Feuil1!$C$1:$ZZ$1))*(Feuil1!$C$3:$ZZ$86))</f>
        <v>45220525</v>
      </c>
      <c r="P24" s="68" cm="1">
        <f t="array" ref="P24">SUMPRODUCT((Feuil1!$A$3:$A$86=$A24)*ISNUMBER(SEARCH(RIGHT(P$1,4),Feuil1!$C$1:$ZZ$1))*(Feuil1!$C$3:$ZZ$86))</f>
        <v>174741549</v>
      </c>
      <c r="Q24" s="68" cm="1">
        <f t="array" ref="Q24">SUMPRODUCT((Feuil1!$A$3:$A$86=$A24)*ISNUMBER(SEARCH(RIGHT(Q$1,4),Feuil1!$C$1:$ZZ$1))*(Feuil1!$C$3:$ZZ$86))</f>
        <v>208889111</v>
      </c>
      <c r="R24" s="68" cm="1">
        <f t="array" ref="R24">SUMPRODUCT((Feuil1!$A$3:$A$86=$A24)*ISNUMBER(SEARCH(RIGHT(R$1,4),Feuil1!$C$1:$ZZ$1))*(Feuil1!$C$3:$ZZ$86))</f>
        <v>271734800</v>
      </c>
      <c r="S24" s="68" cm="1">
        <f t="array" ref="S24">SUMPRODUCT((Feuil1!$A$3:$A$86=$A24)*ISNUMBER(SEARCH(RIGHT(S$1,4),Feuil1!$C$1:$ZZ$1))*(Feuil1!$C$3:$ZZ$86))</f>
        <v>199611800</v>
      </c>
      <c r="T24" s="68" cm="1">
        <f t="array" ref="T24">SUMPRODUCT((Feuil1!$A$3:$A$86=$A24)*ISNUMBER(SEARCH(RIGHT(T$1,4),Feuil1!$C$1:$ZZ$1))*(Feuil1!$C$3:$ZZ$86))</f>
        <v>232953157.57333335</v>
      </c>
      <c r="U24" s="68">
        <f t="shared" si="0"/>
        <v>1855399630.5733333</v>
      </c>
      <c r="V24" s="68" t="str">
        <f>UPPER(Tableau1[[#This Row],[Nom AP]])</f>
        <v>SAHAMALAZA-ILES RADAMA</v>
      </c>
    </row>
    <row r="25" spans="1:22" x14ac:dyDescent="0.15">
      <c r="A25" s="65" t="s">
        <v>101</v>
      </c>
      <c r="B25" s="68" cm="1">
        <f t="array" ref="B25">SUMPRODUCT((Feuil1!$A$3:$A$86=$A25)*ISNUMBER(SEARCH(RIGHT(B$1,4),Feuil1!$C$1:$ZZ$1))*(Feuil1!$C$3:$ZZ$86))</f>
        <v>0</v>
      </c>
      <c r="C25" s="68" cm="1">
        <f t="array" ref="C25">SUMPRODUCT((Feuil1!$A$3:$A$86=$A25)*ISNUMBER(SEARCH(RIGHT(C$1,4),Feuil1!$C$1:$ZZ$1))*(Feuil1!$C$3:$ZZ$86))</f>
        <v>0</v>
      </c>
      <c r="D25" s="68" cm="1">
        <f t="array" ref="D25">SUMPRODUCT((Feuil1!$A$3:$A$86=$A25)*ISNUMBER(SEARCH(RIGHT(D$1,4),Feuil1!$C$1:$ZZ$1))*(Feuil1!$C$3:$ZZ$86))</f>
        <v>0</v>
      </c>
      <c r="E25" s="68" cm="1">
        <f t="array" ref="E25">SUMPRODUCT((Feuil1!$A$3:$A$86=$A25)*ISNUMBER(SEARCH(RIGHT(E$1,4),Feuil1!$C$1:$ZZ$1))*(Feuil1!$C$3:$ZZ$86))</f>
        <v>0</v>
      </c>
      <c r="F25" s="68" cm="1">
        <f t="array" ref="F25">SUMPRODUCT((Feuil1!$A$3:$A$86=$A25)*ISNUMBER(SEARCH(RIGHT(F$1,4),Feuil1!$C$1:$ZZ$1))*(Feuil1!$C$3:$ZZ$86))</f>
        <v>0</v>
      </c>
      <c r="G25" s="68" cm="1">
        <f t="array" ref="G25">SUMPRODUCT((Feuil1!$A$3:$A$86=$A25)*ISNUMBER(SEARCH(RIGHT(G$1,4),Feuil1!$C$1:$ZZ$1))*(Feuil1!$C$3:$ZZ$86))</f>
        <v>0</v>
      </c>
      <c r="H25" s="68" cm="1">
        <f t="array" ref="H25">SUMPRODUCT((Feuil1!$A$3:$A$86=$A25)*ISNUMBER(SEARCH(RIGHT(H$1,4),Feuil1!$C$1:$ZZ$1))*(Feuil1!$C$3:$ZZ$86))</f>
        <v>0</v>
      </c>
      <c r="I25" s="68" cm="1">
        <f t="array" ref="I25">SUMPRODUCT((Feuil1!$A$3:$A$86=$A25)*ISNUMBER(SEARCH(RIGHT(I$1,4),Feuil1!$C$1:$ZZ$1))*(Feuil1!$C$3:$ZZ$86))</f>
        <v>0</v>
      </c>
      <c r="J25" s="68" cm="1">
        <f t="array" ref="J25">SUMPRODUCT((Feuil1!$A$3:$A$86=$A25)*ISNUMBER(SEARCH(RIGHT(J$1,4),Feuil1!$C$1:$ZZ$1))*(Feuil1!$C$3:$ZZ$86))</f>
        <v>0</v>
      </c>
      <c r="K25" s="68" cm="1">
        <f t="array" ref="K25">SUMPRODUCT((Feuil1!$A$3:$A$86=$A25)*ISNUMBER(SEARCH(RIGHT(K$1,4),Feuil1!$C$1:$ZZ$1))*(Feuil1!$C$3:$ZZ$86))</f>
        <v>244772000</v>
      </c>
      <c r="L25" s="68" cm="1">
        <f t="array" ref="L25">SUMPRODUCT((Feuil1!$A$3:$A$86=$A25)*ISNUMBER(SEARCH(RIGHT(L$1,4),Feuil1!$C$1:$ZZ$1))*(Feuil1!$C$3:$ZZ$86))</f>
        <v>244772000</v>
      </c>
      <c r="M25" s="68" cm="1">
        <f t="array" ref="M25">SUMPRODUCT((Feuil1!$A$3:$A$86=$A25)*ISNUMBER(SEARCH(RIGHT(M$1,4),Feuil1!$C$1:$ZZ$1))*(Feuil1!$C$3:$ZZ$86))</f>
        <v>0</v>
      </c>
      <c r="N25" s="68" cm="1">
        <f t="array" ref="N25">SUMPRODUCT((Feuil1!$A$3:$A$86=$A25)*ISNUMBER(SEARCH(RIGHT(N$1,4),Feuil1!$C$1:$ZZ$1))*(Feuil1!$C$3:$ZZ$86))</f>
        <v>0</v>
      </c>
      <c r="O25" s="68" cm="1">
        <f t="array" ref="O25">SUMPRODUCT((Feuil1!$A$3:$A$86=$A25)*ISNUMBER(SEARCH(RIGHT(O$1,4),Feuil1!$C$1:$ZZ$1))*(Feuil1!$C$3:$ZZ$86))</f>
        <v>0</v>
      </c>
      <c r="P25" s="68" cm="1">
        <f t="array" ref="P25">SUMPRODUCT((Feuil1!$A$3:$A$86=$A25)*ISNUMBER(SEARCH(RIGHT(P$1,4),Feuil1!$C$1:$ZZ$1))*(Feuil1!$C$3:$ZZ$86))</f>
        <v>0</v>
      </c>
      <c r="Q25" s="68" cm="1">
        <f t="array" ref="Q25">SUMPRODUCT((Feuil1!$A$3:$A$86=$A25)*ISNUMBER(SEARCH(RIGHT(Q$1,4),Feuil1!$C$1:$ZZ$1))*(Feuil1!$C$3:$ZZ$86))</f>
        <v>329480180</v>
      </c>
      <c r="R25" s="68" cm="1">
        <f t="array" ref="R25">SUMPRODUCT((Feuil1!$A$3:$A$86=$A25)*ISNUMBER(SEARCH(RIGHT(R$1,4),Feuil1!$C$1:$ZZ$1))*(Feuil1!$C$3:$ZZ$86))</f>
        <v>330934500</v>
      </c>
      <c r="S25" s="68" cm="1">
        <f t="array" ref="S25">SUMPRODUCT((Feuil1!$A$3:$A$86=$A25)*ISNUMBER(SEARCH(RIGHT(S$1,4),Feuil1!$C$1:$ZZ$1))*(Feuil1!$C$3:$ZZ$86))</f>
        <v>582989100</v>
      </c>
      <c r="T25" s="68" cm="1">
        <f t="array" ref="T25">SUMPRODUCT((Feuil1!$A$3:$A$86=$A25)*ISNUMBER(SEARCH(RIGHT(T$1,4),Feuil1!$C$1:$ZZ$1))*(Feuil1!$C$3:$ZZ$86))</f>
        <v>446663500</v>
      </c>
      <c r="U25" s="68">
        <f t="shared" si="0"/>
        <v>2179611280</v>
      </c>
      <c r="V25" s="68" t="str">
        <f>UPPER(Tableau1[[#This Row],[Nom AP]])</f>
        <v>LOKOBE</v>
      </c>
    </row>
    <row r="26" spans="1:22" x14ac:dyDescent="0.15">
      <c r="A26" s="65" t="s">
        <v>102</v>
      </c>
      <c r="B26" s="68" cm="1">
        <f t="array" ref="B26">SUMPRODUCT((Feuil1!$A$3:$A$86=$A26)*ISNUMBER(SEARCH(RIGHT(B$1,4),Feuil1!$C$1:$ZZ$1))*(Feuil1!$C$3:$ZZ$86))</f>
        <v>0</v>
      </c>
      <c r="C26" s="68" cm="1">
        <f t="array" ref="C26">SUMPRODUCT((Feuil1!$A$3:$A$86=$A26)*ISNUMBER(SEARCH(RIGHT(C$1,4),Feuil1!$C$1:$ZZ$1))*(Feuil1!$C$3:$ZZ$86))</f>
        <v>0</v>
      </c>
      <c r="D26" s="68" cm="1">
        <f t="array" ref="D26">SUMPRODUCT((Feuil1!$A$3:$A$86=$A26)*ISNUMBER(SEARCH(RIGHT(D$1,4),Feuil1!$C$1:$ZZ$1))*(Feuil1!$C$3:$ZZ$86))</f>
        <v>0</v>
      </c>
      <c r="E26" s="68" cm="1">
        <f t="array" ref="E26">SUMPRODUCT((Feuil1!$A$3:$A$86=$A26)*ISNUMBER(SEARCH(RIGHT(E$1,4),Feuil1!$C$1:$ZZ$1))*(Feuil1!$C$3:$ZZ$86))</f>
        <v>0</v>
      </c>
      <c r="F26" s="68" cm="1">
        <f t="array" ref="F26">SUMPRODUCT((Feuil1!$A$3:$A$86=$A26)*ISNUMBER(SEARCH(RIGHT(F$1,4),Feuil1!$C$1:$ZZ$1))*(Feuil1!$C$3:$ZZ$86))</f>
        <v>0</v>
      </c>
      <c r="G26" s="68" cm="1">
        <f t="array" ref="G26">SUMPRODUCT((Feuil1!$A$3:$A$86=$A26)*ISNUMBER(SEARCH(RIGHT(G$1,4),Feuil1!$C$1:$ZZ$1))*(Feuil1!$C$3:$ZZ$86))</f>
        <v>0</v>
      </c>
      <c r="H26" s="68" cm="1">
        <f t="array" ref="H26">SUMPRODUCT((Feuil1!$A$3:$A$86=$A26)*ISNUMBER(SEARCH(RIGHT(H$1,4),Feuil1!$C$1:$ZZ$1))*(Feuil1!$C$3:$ZZ$86))</f>
        <v>0</v>
      </c>
      <c r="I26" s="68" cm="1">
        <f t="array" ref="I26">SUMPRODUCT((Feuil1!$A$3:$A$86=$A26)*ISNUMBER(SEARCH(RIGHT(I$1,4),Feuil1!$C$1:$ZZ$1))*(Feuil1!$C$3:$ZZ$86))</f>
        <v>0</v>
      </c>
      <c r="J26" s="68" cm="1">
        <f t="array" ref="J26">SUMPRODUCT((Feuil1!$A$3:$A$86=$A26)*ISNUMBER(SEARCH(RIGHT(J$1,4),Feuil1!$C$1:$ZZ$1))*(Feuil1!$C$3:$ZZ$86))</f>
        <v>0</v>
      </c>
      <c r="K26" s="68" cm="1">
        <f t="array" ref="K26">SUMPRODUCT((Feuil1!$A$3:$A$86=$A26)*ISNUMBER(SEARCH(RIGHT(K$1,4),Feuil1!$C$1:$ZZ$1))*(Feuil1!$C$3:$ZZ$86))</f>
        <v>0</v>
      </c>
      <c r="L26" s="68" cm="1">
        <f t="array" ref="L26">SUMPRODUCT((Feuil1!$A$3:$A$86=$A26)*ISNUMBER(SEARCH(RIGHT(L$1,4),Feuil1!$C$1:$ZZ$1))*(Feuil1!$C$3:$ZZ$86))</f>
        <v>0</v>
      </c>
      <c r="M26" s="68" cm="1">
        <f t="array" ref="M26">SUMPRODUCT((Feuil1!$A$3:$A$86=$A26)*ISNUMBER(SEARCH(RIGHT(M$1,4),Feuil1!$C$1:$ZZ$1))*(Feuil1!$C$3:$ZZ$86))</f>
        <v>0</v>
      </c>
      <c r="N26" s="68" cm="1">
        <f t="array" ref="N26">SUMPRODUCT((Feuil1!$A$3:$A$86=$A26)*ISNUMBER(SEARCH(RIGHT(N$1,4),Feuil1!$C$1:$ZZ$1))*(Feuil1!$C$3:$ZZ$86))</f>
        <v>0</v>
      </c>
      <c r="O26" s="68" cm="1">
        <f t="array" ref="O26">SUMPRODUCT((Feuil1!$A$3:$A$86=$A26)*ISNUMBER(SEARCH(RIGHT(O$1,4),Feuil1!$C$1:$ZZ$1))*(Feuil1!$C$3:$ZZ$86))</f>
        <v>0</v>
      </c>
      <c r="P26" s="68" cm="1">
        <f t="array" ref="P26">SUMPRODUCT((Feuil1!$A$3:$A$86=$A26)*ISNUMBER(SEARCH(RIGHT(P$1,4),Feuil1!$C$1:$ZZ$1))*(Feuil1!$C$3:$ZZ$86))</f>
        <v>0</v>
      </c>
      <c r="Q26" s="68" cm="1">
        <f t="array" ref="Q26">SUMPRODUCT((Feuil1!$A$3:$A$86=$A26)*ISNUMBER(SEARCH(RIGHT(Q$1,4),Feuil1!$C$1:$ZZ$1))*(Feuil1!$C$3:$ZZ$86))</f>
        <v>0</v>
      </c>
      <c r="R26" s="68" cm="1">
        <f t="array" ref="R26">SUMPRODUCT((Feuil1!$A$3:$A$86=$A26)*ISNUMBER(SEARCH(RIGHT(R$1,4),Feuil1!$C$1:$ZZ$1))*(Feuil1!$C$3:$ZZ$86))</f>
        <v>187147000</v>
      </c>
      <c r="S26" s="68" cm="1">
        <f t="array" ref="S26">SUMPRODUCT((Feuil1!$A$3:$A$86=$A26)*ISNUMBER(SEARCH(RIGHT(S$1,4),Feuil1!$C$1:$ZZ$1))*(Feuil1!$C$3:$ZZ$86))</f>
        <v>295233500</v>
      </c>
      <c r="T26" s="68" cm="1">
        <f t="array" ref="T26">SUMPRODUCT((Feuil1!$A$3:$A$86=$A26)*ISNUMBER(SEARCH(RIGHT(T$1,4),Feuil1!$C$1:$ZZ$1))*(Feuil1!$C$3:$ZZ$86))</f>
        <v>347081393.76561111</v>
      </c>
      <c r="U26" s="68">
        <f t="shared" si="0"/>
        <v>829461893.76561117</v>
      </c>
      <c r="V26" s="68" t="str">
        <f>UPPER(Tableau1[[#This Row],[Nom AP]])</f>
        <v>AMBOHITANTELY</v>
      </c>
    </row>
    <row r="27" spans="1:22" x14ac:dyDescent="0.15">
      <c r="A27" s="65" t="s">
        <v>103</v>
      </c>
      <c r="B27" s="68" cm="1">
        <f t="array" ref="B27">SUMPRODUCT((Feuil1!$A$3:$A$86=$A27)*ISNUMBER(SEARCH(RIGHT(B$1,4),Feuil1!$C$1:$ZZ$1))*(Feuil1!$C$3:$ZZ$86))</f>
        <v>0</v>
      </c>
      <c r="C27" s="68" cm="1">
        <f t="array" ref="C27">SUMPRODUCT((Feuil1!$A$3:$A$86=$A27)*ISNUMBER(SEARCH(RIGHT(C$1,4),Feuil1!$C$1:$ZZ$1))*(Feuil1!$C$3:$ZZ$86))</f>
        <v>0</v>
      </c>
      <c r="D27" s="68" cm="1">
        <f t="array" ref="D27">SUMPRODUCT((Feuil1!$A$3:$A$86=$A27)*ISNUMBER(SEARCH(RIGHT(D$1,4),Feuil1!$C$1:$ZZ$1))*(Feuil1!$C$3:$ZZ$86))</f>
        <v>0</v>
      </c>
      <c r="E27" s="68" cm="1">
        <f t="array" ref="E27">SUMPRODUCT((Feuil1!$A$3:$A$86=$A27)*ISNUMBER(SEARCH(RIGHT(E$1,4),Feuil1!$C$1:$ZZ$1))*(Feuil1!$C$3:$ZZ$86))</f>
        <v>0</v>
      </c>
      <c r="F27" s="68" cm="1">
        <f t="array" ref="F27">SUMPRODUCT((Feuil1!$A$3:$A$86=$A27)*ISNUMBER(SEARCH(RIGHT(F$1,4),Feuil1!$C$1:$ZZ$1))*(Feuil1!$C$3:$ZZ$86))</f>
        <v>0</v>
      </c>
      <c r="G27" s="68" cm="1">
        <f t="array" ref="G27">SUMPRODUCT((Feuil1!$A$3:$A$86=$A27)*ISNUMBER(SEARCH(RIGHT(G$1,4),Feuil1!$C$1:$ZZ$1))*(Feuil1!$C$3:$ZZ$86))</f>
        <v>0</v>
      </c>
      <c r="H27" s="68" cm="1">
        <f t="array" ref="H27">SUMPRODUCT((Feuil1!$A$3:$A$86=$A27)*ISNUMBER(SEARCH(RIGHT(H$1,4),Feuil1!$C$1:$ZZ$1))*(Feuil1!$C$3:$ZZ$86))</f>
        <v>0</v>
      </c>
      <c r="I27" s="68" cm="1">
        <f t="array" ref="I27">SUMPRODUCT((Feuil1!$A$3:$A$86=$A27)*ISNUMBER(SEARCH(RIGHT(I$1,4),Feuil1!$C$1:$ZZ$1))*(Feuil1!$C$3:$ZZ$86))</f>
        <v>0</v>
      </c>
      <c r="J27" s="68" cm="1">
        <f t="array" ref="J27">SUMPRODUCT((Feuil1!$A$3:$A$86=$A27)*ISNUMBER(SEARCH(RIGHT(J$1,4),Feuil1!$C$1:$ZZ$1))*(Feuil1!$C$3:$ZZ$86))</f>
        <v>0</v>
      </c>
      <c r="K27" s="68" cm="1">
        <f t="array" ref="K27">SUMPRODUCT((Feuil1!$A$3:$A$86=$A27)*ISNUMBER(SEARCH(RIGHT(K$1,4),Feuil1!$C$1:$ZZ$1))*(Feuil1!$C$3:$ZZ$86))</f>
        <v>0</v>
      </c>
      <c r="L27" s="68" cm="1">
        <f t="array" ref="L27">SUMPRODUCT((Feuil1!$A$3:$A$86=$A27)*ISNUMBER(SEARCH(RIGHT(L$1,4),Feuil1!$C$1:$ZZ$1))*(Feuil1!$C$3:$ZZ$86))</f>
        <v>0</v>
      </c>
      <c r="M27" s="68" cm="1">
        <f t="array" ref="M27">SUMPRODUCT((Feuil1!$A$3:$A$86=$A27)*ISNUMBER(SEARCH(RIGHT(M$1,4),Feuil1!$C$1:$ZZ$1))*(Feuil1!$C$3:$ZZ$86))</f>
        <v>0</v>
      </c>
      <c r="N27" s="68" cm="1">
        <f t="array" ref="N27">SUMPRODUCT((Feuil1!$A$3:$A$86=$A27)*ISNUMBER(SEARCH(RIGHT(N$1,4),Feuil1!$C$1:$ZZ$1))*(Feuil1!$C$3:$ZZ$86))</f>
        <v>0</v>
      </c>
      <c r="O27" s="68" cm="1">
        <f t="array" ref="O27">SUMPRODUCT((Feuil1!$A$3:$A$86=$A27)*ISNUMBER(SEARCH(RIGHT(O$1,4),Feuil1!$C$1:$ZZ$1))*(Feuil1!$C$3:$ZZ$86))</f>
        <v>0</v>
      </c>
      <c r="P27" s="68" cm="1">
        <f t="array" ref="P27">SUMPRODUCT((Feuil1!$A$3:$A$86=$A27)*ISNUMBER(SEARCH(RIGHT(P$1,4),Feuil1!$C$1:$ZZ$1))*(Feuil1!$C$3:$ZZ$86))</f>
        <v>0</v>
      </c>
      <c r="Q27" s="68" cm="1">
        <f t="array" ref="Q27">SUMPRODUCT((Feuil1!$A$3:$A$86=$A27)*ISNUMBER(SEARCH(RIGHT(Q$1,4),Feuil1!$C$1:$ZZ$1))*(Feuil1!$C$3:$ZZ$86))</f>
        <v>0</v>
      </c>
      <c r="R27" s="68" cm="1">
        <f t="array" ref="R27">SUMPRODUCT((Feuil1!$A$3:$A$86=$A27)*ISNUMBER(SEARCH(RIGHT(R$1,4),Feuil1!$C$1:$ZZ$1))*(Feuil1!$C$3:$ZZ$86))</f>
        <v>0</v>
      </c>
      <c r="S27" s="68" cm="1">
        <f t="array" ref="S27">SUMPRODUCT((Feuil1!$A$3:$A$86=$A27)*ISNUMBER(SEARCH(RIGHT(S$1,4),Feuil1!$C$1:$ZZ$1))*(Feuil1!$C$3:$ZZ$86))</f>
        <v>0</v>
      </c>
      <c r="T27" s="68" cm="1">
        <f t="array" ref="T27">SUMPRODUCT((Feuil1!$A$3:$A$86=$A27)*ISNUMBER(SEARCH(RIGHT(T$1,4),Feuil1!$C$1:$ZZ$1))*(Feuil1!$C$3:$ZZ$86))</f>
        <v>0</v>
      </c>
      <c r="U27" s="68">
        <f t="shared" si="0"/>
        <v>0</v>
      </c>
      <c r="V27" s="68" t="str">
        <f>UPPER(Tableau1[[#This Row],[Nom AP]])</f>
        <v>MANTADIA ANALAMAZAOTRA</v>
      </c>
    </row>
    <row r="28" spans="1:22" x14ac:dyDescent="0.15">
      <c r="A28" s="65" t="s">
        <v>104</v>
      </c>
      <c r="B28" s="68" cm="1">
        <f t="array" ref="B28">SUMPRODUCT((Feuil1!$A$3:$A$86=$A28)*ISNUMBER(SEARCH(RIGHT(B$1,4),Feuil1!$C$1:$ZZ$1))*(Feuil1!$C$3:$ZZ$86))</f>
        <v>0</v>
      </c>
      <c r="C28" s="68" cm="1">
        <f t="array" ref="C28">SUMPRODUCT((Feuil1!$A$3:$A$86=$A28)*ISNUMBER(SEARCH(RIGHT(C$1,4),Feuil1!$C$1:$ZZ$1))*(Feuil1!$C$3:$ZZ$86))</f>
        <v>0</v>
      </c>
      <c r="D28" s="68" cm="1">
        <f t="array" ref="D28">SUMPRODUCT((Feuil1!$A$3:$A$86=$A28)*ISNUMBER(SEARCH(RIGHT(D$1,4),Feuil1!$C$1:$ZZ$1))*(Feuil1!$C$3:$ZZ$86))</f>
        <v>0</v>
      </c>
      <c r="E28" s="68" cm="1">
        <f t="array" ref="E28">SUMPRODUCT((Feuil1!$A$3:$A$86=$A28)*ISNUMBER(SEARCH(RIGHT(E$1,4),Feuil1!$C$1:$ZZ$1))*(Feuil1!$C$3:$ZZ$86))</f>
        <v>0</v>
      </c>
      <c r="F28" s="68" cm="1">
        <f t="array" ref="F28">SUMPRODUCT((Feuil1!$A$3:$A$86=$A28)*ISNUMBER(SEARCH(RIGHT(F$1,4),Feuil1!$C$1:$ZZ$1))*(Feuil1!$C$3:$ZZ$86))</f>
        <v>0</v>
      </c>
      <c r="G28" s="68" cm="1">
        <f t="array" ref="G28">SUMPRODUCT((Feuil1!$A$3:$A$86=$A28)*ISNUMBER(SEARCH(RIGHT(G$1,4),Feuil1!$C$1:$ZZ$1))*(Feuil1!$C$3:$ZZ$86))</f>
        <v>0</v>
      </c>
      <c r="H28" s="68" cm="1">
        <f t="array" ref="H28">SUMPRODUCT((Feuil1!$A$3:$A$86=$A28)*ISNUMBER(SEARCH(RIGHT(H$1,4),Feuil1!$C$1:$ZZ$1))*(Feuil1!$C$3:$ZZ$86))</f>
        <v>0</v>
      </c>
      <c r="I28" s="68" cm="1">
        <f t="array" ref="I28">SUMPRODUCT((Feuil1!$A$3:$A$86=$A28)*ISNUMBER(SEARCH(RIGHT(I$1,4),Feuil1!$C$1:$ZZ$1))*(Feuil1!$C$3:$ZZ$86))</f>
        <v>0</v>
      </c>
      <c r="J28" s="68" cm="1">
        <f t="array" ref="J28">SUMPRODUCT((Feuil1!$A$3:$A$86=$A28)*ISNUMBER(SEARCH(RIGHT(J$1,4),Feuil1!$C$1:$ZZ$1))*(Feuil1!$C$3:$ZZ$86))</f>
        <v>0</v>
      </c>
      <c r="K28" s="68" cm="1">
        <f t="array" ref="K28">SUMPRODUCT((Feuil1!$A$3:$A$86=$A28)*ISNUMBER(SEARCH(RIGHT(K$1,4),Feuil1!$C$1:$ZZ$1))*(Feuil1!$C$3:$ZZ$86))</f>
        <v>0</v>
      </c>
      <c r="L28" s="68" cm="1">
        <f t="array" ref="L28">SUMPRODUCT((Feuil1!$A$3:$A$86=$A28)*ISNUMBER(SEARCH(RIGHT(L$1,4),Feuil1!$C$1:$ZZ$1))*(Feuil1!$C$3:$ZZ$86))</f>
        <v>0</v>
      </c>
      <c r="M28" s="68" cm="1">
        <f t="array" ref="M28">SUMPRODUCT((Feuil1!$A$3:$A$86=$A28)*ISNUMBER(SEARCH(RIGHT(M$1,4),Feuil1!$C$1:$ZZ$1))*(Feuil1!$C$3:$ZZ$86))</f>
        <v>0</v>
      </c>
      <c r="N28" s="68" cm="1">
        <f t="array" ref="N28">SUMPRODUCT((Feuil1!$A$3:$A$86=$A28)*ISNUMBER(SEARCH(RIGHT(N$1,4),Feuil1!$C$1:$ZZ$1))*(Feuil1!$C$3:$ZZ$86))</f>
        <v>0</v>
      </c>
      <c r="O28" s="68" cm="1">
        <f t="array" ref="O28">SUMPRODUCT((Feuil1!$A$3:$A$86=$A28)*ISNUMBER(SEARCH(RIGHT(O$1,4),Feuil1!$C$1:$ZZ$1))*(Feuil1!$C$3:$ZZ$86))</f>
        <v>0</v>
      </c>
      <c r="P28" s="68" cm="1">
        <f t="array" ref="P28">SUMPRODUCT((Feuil1!$A$3:$A$86=$A28)*ISNUMBER(SEARCH(RIGHT(P$1,4),Feuil1!$C$1:$ZZ$1))*(Feuil1!$C$3:$ZZ$86))</f>
        <v>0</v>
      </c>
      <c r="Q28" s="68" cm="1">
        <f t="array" ref="Q28">SUMPRODUCT((Feuil1!$A$3:$A$86=$A28)*ISNUMBER(SEARCH(RIGHT(Q$1,4),Feuil1!$C$1:$ZZ$1))*(Feuil1!$C$3:$ZZ$86))</f>
        <v>0</v>
      </c>
      <c r="R28" s="68" cm="1">
        <f t="array" ref="R28">SUMPRODUCT((Feuil1!$A$3:$A$86=$A28)*ISNUMBER(SEARCH(RIGHT(R$1,4),Feuil1!$C$1:$ZZ$1))*(Feuil1!$C$3:$ZZ$86))</f>
        <v>228380570</v>
      </c>
      <c r="S28" s="68" cm="1">
        <f t="array" ref="S28">SUMPRODUCT((Feuil1!$A$3:$A$86=$A28)*ISNUMBER(SEARCH(RIGHT(S$1,4),Feuil1!$C$1:$ZZ$1))*(Feuil1!$C$3:$ZZ$86))</f>
        <v>311260750</v>
      </c>
      <c r="T28" s="68" cm="1">
        <f t="array" ref="T28">SUMPRODUCT((Feuil1!$A$3:$A$86=$A28)*ISNUMBER(SEARCH(RIGHT(T$1,4),Feuil1!$C$1:$ZZ$1))*(Feuil1!$C$3:$ZZ$86))</f>
        <v>275798040.51999998</v>
      </c>
      <c r="U28" s="68">
        <f t="shared" si="0"/>
        <v>815439360.51999998</v>
      </c>
      <c r="V28" s="68" t="str">
        <f>UPPER(Tableau1[[#This Row],[Nom AP]])</f>
        <v>ANALAMERANA</v>
      </c>
    </row>
    <row r="29" spans="1:22" x14ac:dyDescent="0.15">
      <c r="A29" s="65" t="s">
        <v>105</v>
      </c>
      <c r="B29" s="68" cm="1">
        <f t="array" ref="B29">SUMPRODUCT((Feuil1!$A$3:$A$86=$A29)*ISNUMBER(SEARCH(RIGHT(B$1,4),Feuil1!$C$1:$ZZ$1))*(Feuil1!$C$3:$ZZ$86))</f>
        <v>0</v>
      </c>
      <c r="C29" s="68" cm="1">
        <f t="array" ref="C29">SUMPRODUCT((Feuil1!$A$3:$A$86=$A29)*ISNUMBER(SEARCH(RIGHT(C$1,4),Feuil1!$C$1:$ZZ$1))*(Feuil1!$C$3:$ZZ$86))</f>
        <v>0</v>
      </c>
      <c r="D29" s="68" cm="1">
        <f t="array" ref="D29">SUMPRODUCT((Feuil1!$A$3:$A$86=$A29)*ISNUMBER(SEARCH(RIGHT(D$1,4),Feuil1!$C$1:$ZZ$1))*(Feuil1!$C$3:$ZZ$86))</f>
        <v>0</v>
      </c>
      <c r="E29" s="68" cm="1">
        <f t="array" ref="E29">SUMPRODUCT((Feuil1!$A$3:$A$86=$A29)*ISNUMBER(SEARCH(RIGHT(E$1,4),Feuil1!$C$1:$ZZ$1))*(Feuil1!$C$3:$ZZ$86))</f>
        <v>0</v>
      </c>
      <c r="F29" s="68" cm="1">
        <f t="array" ref="F29">SUMPRODUCT((Feuil1!$A$3:$A$86=$A29)*ISNUMBER(SEARCH(RIGHT(F$1,4),Feuil1!$C$1:$ZZ$1))*(Feuil1!$C$3:$ZZ$86))</f>
        <v>0</v>
      </c>
      <c r="G29" s="68" cm="1">
        <f t="array" ref="G29">SUMPRODUCT((Feuil1!$A$3:$A$86=$A29)*ISNUMBER(SEARCH(RIGHT(G$1,4),Feuil1!$C$1:$ZZ$1))*(Feuil1!$C$3:$ZZ$86))</f>
        <v>0</v>
      </c>
      <c r="H29" s="68" cm="1">
        <f t="array" ref="H29">SUMPRODUCT((Feuil1!$A$3:$A$86=$A29)*ISNUMBER(SEARCH(RIGHT(H$1,4),Feuil1!$C$1:$ZZ$1))*(Feuil1!$C$3:$ZZ$86))</f>
        <v>0</v>
      </c>
      <c r="I29" s="68" cm="1">
        <f t="array" ref="I29">SUMPRODUCT((Feuil1!$A$3:$A$86=$A29)*ISNUMBER(SEARCH(RIGHT(I$1,4),Feuil1!$C$1:$ZZ$1))*(Feuil1!$C$3:$ZZ$86))</f>
        <v>0</v>
      </c>
      <c r="J29" s="68" cm="1">
        <f t="array" ref="J29">SUMPRODUCT((Feuil1!$A$3:$A$86=$A29)*ISNUMBER(SEARCH(RIGHT(J$1,4),Feuil1!$C$1:$ZZ$1))*(Feuil1!$C$3:$ZZ$86))</f>
        <v>0</v>
      </c>
      <c r="K29" s="68" cm="1">
        <f t="array" ref="K29">SUMPRODUCT((Feuil1!$A$3:$A$86=$A29)*ISNUMBER(SEARCH(RIGHT(K$1,4),Feuil1!$C$1:$ZZ$1))*(Feuil1!$C$3:$ZZ$86))</f>
        <v>0</v>
      </c>
      <c r="L29" s="68" cm="1">
        <f t="array" ref="L29">SUMPRODUCT((Feuil1!$A$3:$A$86=$A29)*ISNUMBER(SEARCH(RIGHT(L$1,4),Feuil1!$C$1:$ZZ$1))*(Feuil1!$C$3:$ZZ$86))</f>
        <v>0</v>
      </c>
      <c r="M29" s="68" cm="1">
        <f t="array" ref="M29">SUMPRODUCT((Feuil1!$A$3:$A$86=$A29)*ISNUMBER(SEARCH(RIGHT(M$1,4),Feuil1!$C$1:$ZZ$1))*(Feuil1!$C$3:$ZZ$86))</f>
        <v>0</v>
      </c>
      <c r="N29" s="68" cm="1">
        <f t="array" ref="N29">SUMPRODUCT((Feuil1!$A$3:$A$86=$A29)*ISNUMBER(SEARCH(RIGHT(N$1,4),Feuil1!$C$1:$ZZ$1))*(Feuil1!$C$3:$ZZ$86))</f>
        <v>0</v>
      </c>
      <c r="O29" s="68" cm="1">
        <f t="array" ref="O29">SUMPRODUCT((Feuil1!$A$3:$A$86=$A29)*ISNUMBER(SEARCH(RIGHT(O$1,4),Feuil1!$C$1:$ZZ$1))*(Feuil1!$C$3:$ZZ$86))</f>
        <v>0</v>
      </c>
      <c r="P29" s="68" cm="1">
        <f t="array" ref="P29">SUMPRODUCT((Feuil1!$A$3:$A$86=$A29)*ISNUMBER(SEARCH(RIGHT(P$1,4),Feuil1!$C$1:$ZZ$1))*(Feuil1!$C$3:$ZZ$86))</f>
        <v>0</v>
      </c>
      <c r="Q29" s="68" cm="1">
        <f t="array" ref="Q29">SUMPRODUCT((Feuil1!$A$3:$A$86=$A29)*ISNUMBER(SEARCH(RIGHT(Q$1,4),Feuil1!$C$1:$ZZ$1))*(Feuil1!$C$3:$ZZ$86))</f>
        <v>0</v>
      </c>
      <c r="R29" s="68" cm="1">
        <f t="array" ref="R29">SUMPRODUCT((Feuil1!$A$3:$A$86=$A29)*ISNUMBER(SEARCH(RIGHT(R$1,4),Feuil1!$C$1:$ZZ$1))*(Feuil1!$C$3:$ZZ$86))</f>
        <v>208530760</v>
      </c>
      <c r="S29" s="68" cm="1">
        <f t="array" ref="S29">SUMPRODUCT((Feuil1!$A$3:$A$86=$A29)*ISNUMBER(SEARCH(RIGHT(S$1,4),Feuil1!$C$1:$ZZ$1))*(Feuil1!$C$3:$ZZ$86))</f>
        <v>314125500</v>
      </c>
      <c r="T29" s="68" cm="1">
        <f t="array" ref="T29">SUMPRODUCT((Feuil1!$A$3:$A$86=$A29)*ISNUMBER(SEARCH(RIGHT(T$1,4),Feuil1!$C$1:$ZZ$1))*(Feuil1!$C$3:$ZZ$86))</f>
        <v>291435490</v>
      </c>
      <c r="U29" s="68">
        <f t="shared" si="0"/>
        <v>814091750</v>
      </c>
      <c r="V29" s="68" t="str">
        <f>UPPER(Tableau1[[#This Row],[Nom AP]])</f>
        <v>BETAMPONA</v>
      </c>
    </row>
    <row r="30" spans="1:22" x14ac:dyDescent="0.15">
      <c r="A30" s="65" t="s">
        <v>106</v>
      </c>
      <c r="B30" s="68" cm="1">
        <f t="array" ref="B30">SUMPRODUCT((Feuil1!$A$3:$A$86=$A30)*ISNUMBER(SEARCH(RIGHT(B$1,4),Feuil1!$C$1:$ZZ$1))*(Feuil1!$C$3:$ZZ$86))</f>
        <v>0</v>
      </c>
      <c r="C30" s="68" cm="1">
        <f t="array" ref="C30">SUMPRODUCT((Feuil1!$A$3:$A$86=$A30)*ISNUMBER(SEARCH(RIGHT(C$1,4),Feuil1!$C$1:$ZZ$1))*(Feuil1!$C$3:$ZZ$86))</f>
        <v>0</v>
      </c>
      <c r="D30" s="68" cm="1">
        <f t="array" ref="D30">SUMPRODUCT((Feuil1!$A$3:$A$86=$A30)*ISNUMBER(SEARCH(RIGHT(D$1,4),Feuil1!$C$1:$ZZ$1))*(Feuil1!$C$3:$ZZ$86))</f>
        <v>0</v>
      </c>
      <c r="E30" s="68" cm="1">
        <f t="array" ref="E30">SUMPRODUCT((Feuil1!$A$3:$A$86=$A30)*ISNUMBER(SEARCH(RIGHT(E$1,4),Feuil1!$C$1:$ZZ$1))*(Feuil1!$C$3:$ZZ$86))</f>
        <v>0</v>
      </c>
      <c r="F30" s="68" cm="1">
        <f t="array" ref="F30">SUMPRODUCT((Feuil1!$A$3:$A$86=$A30)*ISNUMBER(SEARCH(RIGHT(F$1,4),Feuil1!$C$1:$ZZ$1))*(Feuil1!$C$3:$ZZ$86))</f>
        <v>0</v>
      </c>
      <c r="G30" s="68" cm="1">
        <f t="array" ref="G30">SUMPRODUCT((Feuil1!$A$3:$A$86=$A30)*ISNUMBER(SEARCH(RIGHT(G$1,4),Feuil1!$C$1:$ZZ$1))*(Feuil1!$C$3:$ZZ$86))</f>
        <v>0</v>
      </c>
      <c r="H30" s="68" cm="1">
        <f t="array" ref="H30">SUMPRODUCT((Feuil1!$A$3:$A$86=$A30)*ISNUMBER(SEARCH(RIGHT(H$1,4),Feuil1!$C$1:$ZZ$1))*(Feuil1!$C$3:$ZZ$86))</f>
        <v>0</v>
      </c>
      <c r="I30" s="68" cm="1">
        <f t="array" ref="I30">SUMPRODUCT((Feuil1!$A$3:$A$86=$A30)*ISNUMBER(SEARCH(RIGHT(I$1,4),Feuil1!$C$1:$ZZ$1))*(Feuil1!$C$3:$ZZ$86))</f>
        <v>0</v>
      </c>
      <c r="J30" s="68" cm="1">
        <f t="array" ref="J30">SUMPRODUCT((Feuil1!$A$3:$A$86=$A30)*ISNUMBER(SEARCH(RIGHT(J$1,4),Feuil1!$C$1:$ZZ$1))*(Feuil1!$C$3:$ZZ$86))</f>
        <v>0</v>
      </c>
      <c r="K30" s="68" cm="1">
        <f t="array" ref="K30">SUMPRODUCT((Feuil1!$A$3:$A$86=$A30)*ISNUMBER(SEARCH(RIGHT(K$1,4),Feuil1!$C$1:$ZZ$1))*(Feuil1!$C$3:$ZZ$86))</f>
        <v>0</v>
      </c>
      <c r="L30" s="68" cm="1">
        <f t="array" ref="L30">SUMPRODUCT((Feuil1!$A$3:$A$86=$A30)*ISNUMBER(SEARCH(RIGHT(L$1,4),Feuil1!$C$1:$ZZ$1))*(Feuil1!$C$3:$ZZ$86))</f>
        <v>0</v>
      </c>
      <c r="M30" s="68" cm="1">
        <f t="array" ref="M30">SUMPRODUCT((Feuil1!$A$3:$A$86=$A30)*ISNUMBER(SEARCH(RIGHT(M$1,4),Feuil1!$C$1:$ZZ$1))*(Feuil1!$C$3:$ZZ$86))</f>
        <v>0</v>
      </c>
      <c r="N30" s="68" cm="1">
        <f t="array" ref="N30">SUMPRODUCT((Feuil1!$A$3:$A$86=$A30)*ISNUMBER(SEARCH(RIGHT(N$1,4),Feuil1!$C$1:$ZZ$1))*(Feuil1!$C$3:$ZZ$86))</f>
        <v>0</v>
      </c>
      <c r="O30" s="68" cm="1">
        <f t="array" ref="O30">SUMPRODUCT((Feuil1!$A$3:$A$86=$A30)*ISNUMBER(SEARCH(RIGHT(O$1,4),Feuil1!$C$1:$ZZ$1))*(Feuil1!$C$3:$ZZ$86))</f>
        <v>0</v>
      </c>
      <c r="P30" s="68" cm="1">
        <f t="array" ref="P30">SUMPRODUCT((Feuil1!$A$3:$A$86=$A30)*ISNUMBER(SEARCH(RIGHT(P$1,4),Feuil1!$C$1:$ZZ$1))*(Feuil1!$C$3:$ZZ$86))</f>
        <v>0</v>
      </c>
      <c r="Q30" s="68" cm="1">
        <f t="array" ref="Q30">SUMPRODUCT((Feuil1!$A$3:$A$86=$A30)*ISNUMBER(SEARCH(RIGHT(Q$1,4),Feuil1!$C$1:$ZZ$1))*(Feuil1!$C$3:$ZZ$86))</f>
        <v>0</v>
      </c>
      <c r="R30" s="68" cm="1">
        <f t="array" ref="R30">SUMPRODUCT((Feuil1!$A$3:$A$86=$A30)*ISNUMBER(SEARCH(RIGHT(R$1,4),Feuil1!$C$1:$ZZ$1))*(Feuil1!$C$3:$ZZ$86))</f>
        <v>145677500</v>
      </c>
      <c r="S30" s="68" cm="1">
        <f t="array" ref="S30">SUMPRODUCT((Feuil1!$A$3:$A$86=$A30)*ISNUMBER(SEARCH(RIGHT(S$1,4),Feuil1!$C$1:$ZZ$1))*(Feuil1!$C$3:$ZZ$86))</f>
        <v>101634000</v>
      </c>
      <c r="T30" s="68" cm="1">
        <f t="array" ref="T30">SUMPRODUCT((Feuil1!$A$3:$A$86=$A30)*ISNUMBER(SEARCH(RIGHT(T$1,4),Feuil1!$C$1:$ZZ$1))*(Feuil1!$C$3:$ZZ$86))</f>
        <v>132000410</v>
      </c>
      <c r="U30" s="68">
        <f t="shared" si="0"/>
        <v>379311910</v>
      </c>
      <c r="V30" s="68" t="str">
        <f>UPPER(Tableau1[[#This Row],[Nom AP]])</f>
        <v>BEZA MAHAFALY</v>
      </c>
    </row>
    <row r="31" spans="1:22" x14ac:dyDescent="0.15">
      <c r="A31" s="65" t="s">
        <v>107</v>
      </c>
      <c r="B31" s="68" cm="1">
        <f t="array" ref="B31">SUMPRODUCT((Feuil1!$A$3:$A$86=$A31)*ISNUMBER(SEARCH(RIGHT(B$1,4),Feuil1!$C$1:$ZZ$1))*(Feuil1!$C$3:$ZZ$86))</f>
        <v>0</v>
      </c>
      <c r="C31" s="68" cm="1">
        <f t="array" ref="C31">SUMPRODUCT((Feuil1!$A$3:$A$86=$A31)*ISNUMBER(SEARCH(RIGHT(C$1,4),Feuil1!$C$1:$ZZ$1))*(Feuil1!$C$3:$ZZ$86))</f>
        <v>0</v>
      </c>
      <c r="D31" s="68" cm="1">
        <f t="array" ref="D31">SUMPRODUCT((Feuil1!$A$3:$A$86=$A31)*ISNUMBER(SEARCH(RIGHT(D$1,4),Feuil1!$C$1:$ZZ$1))*(Feuil1!$C$3:$ZZ$86))</f>
        <v>0</v>
      </c>
      <c r="E31" s="68" cm="1">
        <f t="array" ref="E31">SUMPRODUCT((Feuil1!$A$3:$A$86=$A31)*ISNUMBER(SEARCH(RIGHT(E$1,4),Feuil1!$C$1:$ZZ$1))*(Feuil1!$C$3:$ZZ$86))</f>
        <v>0</v>
      </c>
      <c r="F31" s="68" cm="1">
        <f t="array" ref="F31">SUMPRODUCT((Feuil1!$A$3:$A$86=$A31)*ISNUMBER(SEARCH(RIGHT(F$1,4),Feuil1!$C$1:$ZZ$1))*(Feuil1!$C$3:$ZZ$86))</f>
        <v>0</v>
      </c>
      <c r="G31" s="68" cm="1">
        <f t="array" ref="G31">SUMPRODUCT((Feuil1!$A$3:$A$86=$A31)*ISNUMBER(SEARCH(RIGHT(G$1,4),Feuil1!$C$1:$ZZ$1))*(Feuil1!$C$3:$ZZ$86))</f>
        <v>0</v>
      </c>
      <c r="H31" s="68" cm="1">
        <f t="array" ref="H31">SUMPRODUCT((Feuil1!$A$3:$A$86=$A31)*ISNUMBER(SEARCH(RIGHT(H$1,4),Feuil1!$C$1:$ZZ$1))*(Feuil1!$C$3:$ZZ$86))</f>
        <v>0</v>
      </c>
      <c r="I31" s="68" cm="1">
        <f t="array" ref="I31">SUMPRODUCT((Feuil1!$A$3:$A$86=$A31)*ISNUMBER(SEARCH(RIGHT(I$1,4),Feuil1!$C$1:$ZZ$1))*(Feuil1!$C$3:$ZZ$86))</f>
        <v>0</v>
      </c>
      <c r="J31" s="68" cm="1">
        <f t="array" ref="J31">SUMPRODUCT((Feuil1!$A$3:$A$86=$A31)*ISNUMBER(SEARCH(RIGHT(J$1,4),Feuil1!$C$1:$ZZ$1))*(Feuil1!$C$3:$ZZ$86))</f>
        <v>0</v>
      </c>
      <c r="K31" s="68" cm="1">
        <f t="array" ref="K31">SUMPRODUCT((Feuil1!$A$3:$A$86=$A31)*ISNUMBER(SEARCH(RIGHT(K$1,4),Feuil1!$C$1:$ZZ$1))*(Feuil1!$C$3:$ZZ$86))</f>
        <v>218151100</v>
      </c>
      <c r="L31" s="68" cm="1">
        <f t="array" ref="L31">SUMPRODUCT((Feuil1!$A$3:$A$86=$A31)*ISNUMBER(SEARCH(RIGHT(L$1,4),Feuil1!$C$1:$ZZ$1))*(Feuil1!$C$3:$ZZ$86))</f>
        <v>218151100</v>
      </c>
      <c r="M31" s="68" cm="1">
        <f t="array" ref="M31">SUMPRODUCT((Feuil1!$A$3:$A$86=$A31)*ISNUMBER(SEARCH(RIGHT(M$1,4),Feuil1!$C$1:$ZZ$1))*(Feuil1!$C$3:$ZZ$86))</f>
        <v>0</v>
      </c>
      <c r="N31" s="68" cm="1">
        <f t="array" ref="N31">SUMPRODUCT((Feuil1!$A$3:$A$86=$A31)*ISNUMBER(SEARCH(RIGHT(N$1,4),Feuil1!$C$1:$ZZ$1))*(Feuil1!$C$3:$ZZ$86))</f>
        <v>0</v>
      </c>
      <c r="O31" s="68" cm="1">
        <f t="array" ref="O31">SUMPRODUCT((Feuil1!$A$3:$A$86=$A31)*ISNUMBER(SEARCH(RIGHT(O$1,4),Feuil1!$C$1:$ZZ$1))*(Feuil1!$C$3:$ZZ$86))</f>
        <v>0</v>
      </c>
      <c r="P31" s="68" cm="1">
        <f t="array" ref="P31">SUMPRODUCT((Feuil1!$A$3:$A$86=$A31)*ISNUMBER(SEARCH(RIGHT(P$1,4),Feuil1!$C$1:$ZZ$1))*(Feuil1!$C$3:$ZZ$86))</f>
        <v>0</v>
      </c>
      <c r="Q31" s="68" cm="1">
        <f t="array" ref="Q31">SUMPRODUCT((Feuil1!$A$3:$A$86=$A31)*ISNUMBER(SEARCH(RIGHT(Q$1,4),Feuil1!$C$1:$ZZ$1))*(Feuil1!$C$3:$ZZ$86))</f>
        <v>0</v>
      </c>
      <c r="R31" s="68" cm="1">
        <f t="array" ref="R31">SUMPRODUCT((Feuil1!$A$3:$A$86=$A31)*ISNUMBER(SEARCH(RIGHT(R$1,4),Feuil1!$C$1:$ZZ$1))*(Feuil1!$C$3:$ZZ$86))</f>
        <v>71458700</v>
      </c>
      <c r="S31" s="68" cm="1">
        <f t="array" ref="S31">SUMPRODUCT((Feuil1!$A$3:$A$86=$A31)*ISNUMBER(SEARCH(RIGHT(S$1,4),Feuil1!$C$1:$ZZ$1))*(Feuil1!$C$3:$ZZ$86))</f>
        <v>102626900</v>
      </c>
      <c r="T31" s="68" cm="1">
        <f t="array" ref="T31">SUMPRODUCT((Feuil1!$A$3:$A$86=$A31)*ISNUMBER(SEARCH(RIGHT(T$1,4),Feuil1!$C$1:$ZZ$1))*(Feuil1!$C$3:$ZZ$86))</f>
        <v>126283308</v>
      </c>
      <c r="U31" s="68">
        <f t="shared" si="0"/>
        <v>736671108</v>
      </c>
      <c r="V31" s="68" t="str">
        <f>UPPER(Tableau1[[#This Row],[Nom AP]])</f>
        <v>CAP STE MARIE</v>
      </c>
    </row>
    <row r="32" spans="1:22" x14ac:dyDescent="0.15">
      <c r="A32" s="65" t="s">
        <v>108</v>
      </c>
      <c r="B32" s="68" cm="1">
        <f t="array" ref="B32">SUMPRODUCT((Feuil1!$A$3:$A$86=$A32)*ISNUMBER(SEARCH(RIGHT(B$1,4),Feuil1!$C$1:$ZZ$1))*(Feuil1!$C$3:$ZZ$86))</f>
        <v>0</v>
      </c>
      <c r="C32" s="68" cm="1">
        <f t="array" ref="C32">SUMPRODUCT((Feuil1!$A$3:$A$86=$A32)*ISNUMBER(SEARCH(RIGHT(C$1,4),Feuil1!$C$1:$ZZ$1))*(Feuil1!$C$3:$ZZ$86))</f>
        <v>0</v>
      </c>
      <c r="D32" s="68" cm="1">
        <f t="array" ref="D32">SUMPRODUCT((Feuil1!$A$3:$A$86=$A32)*ISNUMBER(SEARCH(RIGHT(D$1,4),Feuil1!$C$1:$ZZ$1))*(Feuil1!$C$3:$ZZ$86))</f>
        <v>0</v>
      </c>
      <c r="E32" s="68" cm="1">
        <f t="array" ref="E32">SUMPRODUCT((Feuil1!$A$3:$A$86=$A32)*ISNUMBER(SEARCH(RIGHT(E$1,4),Feuil1!$C$1:$ZZ$1))*(Feuil1!$C$3:$ZZ$86))</f>
        <v>0</v>
      </c>
      <c r="F32" s="68" cm="1">
        <f t="array" ref="F32">SUMPRODUCT((Feuil1!$A$3:$A$86=$A32)*ISNUMBER(SEARCH(RIGHT(F$1,4),Feuil1!$C$1:$ZZ$1))*(Feuil1!$C$3:$ZZ$86))</f>
        <v>0</v>
      </c>
      <c r="G32" s="68" cm="1">
        <f t="array" ref="G32">SUMPRODUCT((Feuil1!$A$3:$A$86=$A32)*ISNUMBER(SEARCH(RIGHT(G$1,4),Feuil1!$C$1:$ZZ$1))*(Feuil1!$C$3:$ZZ$86))</f>
        <v>0</v>
      </c>
      <c r="H32" s="68" cm="1">
        <f t="array" ref="H32">SUMPRODUCT((Feuil1!$A$3:$A$86=$A32)*ISNUMBER(SEARCH(RIGHT(H$1,4),Feuil1!$C$1:$ZZ$1))*(Feuil1!$C$3:$ZZ$86))</f>
        <v>0</v>
      </c>
      <c r="I32" s="68" cm="1">
        <f t="array" ref="I32">SUMPRODUCT((Feuil1!$A$3:$A$86=$A32)*ISNUMBER(SEARCH(RIGHT(I$1,4),Feuil1!$C$1:$ZZ$1))*(Feuil1!$C$3:$ZZ$86))</f>
        <v>0</v>
      </c>
      <c r="J32" s="68" cm="1">
        <f t="array" ref="J32">SUMPRODUCT((Feuil1!$A$3:$A$86=$A32)*ISNUMBER(SEARCH(RIGHT(J$1,4),Feuil1!$C$1:$ZZ$1))*(Feuil1!$C$3:$ZZ$86))</f>
        <v>0</v>
      </c>
      <c r="K32" s="68" cm="1">
        <f t="array" ref="K32">SUMPRODUCT((Feuil1!$A$3:$A$86=$A32)*ISNUMBER(SEARCH(RIGHT(K$1,4),Feuil1!$C$1:$ZZ$1))*(Feuil1!$C$3:$ZZ$86))</f>
        <v>0</v>
      </c>
      <c r="L32" s="68" cm="1">
        <f t="array" ref="L32">SUMPRODUCT((Feuil1!$A$3:$A$86=$A32)*ISNUMBER(SEARCH(RIGHT(L$1,4),Feuil1!$C$1:$ZZ$1))*(Feuil1!$C$3:$ZZ$86))</f>
        <v>0</v>
      </c>
      <c r="M32" s="68" cm="1">
        <f t="array" ref="M32">SUMPRODUCT((Feuil1!$A$3:$A$86=$A32)*ISNUMBER(SEARCH(RIGHT(M$1,4),Feuil1!$C$1:$ZZ$1))*(Feuil1!$C$3:$ZZ$86))</f>
        <v>0</v>
      </c>
      <c r="N32" s="68" cm="1">
        <f t="array" ref="N32">SUMPRODUCT((Feuil1!$A$3:$A$86=$A32)*ISNUMBER(SEARCH(RIGHT(N$1,4),Feuil1!$C$1:$ZZ$1))*(Feuil1!$C$3:$ZZ$86))</f>
        <v>0</v>
      </c>
      <c r="O32" s="68" cm="1">
        <f t="array" ref="O32">SUMPRODUCT((Feuil1!$A$3:$A$86=$A32)*ISNUMBER(SEARCH(RIGHT(O$1,4),Feuil1!$C$1:$ZZ$1))*(Feuil1!$C$3:$ZZ$86))</f>
        <v>0</v>
      </c>
      <c r="P32" s="68" cm="1">
        <f t="array" ref="P32">SUMPRODUCT((Feuil1!$A$3:$A$86=$A32)*ISNUMBER(SEARCH(RIGHT(P$1,4),Feuil1!$C$1:$ZZ$1))*(Feuil1!$C$3:$ZZ$86))</f>
        <v>0</v>
      </c>
      <c r="Q32" s="68" cm="1">
        <f t="array" ref="Q32">SUMPRODUCT((Feuil1!$A$3:$A$86=$A32)*ISNUMBER(SEARCH(RIGHT(Q$1,4),Feuil1!$C$1:$ZZ$1))*(Feuil1!$C$3:$ZZ$86))</f>
        <v>0</v>
      </c>
      <c r="R32" s="68" cm="1">
        <f t="array" ref="R32">SUMPRODUCT((Feuil1!$A$3:$A$86=$A32)*ISNUMBER(SEARCH(RIGHT(R$1,4),Feuil1!$C$1:$ZZ$1))*(Feuil1!$C$3:$ZZ$86))</f>
        <v>176724000</v>
      </c>
      <c r="S32" s="68" cm="1">
        <f t="array" ref="S32">SUMPRODUCT((Feuil1!$A$3:$A$86=$A32)*ISNUMBER(SEARCH(RIGHT(S$1,4),Feuil1!$C$1:$ZZ$1))*(Feuil1!$C$3:$ZZ$86))</f>
        <v>228173200</v>
      </c>
      <c r="T32" s="68" cm="1">
        <f t="array" ref="T32">SUMPRODUCT((Feuil1!$A$3:$A$86=$A32)*ISNUMBER(SEARCH(RIGHT(T$1,4),Feuil1!$C$1:$ZZ$1))*(Feuil1!$C$3:$ZZ$86))</f>
        <v>237332854.19999999</v>
      </c>
      <c r="U32" s="68">
        <f t="shared" si="0"/>
        <v>642230054.20000005</v>
      </c>
      <c r="V32" s="68" t="str">
        <f>UPPER(Tableau1[[#This Row],[Nom AP]])</f>
        <v>KALAMBATRITRA</v>
      </c>
    </row>
    <row r="33" spans="1:22" x14ac:dyDescent="0.15">
      <c r="A33" s="65" t="s">
        <v>109</v>
      </c>
      <c r="B33" s="68" cm="1">
        <f t="array" ref="B33">SUMPRODUCT((Feuil1!$A$3:$A$86=$A33)*ISNUMBER(SEARCH(RIGHT(B$1,4),Feuil1!$C$1:$ZZ$1))*(Feuil1!$C$3:$ZZ$86))</f>
        <v>0</v>
      </c>
      <c r="C33" s="68" cm="1">
        <f t="array" ref="C33">SUMPRODUCT((Feuil1!$A$3:$A$86=$A33)*ISNUMBER(SEARCH(RIGHT(C$1,4),Feuil1!$C$1:$ZZ$1))*(Feuil1!$C$3:$ZZ$86))</f>
        <v>0</v>
      </c>
      <c r="D33" s="68" cm="1">
        <f t="array" ref="D33">SUMPRODUCT((Feuil1!$A$3:$A$86=$A33)*ISNUMBER(SEARCH(RIGHT(D$1,4),Feuil1!$C$1:$ZZ$1))*(Feuil1!$C$3:$ZZ$86))</f>
        <v>0</v>
      </c>
      <c r="E33" s="68" cm="1">
        <f t="array" ref="E33">SUMPRODUCT((Feuil1!$A$3:$A$86=$A33)*ISNUMBER(SEARCH(RIGHT(E$1,4),Feuil1!$C$1:$ZZ$1))*(Feuil1!$C$3:$ZZ$86))</f>
        <v>0</v>
      </c>
      <c r="F33" s="68" cm="1">
        <f t="array" ref="F33">SUMPRODUCT((Feuil1!$A$3:$A$86=$A33)*ISNUMBER(SEARCH(RIGHT(F$1,4),Feuil1!$C$1:$ZZ$1))*(Feuil1!$C$3:$ZZ$86))</f>
        <v>0</v>
      </c>
      <c r="G33" s="68" cm="1">
        <f t="array" ref="G33">SUMPRODUCT((Feuil1!$A$3:$A$86=$A33)*ISNUMBER(SEARCH(RIGHT(G$1,4),Feuil1!$C$1:$ZZ$1))*(Feuil1!$C$3:$ZZ$86))</f>
        <v>0</v>
      </c>
      <c r="H33" s="68" cm="1">
        <f t="array" ref="H33">SUMPRODUCT((Feuil1!$A$3:$A$86=$A33)*ISNUMBER(SEARCH(RIGHT(H$1,4),Feuil1!$C$1:$ZZ$1))*(Feuil1!$C$3:$ZZ$86))</f>
        <v>0</v>
      </c>
      <c r="I33" s="68" cm="1">
        <f t="array" ref="I33">SUMPRODUCT((Feuil1!$A$3:$A$86=$A33)*ISNUMBER(SEARCH(RIGHT(I$1,4),Feuil1!$C$1:$ZZ$1))*(Feuil1!$C$3:$ZZ$86))</f>
        <v>0</v>
      </c>
      <c r="J33" s="68" cm="1">
        <f t="array" ref="J33">SUMPRODUCT((Feuil1!$A$3:$A$86=$A33)*ISNUMBER(SEARCH(RIGHT(J$1,4),Feuil1!$C$1:$ZZ$1))*(Feuil1!$C$3:$ZZ$86))</f>
        <v>0</v>
      </c>
      <c r="K33" s="68" cm="1">
        <f t="array" ref="K33">SUMPRODUCT((Feuil1!$A$3:$A$86=$A33)*ISNUMBER(SEARCH(RIGHT(K$1,4),Feuil1!$C$1:$ZZ$1))*(Feuil1!$C$3:$ZZ$86))</f>
        <v>0</v>
      </c>
      <c r="L33" s="68" cm="1">
        <f t="array" ref="L33">SUMPRODUCT((Feuil1!$A$3:$A$86=$A33)*ISNUMBER(SEARCH(RIGHT(L$1,4),Feuil1!$C$1:$ZZ$1))*(Feuil1!$C$3:$ZZ$86))</f>
        <v>0</v>
      </c>
      <c r="M33" s="68" cm="1">
        <f t="array" ref="M33">SUMPRODUCT((Feuil1!$A$3:$A$86=$A33)*ISNUMBER(SEARCH(RIGHT(M$1,4),Feuil1!$C$1:$ZZ$1))*(Feuil1!$C$3:$ZZ$86))</f>
        <v>0</v>
      </c>
      <c r="N33" s="68" cm="1">
        <f t="array" ref="N33">SUMPRODUCT((Feuil1!$A$3:$A$86=$A33)*ISNUMBER(SEARCH(RIGHT(N$1,4),Feuil1!$C$1:$ZZ$1))*(Feuil1!$C$3:$ZZ$86))</f>
        <v>0</v>
      </c>
      <c r="O33" s="68" cm="1">
        <f t="array" ref="O33">SUMPRODUCT((Feuil1!$A$3:$A$86=$A33)*ISNUMBER(SEARCH(RIGHT(O$1,4),Feuil1!$C$1:$ZZ$1))*(Feuil1!$C$3:$ZZ$86))</f>
        <v>0</v>
      </c>
      <c r="P33" s="68" cm="1">
        <f t="array" ref="P33">SUMPRODUCT((Feuil1!$A$3:$A$86=$A33)*ISNUMBER(SEARCH(RIGHT(P$1,4),Feuil1!$C$1:$ZZ$1))*(Feuil1!$C$3:$ZZ$86))</f>
        <v>0</v>
      </c>
      <c r="Q33" s="68" cm="1">
        <f t="array" ref="Q33">SUMPRODUCT((Feuil1!$A$3:$A$86=$A33)*ISNUMBER(SEARCH(RIGHT(Q$1,4),Feuil1!$C$1:$ZZ$1))*(Feuil1!$C$3:$ZZ$86))</f>
        <v>0</v>
      </c>
      <c r="R33" s="68" cm="1">
        <f t="array" ref="R33">SUMPRODUCT((Feuil1!$A$3:$A$86=$A33)*ISNUMBER(SEARCH(RIGHT(R$1,4),Feuil1!$C$1:$ZZ$1))*(Feuil1!$C$3:$ZZ$86))</f>
        <v>120345490</v>
      </c>
      <c r="S33" s="68" cm="1">
        <f t="array" ref="S33">SUMPRODUCT((Feuil1!$A$3:$A$86=$A33)*ISNUMBER(SEARCH(RIGHT(S$1,4),Feuil1!$C$1:$ZZ$1))*(Feuil1!$C$3:$ZZ$86))</f>
        <v>197191000</v>
      </c>
      <c r="T33" s="68" cm="1">
        <f t="array" ref="T33">SUMPRODUCT((Feuil1!$A$3:$A$86=$A33)*ISNUMBER(SEARCH(RIGHT(T$1,4),Feuil1!$C$1:$ZZ$1))*(Feuil1!$C$3:$ZZ$86))</f>
        <v>169374671.04808497</v>
      </c>
      <c r="U33" s="68">
        <f t="shared" si="0"/>
        <v>486911161.04808497</v>
      </c>
      <c r="V33" s="68" t="str">
        <f>UPPER(Tableau1[[#This Row],[Nom AP]])</f>
        <v>MANGERIVOLA</v>
      </c>
    </row>
    <row r="34" spans="1:22" x14ac:dyDescent="0.15">
      <c r="A34" s="65" t="s">
        <v>110</v>
      </c>
      <c r="B34" s="68" cm="1">
        <f t="array" ref="B34">SUMPRODUCT((Feuil1!$A$3:$A$86=$A34)*ISNUMBER(SEARCH(RIGHT(B$1,4),Feuil1!$C$1:$ZZ$1))*(Feuil1!$C$3:$ZZ$86))</f>
        <v>0</v>
      </c>
      <c r="C34" s="68" cm="1">
        <f t="array" ref="C34">SUMPRODUCT((Feuil1!$A$3:$A$86=$A34)*ISNUMBER(SEARCH(RIGHT(C$1,4),Feuil1!$C$1:$ZZ$1))*(Feuil1!$C$3:$ZZ$86))</f>
        <v>0</v>
      </c>
      <c r="D34" s="68" cm="1">
        <f t="array" ref="D34">SUMPRODUCT((Feuil1!$A$3:$A$86=$A34)*ISNUMBER(SEARCH(RIGHT(D$1,4),Feuil1!$C$1:$ZZ$1))*(Feuil1!$C$3:$ZZ$86))</f>
        <v>0</v>
      </c>
      <c r="E34" s="68" cm="1">
        <f t="array" ref="E34">SUMPRODUCT((Feuil1!$A$3:$A$86=$A34)*ISNUMBER(SEARCH(RIGHT(E$1,4),Feuil1!$C$1:$ZZ$1))*(Feuil1!$C$3:$ZZ$86))</f>
        <v>0</v>
      </c>
      <c r="F34" s="68" cm="1">
        <f t="array" ref="F34">SUMPRODUCT((Feuil1!$A$3:$A$86=$A34)*ISNUMBER(SEARCH(RIGHT(F$1,4),Feuil1!$C$1:$ZZ$1))*(Feuil1!$C$3:$ZZ$86))</f>
        <v>0</v>
      </c>
      <c r="G34" s="68" cm="1">
        <f t="array" ref="G34">SUMPRODUCT((Feuil1!$A$3:$A$86=$A34)*ISNUMBER(SEARCH(RIGHT(G$1,4),Feuil1!$C$1:$ZZ$1))*(Feuil1!$C$3:$ZZ$86))</f>
        <v>0</v>
      </c>
      <c r="H34" s="68" cm="1">
        <f t="array" ref="H34">SUMPRODUCT((Feuil1!$A$3:$A$86=$A34)*ISNUMBER(SEARCH(RIGHT(H$1,4),Feuil1!$C$1:$ZZ$1))*(Feuil1!$C$3:$ZZ$86))</f>
        <v>0</v>
      </c>
      <c r="I34" s="68" cm="1">
        <f t="array" ref="I34">SUMPRODUCT((Feuil1!$A$3:$A$86=$A34)*ISNUMBER(SEARCH(RIGHT(I$1,4),Feuil1!$C$1:$ZZ$1))*(Feuil1!$C$3:$ZZ$86))</f>
        <v>0</v>
      </c>
      <c r="J34" s="68" cm="1">
        <f t="array" ref="J34">SUMPRODUCT((Feuil1!$A$3:$A$86=$A34)*ISNUMBER(SEARCH(RIGHT(J$1,4),Feuil1!$C$1:$ZZ$1))*(Feuil1!$C$3:$ZZ$86))</f>
        <v>0</v>
      </c>
      <c r="K34" s="68" cm="1">
        <f t="array" ref="K34">SUMPRODUCT((Feuil1!$A$3:$A$86=$A34)*ISNUMBER(SEARCH(RIGHT(K$1,4),Feuil1!$C$1:$ZZ$1))*(Feuil1!$C$3:$ZZ$86))</f>
        <v>68000000</v>
      </c>
      <c r="L34" s="68" cm="1">
        <f t="array" ref="L34">SUMPRODUCT((Feuil1!$A$3:$A$86=$A34)*ISNUMBER(SEARCH(RIGHT(L$1,4),Feuil1!$C$1:$ZZ$1))*(Feuil1!$C$3:$ZZ$86))</f>
        <v>68000000</v>
      </c>
      <c r="M34" s="68" cm="1">
        <f t="array" ref="M34">SUMPRODUCT((Feuil1!$A$3:$A$86=$A34)*ISNUMBER(SEARCH(RIGHT(M$1,4),Feuil1!$C$1:$ZZ$1))*(Feuil1!$C$3:$ZZ$86))</f>
        <v>0</v>
      </c>
      <c r="N34" s="68" cm="1">
        <f t="array" ref="N34">SUMPRODUCT((Feuil1!$A$3:$A$86=$A34)*ISNUMBER(SEARCH(RIGHT(N$1,4),Feuil1!$C$1:$ZZ$1))*(Feuil1!$C$3:$ZZ$86))</f>
        <v>0</v>
      </c>
      <c r="O34" s="68" cm="1">
        <f t="array" ref="O34">SUMPRODUCT((Feuil1!$A$3:$A$86=$A34)*ISNUMBER(SEARCH(RIGHT(O$1,4),Feuil1!$C$1:$ZZ$1))*(Feuil1!$C$3:$ZZ$86))</f>
        <v>0</v>
      </c>
      <c r="P34" s="68" cm="1">
        <f t="array" ref="P34">SUMPRODUCT((Feuil1!$A$3:$A$86=$A34)*ISNUMBER(SEARCH(RIGHT(P$1,4),Feuil1!$C$1:$ZZ$1))*(Feuil1!$C$3:$ZZ$86))</f>
        <v>0</v>
      </c>
      <c r="Q34" s="68" cm="1">
        <f t="array" ref="Q34">SUMPRODUCT((Feuil1!$A$3:$A$86=$A34)*ISNUMBER(SEARCH(RIGHT(Q$1,4),Feuil1!$C$1:$ZZ$1))*(Feuil1!$C$3:$ZZ$86))</f>
        <v>0</v>
      </c>
      <c r="R34" s="68" cm="1">
        <f t="array" ref="R34">SUMPRODUCT((Feuil1!$A$3:$A$86=$A34)*ISNUMBER(SEARCH(RIGHT(R$1,4),Feuil1!$C$1:$ZZ$1))*(Feuil1!$C$3:$ZZ$86))</f>
        <v>290777000</v>
      </c>
      <c r="S34" s="68" cm="1">
        <f t="array" ref="S34">SUMPRODUCT((Feuil1!$A$3:$A$86=$A34)*ISNUMBER(SEARCH(RIGHT(S$1,4),Feuil1!$C$1:$ZZ$1))*(Feuil1!$C$3:$ZZ$86))</f>
        <v>349375000</v>
      </c>
      <c r="T34" s="68" cm="1">
        <f t="array" ref="T34">SUMPRODUCT((Feuil1!$A$3:$A$86=$A34)*ISNUMBER(SEARCH(RIGHT(T$1,4),Feuil1!$C$1:$ZZ$1))*(Feuil1!$C$3:$ZZ$86))</f>
        <v>481367817.19999999</v>
      </c>
      <c r="U34" s="68">
        <f t="shared" si="0"/>
        <v>1257519817.2</v>
      </c>
      <c r="V34" s="68" t="str">
        <f>UPPER(Tableau1[[#This Row],[Nom AP]])</f>
        <v>NOSY HARA</v>
      </c>
    </row>
    <row r="35" spans="1:22" x14ac:dyDescent="0.15">
      <c r="A35" s="65" t="s">
        <v>111</v>
      </c>
      <c r="B35" s="68" cm="1">
        <f t="array" ref="B35">SUMPRODUCT((Feuil1!$A$3:$A$86=$A35)*ISNUMBER(SEARCH(RIGHT(B$1,4),Feuil1!$C$1:$ZZ$1))*(Feuil1!$C$3:$ZZ$86))</f>
        <v>0</v>
      </c>
      <c r="C35" s="68" cm="1">
        <f t="array" ref="C35">SUMPRODUCT((Feuil1!$A$3:$A$86=$A35)*ISNUMBER(SEARCH(RIGHT(C$1,4),Feuil1!$C$1:$ZZ$1))*(Feuil1!$C$3:$ZZ$86))</f>
        <v>0</v>
      </c>
      <c r="D35" s="68" cm="1">
        <f t="array" ref="D35">SUMPRODUCT((Feuil1!$A$3:$A$86=$A35)*ISNUMBER(SEARCH(RIGHT(D$1,4),Feuil1!$C$1:$ZZ$1))*(Feuil1!$C$3:$ZZ$86))</f>
        <v>0</v>
      </c>
      <c r="E35" s="68" cm="1">
        <f t="array" ref="E35">SUMPRODUCT((Feuil1!$A$3:$A$86=$A35)*ISNUMBER(SEARCH(RIGHT(E$1,4),Feuil1!$C$1:$ZZ$1))*(Feuil1!$C$3:$ZZ$86))</f>
        <v>0</v>
      </c>
      <c r="F35" s="68" cm="1">
        <f t="array" ref="F35">SUMPRODUCT((Feuil1!$A$3:$A$86=$A35)*ISNUMBER(SEARCH(RIGHT(F$1,4),Feuil1!$C$1:$ZZ$1))*(Feuil1!$C$3:$ZZ$86))</f>
        <v>0</v>
      </c>
      <c r="G35" s="68" cm="1">
        <f t="array" ref="G35">SUMPRODUCT((Feuil1!$A$3:$A$86=$A35)*ISNUMBER(SEARCH(RIGHT(G$1,4),Feuil1!$C$1:$ZZ$1))*(Feuil1!$C$3:$ZZ$86))</f>
        <v>0</v>
      </c>
      <c r="H35" s="68" cm="1">
        <f t="array" ref="H35">SUMPRODUCT((Feuil1!$A$3:$A$86=$A35)*ISNUMBER(SEARCH(RIGHT(H$1,4),Feuil1!$C$1:$ZZ$1))*(Feuil1!$C$3:$ZZ$86))</f>
        <v>0</v>
      </c>
      <c r="I35" s="68" cm="1">
        <f t="array" ref="I35">SUMPRODUCT((Feuil1!$A$3:$A$86=$A35)*ISNUMBER(SEARCH(RIGHT(I$1,4),Feuil1!$C$1:$ZZ$1))*(Feuil1!$C$3:$ZZ$86))</f>
        <v>0</v>
      </c>
      <c r="J35" s="68" cm="1">
        <f t="array" ref="J35">SUMPRODUCT((Feuil1!$A$3:$A$86=$A35)*ISNUMBER(SEARCH(RIGHT(J$1,4),Feuil1!$C$1:$ZZ$1))*(Feuil1!$C$3:$ZZ$86))</f>
        <v>0</v>
      </c>
      <c r="K35" s="68" cm="1">
        <f t="array" ref="K35">SUMPRODUCT((Feuil1!$A$3:$A$86=$A35)*ISNUMBER(SEARCH(RIGHT(K$1,4),Feuil1!$C$1:$ZZ$1))*(Feuil1!$C$3:$ZZ$86))</f>
        <v>0</v>
      </c>
      <c r="L35" s="68" cm="1">
        <f t="array" ref="L35">SUMPRODUCT((Feuil1!$A$3:$A$86=$A35)*ISNUMBER(SEARCH(RIGHT(L$1,4),Feuil1!$C$1:$ZZ$1))*(Feuil1!$C$3:$ZZ$86))</f>
        <v>0</v>
      </c>
      <c r="M35" s="68" cm="1">
        <f t="array" ref="M35">SUMPRODUCT((Feuil1!$A$3:$A$86=$A35)*ISNUMBER(SEARCH(RIGHT(M$1,4),Feuil1!$C$1:$ZZ$1))*(Feuil1!$C$3:$ZZ$86))</f>
        <v>0</v>
      </c>
      <c r="N35" s="68" cm="1">
        <f t="array" ref="N35">SUMPRODUCT((Feuil1!$A$3:$A$86=$A35)*ISNUMBER(SEARCH(RIGHT(N$1,4),Feuil1!$C$1:$ZZ$1))*(Feuil1!$C$3:$ZZ$86))</f>
        <v>0</v>
      </c>
      <c r="O35" s="68" cm="1">
        <f t="array" ref="O35">SUMPRODUCT((Feuil1!$A$3:$A$86=$A35)*ISNUMBER(SEARCH(RIGHT(O$1,4),Feuil1!$C$1:$ZZ$1))*(Feuil1!$C$3:$ZZ$86))</f>
        <v>0</v>
      </c>
      <c r="P35" s="68" cm="1">
        <f t="array" ref="P35">SUMPRODUCT((Feuil1!$A$3:$A$86=$A35)*ISNUMBER(SEARCH(RIGHT(P$1,4),Feuil1!$C$1:$ZZ$1))*(Feuil1!$C$3:$ZZ$86))</f>
        <v>0</v>
      </c>
      <c r="Q35" s="68" cm="1">
        <f t="array" ref="Q35">SUMPRODUCT((Feuil1!$A$3:$A$86=$A35)*ISNUMBER(SEARCH(RIGHT(Q$1,4),Feuil1!$C$1:$ZZ$1))*(Feuil1!$C$3:$ZZ$86))</f>
        <v>0</v>
      </c>
      <c r="R35" s="68" cm="1">
        <f t="array" ref="R35">SUMPRODUCT((Feuil1!$A$3:$A$86=$A35)*ISNUMBER(SEARCH(RIGHT(R$1,4),Feuil1!$C$1:$ZZ$1))*(Feuil1!$C$3:$ZZ$86))</f>
        <v>416564003</v>
      </c>
      <c r="S35" s="68" cm="1">
        <f t="array" ref="S35">SUMPRODUCT((Feuil1!$A$3:$A$86=$A35)*ISNUMBER(SEARCH(RIGHT(S$1,4),Feuil1!$C$1:$ZZ$1))*(Feuil1!$C$3:$ZZ$86))</f>
        <v>568852400</v>
      </c>
      <c r="T35" s="68" cm="1">
        <f t="array" ref="T35">SUMPRODUCT((Feuil1!$A$3:$A$86=$A35)*ISNUMBER(SEARCH(RIGHT(T$1,4),Feuil1!$C$1:$ZZ$1))*(Feuil1!$C$3:$ZZ$86))</f>
        <v>439870541</v>
      </c>
      <c r="U35" s="68">
        <f t="shared" si="0"/>
        <v>1425286944</v>
      </c>
      <c r="V35" s="68" t="str">
        <f>UPPER(Tableau1[[#This Row],[Nom AP]])</f>
        <v>ZOMBITSE VOHIBASIA</v>
      </c>
    </row>
    <row r="36" spans="1:22" x14ac:dyDescent="0.15">
      <c r="A36" s="65" t="s">
        <v>112</v>
      </c>
      <c r="B36" s="68" cm="1">
        <f t="array" ref="B36">SUMPRODUCT((Feuil1!$A$3:$A$86=$A36)*ISNUMBER(SEARCH(RIGHT(B$1,4),Feuil1!$C$1:$ZZ$1))*(Feuil1!$C$3:$ZZ$86))</f>
        <v>0</v>
      </c>
      <c r="C36" s="68" cm="1">
        <f t="array" ref="C36">SUMPRODUCT((Feuil1!$A$3:$A$86=$A36)*ISNUMBER(SEARCH(RIGHT(C$1,4),Feuil1!$C$1:$ZZ$1))*(Feuil1!$C$3:$ZZ$86))</f>
        <v>0</v>
      </c>
      <c r="D36" s="68" cm="1">
        <f t="array" ref="D36">SUMPRODUCT((Feuil1!$A$3:$A$86=$A36)*ISNUMBER(SEARCH(RIGHT(D$1,4),Feuil1!$C$1:$ZZ$1))*(Feuil1!$C$3:$ZZ$86))</f>
        <v>0</v>
      </c>
      <c r="E36" s="68" cm="1">
        <f t="array" ref="E36">SUMPRODUCT((Feuil1!$A$3:$A$86=$A36)*ISNUMBER(SEARCH(RIGHT(E$1,4),Feuil1!$C$1:$ZZ$1))*(Feuil1!$C$3:$ZZ$86))</f>
        <v>0</v>
      </c>
      <c r="F36" s="68" cm="1">
        <f t="array" ref="F36">SUMPRODUCT((Feuil1!$A$3:$A$86=$A36)*ISNUMBER(SEARCH(RIGHT(F$1,4),Feuil1!$C$1:$ZZ$1))*(Feuil1!$C$3:$ZZ$86))</f>
        <v>0</v>
      </c>
      <c r="G36" s="68" cm="1">
        <f t="array" ref="G36">SUMPRODUCT((Feuil1!$A$3:$A$86=$A36)*ISNUMBER(SEARCH(RIGHT(G$1,4),Feuil1!$C$1:$ZZ$1))*(Feuil1!$C$3:$ZZ$86))</f>
        <v>0</v>
      </c>
      <c r="H36" s="68" cm="1">
        <f t="array" ref="H36">SUMPRODUCT((Feuil1!$A$3:$A$86=$A36)*ISNUMBER(SEARCH(RIGHT(H$1,4),Feuil1!$C$1:$ZZ$1))*(Feuil1!$C$3:$ZZ$86))</f>
        <v>0</v>
      </c>
      <c r="I36" s="68" cm="1">
        <f t="array" ref="I36">SUMPRODUCT((Feuil1!$A$3:$A$86=$A36)*ISNUMBER(SEARCH(RIGHT(I$1,4),Feuil1!$C$1:$ZZ$1))*(Feuil1!$C$3:$ZZ$86))</f>
        <v>0</v>
      </c>
      <c r="J36" s="68" cm="1">
        <f t="array" ref="J36">SUMPRODUCT((Feuil1!$A$3:$A$86=$A36)*ISNUMBER(SEARCH(RIGHT(J$1,4),Feuil1!$C$1:$ZZ$1))*(Feuil1!$C$3:$ZZ$86))</f>
        <v>0</v>
      </c>
      <c r="K36" s="68" cm="1">
        <f t="array" ref="K36">SUMPRODUCT((Feuil1!$A$3:$A$86=$A36)*ISNUMBER(SEARCH(RIGHT(K$1,4),Feuil1!$C$1:$ZZ$1))*(Feuil1!$C$3:$ZZ$86))</f>
        <v>0</v>
      </c>
      <c r="L36" s="68" cm="1">
        <f t="array" ref="L36">SUMPRODUCT((Feuil1!$A$3:$A$86=$A36)*ISNUMBER(SEARCH(RIGHT(L$1,4),Feuil1!$C$1:$ZZ$1))*(Feuil1!$C$3:$ZZ$86))</f>
        <v>0</v>
      </c>
      <c r="M36" s="68" cm="1">
        <f t="array" ref="M36">SUMPRODUCT((Feuil1!$A$3:$A$86=$A36)*ISNUMBER(SEARCH(RIGHT(M$1,4),Feuil1!$C$1:$ZZ$1))*(Feuil1!$C$3:$ZZ$86))</f>
        <v>0</v>
      </c>
      <c r="N36" s="68" cm="1">
        <f t="array" ref="N36">SUMPRODUCT((Feuil1!$A$3:$A$86=$A36)*ISNUMBER(SEARCH(RIGHT(N$1,4),Feuil1!$C$1:$ZZ$1))*(Feuil1!$C$3:$ZZ$86))</f>
        <v>0</v>
      </c>
      <c r="O36" s="68" cm="1">
        <f t="array" ref="O36">SUMPRODUCT((Feuil1!$A$3:$A$86=$A36)*ISNUMBER(SEARCH(RIGHT(O$1,4),Feuil1!$C$1:$ZZ$1))*(Feuil1!$C$3:$ZZ$86))</f>
        <v>0</v>
      </c>
      <c r="P36" s="68" cm="1">
        <f t="array" ref="P36">SUMPRODUCT((Feuil1!$A$3:$A$86=$A36)*ISNUMBER(SEARCH(RIGHT(P$1,4),Feuil1!$C$1:$ZZ$1))*(Feuil1!$C$3:$ZZ$86))</f>
        <v>0</v>
      </c>
      <c r="Q36" s="68" cm="1">
        <f t="array" ref="Q36">SUMPRODUCT((Feuil1!$A$3:$A$86=$A36)*ISNUMBER(SEARCH(RIGHT(Q$1,4),Feuil1!$C$1:$ZZ$1))*(Feuil1!$C$3:$ZZ$86))</f>
        <v>0</v>
      </c>
      <c r="R36" s="68" cm="1">
        <f t="array" ref="R36">SUMPRODUCT((Feuil1!$A$3:$A$86=$A36)*ISNUMBER(SEARCH(RIGHT(R$1,4),Feuil1!$C$1:$ZZ$1))*(Feuil1!$C$3:$ZZ$86))</f>
        <v>0</v>
      </c>
      <c r="S36" s="68" cm="1">
        <f t="array" ref="S36">SUMPRODUCT((Feuil1!$A$3:$A$86=$A36)*ISNUMBER(SEARCH(RIGHT(S$1,4),Feuil1!$C$1:$ZZ$1))*(Feuil1!$C$3:$ZZ$86))</f>
        <v>388826885</v>
      </c>
      <c r="T36" s="68" cm="1">
        <f t="array" ref="T36">SUMPRODUCT((Feuil1!$A$3:$A$86=$A36)*ISNUMBER(SEARCH(RIGHT(T$1,4),Feuil1!$C$1:$ZZ$1))*(Feuil1!$C$3:$ZZ$86))</f>
        <v>427066231.19999999</v>
      </c>
      <c r="U36" s="68">
        <f t="shared" si="0"/>
        <v>815893116.20000005</v>
      </c>
      <c r="V36" s="68" t="str">
        <f>UPPER(Tableau1[[#This Row],[Nom AP]])</f>
        <v>MAROLAMBO</v>
      </c>
    </row>
    <row r="37" spans="1:22" x14ac:dyDescent="0.15">
      <c r="A37" s="65" t="s">
        <v>292</v>
      </c>
      <c r="B37" s="68" cm="1">
        <f t="array" ref="B37">SUMPRODUCT((Feuil1!$A$3:$A$86=$A37)*ISNUMBER(SEARCH(RIGHT(B$1,4),Feuil1!$C$1:$ZZ$1))*(Feuil1!$C$3:$ZZ$86))</f>
        <v>0</v>
      </c>
      <c r="C37" s="68" cm="1">
        <f t="array" ref="C37">SUMPRODUCT((Feuil1!$A$3:$A$86=$A37)*ISNUMBER(SEARCH(RIGHT(C$1,4),Feuil1!$C$1:$ZZ$1))*(Feuil1!$C$3:$ZZ$86))</f>
        <v>0</v>
      </c>
      <c r="D37" s="68" cm="1">
        <f t="array" ref="D37">SUMPRODUCT((Feuil1!$A$3:$A$86=$A37)*ISNUMBER(SEARCH(RIGHT(D$1,4),Feuil1!$C$1:$ZZ$1))*(Feuil1!$C$3:$ZZ$86))</f>
        <v>0</v>
      </c>
      <c r="E37" s="68" cm="1">
        <f t="array" ref="E37">SUMPRODUCT((Feuil1!$A$3:$A$86=$A37)*ISNUMBER(SEARCH(RIGHT(E$1,4),Feuil1!$C$1:$ZZ$1))*(Feuil1!$C$3:$ZZ$86))</f>
        <v>0</v>
      </c>
      <c r="F37" s="68" cm="1">
        <f t="array" ref="F37">SUMPRODUCT((Feuil1!$A$3:$A$86=$A37)*ISNUMBER(SEARCH(RIGHT(F$1,4),Feuil1!$C$1:$ZZ$1))*(Feuil1!$C$3:$ZZ$86))</f>
        <v>0</v>
      </c>
      <c r="G37" s="68" cm="1">
        <f t="array" ref="G37">SUMPRODUCT((Feuil1!$A$3:$A$86=$A37)*ISNUMBER(SEARCH(RIGHT(G$1,4),Feuil1!$C$1:$ZZ$1))*(Feuil1!$C$3:$ZZ$86))</f>
        <v>0</v>
      </c>
      <c r="H37" s="68" cm="1">
        <f t="array" ref="H37">SUMPRODUCT((Feuil1!$A$3:$A$86=$A37)*ISNUMBER(SEARCH(RIGHT(H$1,4),Feuil1!$C$1:$ZZ$1))*(Feuil1!$C$3:$ZZ$86))</f>
        <v>0</v>
      </c>
      <c r="I37" s="68" cm="1">
        <f t="array" ref="I37">SUMPRODUCT((Feuil1!$A$3:$A$86=$A37)*ISNUMBER(SEARCH(RIGHT(I$1,4),Feuil1!$C$1:$ZZ$1))*(Feuil1!$C$3:$ZZ$86))</f>
        <v>0</v>
      </c>
      <c r="J37" s="68" cm="1">
        <f t="array" ref="J37">SUMPRODUCT((Feuil1!$A$3:$A$86=$A37)*ISNUMBER(SEARCH(RIGHT(J$1,4),Feuil1!$C$1:$ZZ$1))*(Feuil1!$C$3:$ZZ$86))</f>
        <v>0</v>
      </c>
      <c r="K37" s="68" cm="1">
        <f t="array" ref="K37">SUMPRODUCT((Feuil1!$A$3:$A$86=$A37)*ISNUMBER(SEARCH(RIGHT(K$1,4),Feuil1!$C$1:$ZZ$1))*(Feuil1!$C$3:$ZZ$86))</f>
        <v>82250068</v>
      </c>
      <c r="L37" s="68" cm="1">
        <f t="array" ref="L37">SUMPRODUCT((Feuil1!$A$3:$A$86=$A37)*ISNUMBER(SEARCH(RIGHT(L$1,4),Feuil1!$C$1:$ZZ$1))*(Feuil1!$C$3:$ZZ$86))</f>
        <v>82250068</v>
      </c>
      <c r="M37" s="68" cm="1">
        <f t="array" ref="M37">SUMPRODUCT((Feuil1!$A$3:$A$86=$A37)*ISNUMBER(SEARCH(RIGHT(M$1,4),Feuil1!$C$1:$ZZ$1))*(Feuil1!$C$3:$ZZ$86))</f>
        <v>0</v>
      </c>
      <c r="N37" s="68" cm="1">
        <f t="array" ref="N37">SUMPRODUCT((Feuil1!$A$3:$A$86=$A37)*ISNUMBER(SEARCH(RIGHT(N$1,4),Feuil1!$C$1:$ZZ$1))*(Feuil1!$C$3:$ZZ$86))</f>
        <v>0</v>
      </c>
      <c r="O37" s="68" cm="1">
        <f t="array" ref="O37">SUMPRODUCT((Feuil1!$A$3:$A$86=$A37)*ISNUMBER(SEARCH(RIGHT(O$1,4),Feuil1!$C$1:$ZZ$1))*(Feuil1!$C$3:$ZZ$86))</f>
        <v>0</v>
      </c>
      <c r="P37" s="68" cm="1">
        <f t="array" ref="P37">SUMPRODUCT((Feuil1!$A$3:$A$86=$A37)*ISNUMBER(SEARCH(RIGHT(P$1,4),Feuil1!$C$1:$ZZ$1))*(Feuil1!$C$3:$ZZ$86))</f>
        <v>0</v>
      </c>
      <c r="Q37" s="68" cm="1">
        <f t="array" ref="Q37">SUMPRODUCT((Feuil1!$A$3:$A$86=$A37)*ISNUMBER(SEARCH(RIGHT(Q$1,4),Feuil1!$C$1:$ZZ$1))*(Feuil1!$C$3:$ZZ$86))</f>
        <v>0</v>
      </c>
      <c r="R37" s="68" cm="1">
        <f t="array" ref="R37">SUMPRODUCT((Feuil1!$A$3:$A$86=$A37)*ISNUMBER(SEARCH(RIGHT(R$1,4),Feuil1!$C$1:$ZZ$1))*(Feuil1!$C$3:$ZZ$86))</f>
        <v>0</v>
      </c>
      <c r="S37" s="68" cm="1">
        <f t="array" ref="S37">SUMPRODUCT((Feuil1!$A$3:$A$86=$A37)*ISNUMBER(SEARCH(RIGHT(S$1,4),Feuil1!$C$1:$ZZ$1))*(Feuil1!$C$3:$ZZ$86))</f>
        <v>0</v>
      </c>
      <c r="T37" s="68" cm="1">
        <f t="array" ref="T37">SUMPRODUCT((Feuil1!$A$3:$A$86=$A37)*ISNUMBER(SEARCH(RIGHT(T$1,4),Feuil1!$C$1:$ZZ$1))*(Feuil1!$C$3:$ZZ$86))</f>
        <v>0</v>
      </c>
      <c r="U37" s="68">
        <f t="shared" si="0"/>
        <v>164500136</v>
      </c>
      <c r="V37" s="68" t="str">
        <f>UPPER(Tableau1[[#This Row],[Nom AP]])</f>
        <v>NOSY VE ANDROAKA</v>
      </c>
    </row>
    <row r="38" spans="1:22" x14ac:dyDescent="0.15">
      <c r="A38" s="67" t="s">
        <v>114</v>
      </c>
      <c r="B38" s="68" cm="1">
        <f t="array" ref="B38">SUMPRODUCT((Feuil1!$A$3:$A$86=$A38)*ISNUMBER(SEARCH(RIGHT(B$1,4),Feuil1!$C$1:$ZZ$1))*(Feuil1!$C$3:$ZZ$86))</f>
        <v>0</v>
      </c>
      <c r="C38" s="68" cm="1">
        <f t="array" ref="C38">SUMPRODUCT((Feuil1!$A$3:$A$86=$A38)*ISNUMBER(SEARCH(RIGHT(C$1,4),Feuil1!$C$1:$ZZ$1))*(Feuil1!$C$3:$ZZ$86))</f>
        <v>0</v>
      </c>
      <c r="D38" s="68" cm="1">
        <f t="array" ref="D38">SUMPRODUCT((Feuil1!$A$3:$A$86=$A38)*ISNUMBER(SEARCH(RIGHT(D$1,4),Feuil1!$C$1:$ZZ$1))*(Feuil1!$C$3:$ZZ$86))</f>
        <v>0</v>
      </c>
      <c r="E38" s="68" cm="1">
        <f t="array" ref="E38">SUMPRODUCT((Feuil1!$A$3:$A$86=$A38)*ISNUMBER(SEARCH(RIGHT(E$1,4),Feuil1!$C$1:$ZZ$1))*(Feuil1!$C$3:$ZZ$86))</f>
        <v>123444417.45972253</v>
      </c>
      <c r="F38" s="68" cm="1">
        <f t="array" ref="F38">SUMPRODUCT((Feuil1!$A$3:$A$86=$A38)*ISNUMBER(SEARCH(RIGHT(F$1,4),Feuil1!$C$1:$ZZ$1))*(Feuil1!$C$3:$ZZ$86))</f>
        <v>132285024.08534466</v>
      </c>
      <c r="G38" s="68" cm="1">
        <f t="array" ref="G38">SUMPRODUCT((Feuil1!$A$3:$A$86=$A38)*ISNUMBER(SEARCH(RIGHT(G$1,4),Feuil1!$C$1:$ZZ$1))*(Feuil1!$C$3:$ZZ$86))</f>
        <v>178196279.46498179</v>
      </c>
      <c r="H38" s="68" cm="1">
        <f t="array" ref="H38">SUMPRODUCT((Feuil1!$A$3:$A$86=$A38)*ISNUMBER(SEARCH(RIGHT(H$1,4),Feuil1!$C$1:$ZZ$1))*(Feuil1!$C$3:$ZZ$86))</f>
        <v>98272311.620770171</v>
      </c>
      <c r="I38" s="68" cm="1">
        <f t="array" ref="I38">SUMPRODUCT((Feuil1!$A$3:$A$86=$A38)*ISNUMBER(SEARCH(RIGHT(I$1,4),Feuil1!$C$1:$ZZ$1))*(Feuil1!$C$3:$ZZ$86))</f>
        <v>187365470.14795277</v>
      </c>
      <c r="J38" s="68" cm="1">
        <f t="array" ref="J38">SUMPRODUCT((Feuil1!$A$3:$A$86=$A38)*ISNUMBER(SEARCH(RIGHT(J$1,4),Feuil1!$C$1:$ZZ$1))*(Feuil1!$C$3:$ZZ$86))</f>
        <v>179804027.29773915</v>
      </c>
      <c r="K38" s="68" cm="1">
        <f t="array" ref="K38">SUMPRODUCT((Feuil1!$A$3:$A$86=$A38)*ISNUMBER(SEARCH(RIGHT(K$1,4),Feuil1!$C$1:$ZZ$1))*(Feuil1!$C$3:$ZZ$86))</f>
        <v>266262000</v>
      </c>
      <c r="L38" s="68" cm="1">
        <f t="array" ref="L38">SUMPRODUCT((Feuil1!$A$3:$A$86=$A38)*ISNUMBER(SEARCH(RIGHT(L$1,4),Feuil1!$C$1:$ZZ$1))*(Feuil1!$C$3:$ZZ$86))</f>
        <v>185906832.90008259</v>
      </c>
      <c r="M38" s="68" cm="1">
        <f t="array" ref="M38">SUMPRODUCT((Feuil1!$A$3:$A$86=$A38)*ISNUMBER(SEARCH(RIGHT(M$1,4),Feuil1!$C$1:$ZZ$1))*(Feuil1!$C$3:$ZZ$86))</f>
        <v>279909991</v>
      </c>
      <c r="N38" s="68" cm="1">
        <f t="array" ref="N38">SUMPRODUCT((Feuil1!$A$3:$A$86=$A38)*ISNUMBER(SEARCH(RIGHT(N$1,4),Feuil1!$C$1:$ZZ$1))*(Feuil1!$C$3:$ZZ$86))</f>
        <v>303351869.37345505</v>
      </c>
      <c r="O38" s="68" cm="1">
        <f t="array" ref="O38">SUMPRODUCT((Feuil1!$A$3:$A$86=$A38)*ISNUMBER(SEARCH(RIGHT(O$1,4),Feuil1!$C$1:$ZZ$1))*(Feuil1!$C$3:$ZZ$86))</f>
        <v>359578969</v>
      </c>
      <c r="P38" s="68" cm="1">
        <f t="array" ref="P38">SUMPRODUCT((Feuil1!$A$3:$A$86=$A38)*ISNUMBER(SEARCH(RIGHT(P$1,4),Feuil1!$C$1:$ZZ$1))*(Feuil1!$C$3:$ZZ$86))</f>
        <v>402795097.86629689</v>
      </c>
      <c r="Q38" s="68" cm="1">
        <f t="array" ref="Q38">SUMPRODUCT((Feuil1!$A$3:$A$86=$A38)*ISNUMBER(SEARCH(RIGHT(Q$1,4),Feuil1!$C$1:$ZZ$1))*(Feuil1!$C$3:$ZZ$86))</f>
        <v>478859907.47066665</v>
      </c>
      <c r="R38" s="68" cm="1">
        <f t="array" ref="R38">SUMPRODUCT((Feuil1!$A$3:$A$86=$A38)*ISNUMBER(SEARCH(RIGHT(R$1,4),Feuil1!$C$1:$ZZ$1))*(Feuil1!$C$3:$ZZ$86))</f>
        <v>706391095</v>
      </c>
      <c r="S38" s="68" cm="1">
        <f t="array" ref="S38">SUMPRODUCT((Feuil1!$A$3:$A$86=$A38)*ISNUMBER(SEARCH(RIGHT(S$1,4),Feuil1!$C$1:$ZZ$1))*(Feuil1!$C$3:$ZZ$86))</f>
        <v>986064329</v>
      </c>
      <c r="T38" s="68" cm="1">
        <f t="array" ref="T38">SUMPRODUCT((Feuil1!$A$3:$A$86=$A38)*ISNUMBER(SEARCH(RIGHT(T$1,4),Feuil1!$C$1:$ZZ$1))*(Feuil1!$C$3:$ZZ$86))</f>
        <v>849463087.32389069</v>
      </c>
      <c r="U38" s="68">
        <f t="shared" si="0"/>
        <v>5717950709.0109024</v>
      </c>
      <c r="V38" s="68" t="str">
        <f>UPPER(Tableau1[[#This Row],[Nom AP]])</f>
        <v>CMK</v>
      </c>
    </row>
    <row r="39" spans="1:22" x14ac:dyDescent="0.15">
      <c r="A39" s="65" t="s">
        <v>116</v>
      </c>
      <c r="B39" s="68" cm="1">
        <f t="array" ref="B39">SUMPRODUCT((Feuil1!$A$3:$A$86=$A39)*ISNUMBER(SEARCH(RIGHT(B$1,4),Feuil1!$C$1:$ZZ$1))*(Feuil1!$C$3:$ZZ$86))</f>
        <v>0</v>
      </c>
      <c r="C39" s="68" cm="1">
        <f t="array" ref="C39">SUMPRODUCT((Feuil1!$A$3:$A$86=$A39)*ISNUMBER(SEARCH(RIGHT(C$1,4),Feuil1!$C$1:$ZZ$1))*(Feuil1!$C$3:$ZZ$86))</f>
        <v>0</v>
      </c>
      <c r="D39" s="68" cm="1">
        <f t="array" ref="D39">SUMPRODUCT((Feuil1!$A$3:$A$86=$A39)*ISNUMBER(SEARCH(RIGHT(D$1,4),Feuil1!$C$1:$ZZ$1))*(Feuil1!$C$3:$ZZ$86))</f>
        <v>0</v>
      </c>
      <c r="E39" s="68" cm="1">
        <f t="array" ref="E39">SUMPRODUCT((Feuil1!$A$3:$A$86=$A39)*ISNUMBER(SEARCH(RIGHT(E$1,4),Feuil1!$C$1:$ZZ$1))*(Feuil1!$C$3:$ZZ$86))</f>
        <v>0</v>
      </c>
      <c r="F39" s="68" cm="1">
        <f t="array" ref="F39">SUMPRODUCT((Feuil1!$A$3:$A$86=$A39)*ISNUMBER(SEARCH(RIGHT(F$1,4),Feuil1!$C$1:$ZZ$1))*(Feuil1!$C$3:$ZZ$86))</f>
        <v>35615198.79220818</v>
      </c>
      <c r="G39" s="68" cm="1">
        <f t="array" ref="G39">SUMPRODUCT((Feuil1!$A$3:$A$86=$A39)*ISNUMBER(SEARCH(RIGHT(G$1,4),Feuil1!$C$1:$ZZ$1))*(Feuil1!$C$3:$ZZ$86))</f>
        <v>125785609.03410479</v>
      </c>
      <c r="H39" s="68" cm="1">
        <f t="array" ref="H39">SUMPRODUCT((Feuil1!$A$3:$A$86=$A39)*ISNUMBER(SEARCH(RIGHT(H$1,4),Feuil1!$C$1:$ZZ$1))*(Feuil1!$C$3:$ZZ$86))</f>
        <v>51983673.114072978</v>
      </c>
      <c r="I39" s="68" cm="1">
        <f t="array" ref="I39">SUMPRODUCT((Feuil1!$A$3:$A$86=$A39)*ISNUMBER(SEARCH(RIGHT(I$1,4),Feuil1!$C$1:$ZZ$1))*(Feuil1!$C$3:$ZZ$86))</f>
        <v>392159985.74309862</v>
      </c>
      <c r="J39" s="68" cm="1">
        <f t="array" ref="J39">SUMPRODUCT((Feuil1!$A$3:$A$86=$A39)*ISNUMBER(SEARCH(RIGHT(J$1,4),Feuil1!$C$1:$ZZ$1))*(Feuil1!$C$3:$ZZ$86))</f>
        <v>319341823.9773913</v>
      </c>
      <c r="K39" s="68" cm="1">
        <f t="array" ref="K39">SUMPRODUCT((Feuil1!$A$3:$A$86=$A39)*ISNUMBER(SEARCH(RIGHT(K$1,4),Feuil1!$C$1:$ZZ$1))*(Feuil1!$C$3:$ZZ$86))</f>
        <v>254851746.48083037</v>
      </c>
      <c r="L39" s="68" cm="1">
        <f t="array" ref="L39">SUMPRODUCT((Feuil1!$A$3:$A$86=$A39)*ISNUMBER(SEARCH(RIGHT(L$1,4),Feuil1!$C$1:$ZZ$1))*(Feuil1!$C$3:$ZZ$86))</f>
        <v>197802575.82478899</v>
      </c>
      <c r="M39" s="68" cm="1">
        <f t="array" ref="M39">SUMPRODUCT((Feuil1!$A$3:$A$86=$A39)*ISNUMBER(SEARCH(RIGHT(M$1,4),Feuil1!$C$1:$ZZ$1))*(Feuil1!$C$3:$ZZ$86))</f>
        <v>269312594</v>
      </c>
      <c r="N39" s="68" cm="1">
        <f t="array" ref="N39">SUMPRODUCT((Feuil1!$A$3:$A$86=$A39)*ISNUMBER(SEARCH(RIGHT(N$1,4),Feuil1!$C$1:$ZZ$1))*(Feuil1!$C$3:$ZZ$86))</f>
        <v>292178038.00638741</v>
      </c>
      <c r="O39" s="68" cm="1">
        <f t="array" ref="O39">SUMPRODUCT((Feuil1!$A$3:$A$86=$A39)*ISNUMBER(SEARCH(RIGHT(O$1,4),Feuil1!$C$1:$ZZ$1))*(Feuil1!$C$3:$ZZ$86))</f>
        <v>401091647</v>
      </c>
      <c r="P39" s="68" cm="1">
        <f t="array" ref="P39">SUMPRODUCT((Feuil1!$A$3:$A$86=$A39)*ISNUMBER(SEARCH(RIGHT(P$1,4),Feuil1!$C$1:$ZZ$1))*(Feuil1!$C$3:$ZZ$86))</f>
        <v>322007250</v>
      </c>
      <c r="Q39" s="68" cm="1">
        <f t="array" ref="Q39">SUMPRODUCT((Feuil1!$A$3:$A$86=$A39)*ISNUMBER(SEARCH(RIGHT(Q$1,4),Feuil1!$C$1:$ZZ$1))*(Feuil1!$C$3:$ZZ$86))</f>
        <v>417286828.14024842</v>
      </c>
      <c r="R39" s="68" cm="1">
        <f t="array" ref="R39">SUMPRODUCT((Feuil1!$A$3:$A$86=$A39)*ISNUMBER(SEARCH(RIGHT(R$1,4),Feuil1!$C$1:$ZZ$1))*(Feuil1!$C$3:$ZZ$86))</f>
        <v>408904750</v>
      </c>
      <c r="S39" s="68" cm="1">
        <f t="array" ref="S39">SUMPRODUCT((Feuil1!$A$3:$A$86=$A39)*ISNUMBER(SEARCH(RIGHT(S$1,4),Feuil1!$C$1:$ZZ$1))*(Feuil1!$C$3:$ZZ$86))</f>
        <v>766799824</v>
      </c>
      <c r="T39" s="68" cm="1">
        <f t="array" ref="T39">SUMPRODUCT((Feuil1!$A$3:$A$86=$A39)*ISNUMBER(SEARCH(RIGHT(T$1,4),Feuil1!$C$1:$ZZ$1))*(Feuil1!$C$3:$ZZ$86))</f>
        <v>791404830.31696379</v>
      </c>
      <c r="U39" s="68">
        <f t="shared" si="0"/>
        <v>5046526374.4300947</v>
      </c>
      <c r="V39" s="68" t="str">
        <f>UPPER(Tableau1[[#This Row],[Nom AP]])</f>
        <v>CMI</v>
      </c>
    </row>
    <row r="40" spans="1:22" x14ac:dyDescent="0.15">
      <c r="A40" s="65" t="s">
        <v>117</v>
      </c>
      <c r="B40" s="68" cm="1">
        <f t="array" ref="B40">SUMPRODUCT((Feuil1!$A$3:$A$86=$A40)*ISNUMBER(SEARCH(RIGHT(B$1,4),Feuil1!$C$1:$ZZ$1))*(Feuil1!$C$3:$ZZ$86))</f>
        <v>0</v>
      </c>
      <c r="C40" s="68" cm="1">
        <f t="array" ref="C40">SUMPRODUCT((Feuil1!$A$3:$A$86=$A40)*ISNUMBER(SEARCH(RIGHT(C$1,4),Feuil1!$C$1:$ZZ$1))*(Feuil1!$C$3:$ZZ$86))</f>
        <v>0</v>
      </c>
      <c r="D40" s="68" cm="1">
        <f t="array" ref="D40">SUMPRODUCT((Feuil1!$A$3:$A$86=$A40)*ISNUMBER(SEARCH(RIGHT(D$1,4),Feuil1!$C$1:$ZZ$1))*(Feuil1!$C$3:$ZZ$86))</f>
        <v>0</v>
      </c>
      <c r="E40" s="68" cm="1">
        <f t="array" ref="E40">SUMPRODUCT((Feuil1!$A$3:$A$86=$A40)*ISNUMBER(SEARCH(RIGHT(E$1,4),Feuil1!$C$1:$ZZ$1))*(Feuil1!$C$3:$ZZ$86))</f>
        <v>0</v>
      </c>
      <c r="F40" s="68" cm="1">
        <f t="array" ref="F40">SUMPRODUCT((Feuil1!$A$3:$A$86=$A40)*ISNUMBER(SEARCH(RIGHT(F$1,4),Feuil1!$C$1:$ZZ$1))*(Feuil1!$C$3:$ZZ$86))</f>
        <v>122109253.00185661</v>
      </c>
      <c r="G40" s="68" cm="1">
        <f t="array" ref="G40">SUMPRODUCT((Feuil1!$A$3:$A$86=$A40)*ISNUMBER(SEARCH(RIGHT(G$1,4),Feuil1!$C$1:$ZZ$1))*(Feuil1!$C$3:$ZZ$86))</f>
        <v>144653450.38922051</v>
      </c>
      <c r="H40" s="68" cm="1">
        <f t="array" ref="H40">SUMPRODUCT((Feuil1!$A$3:$A$86=$A40)*ISNUMBER(SEARCH(RIGHT(H$1,4),Feuil1!$C$1:$ZZ$1))*(Feuil1!$C$3:$ZZ$86))</f>
        <v>141053093.45640457</v>
      </c>
      <c r="I40" s="68" cm="1">
        <f t="array" ref="I40">SUMPRODUCT((Feuil1!$A$3:$A$86=$A40)*ISNUMBER(SEARCH(RIGHT(I$1,4),Feuil1!$C$1:$ZZ$1))*(Feuil1!$C$3:$ZZ$86))</f>
        <v>198268856.92276666</v>
      </c>
      <c r="J40" s="68" cm="1">
        <f t="array" ref="J40">SUMPRODUCT((Feuil1!$A$3:$A$86=$A40)*ISNUMBER(SEARCH(RIGHT(J$1,4),Feuil1!$C$1:$ZZ$1))*(Feuil1!$C$3:$ZZ$86))</f>
        <v>313764936.69565219</v>
      </c>
      <c r="K40" s="68" cm="1">
        <f t="array" ref="K40">SUMPRODUCT((Feuil1!$A$3:$A$86=$A40)*ISNUMBER(SEARCH(RIGHT(K$1,4),Feuil1!$C$1:$ZZ$1))*(Feuil1!$C$3:$ZZ$86))</f>
        <v>1396580724</v>
      </c>
      <c r="L40" s="68" cm="1">
        <f t="array" ref="L40">SUMPRODUCT((Feuil1!$A$3:$A$86=$A40)*ISNUMBER(SEARCH(RIGHT(L$1,4),Feuil1!$C$1:$ZZ$1))*(Feuil1!$C$3:$ZZ$86))</f>
        <v>1044176341.5</v>
      </c>
      <c r="M40" s="68" cm="1">
        <f t="array" ref="M40">SUMPRODUCT((Feuil1!$A$3:$A$86=$A40)*ISNUMBER(SEARCH(RIGHT(M$1,4),Feuil1!$C$1:$ZZ$1))*(Feuil1!$C$3:$ZZ$86))</f>
        <v>211036935</v>
      </c>
      <c r="N40" s="68" cm="1">
        <f t="array" ref="N40">SUMPRODUCT((Feuil1!$A$3:$A$86=$A40)*ISNUMBER(SEARCH(RIGHT(N$1,4),Feuil1!$C$1:$ZZ$1))*(Feuil1!$C$3:$ZZ$86))</f>
        <v>520530141.11479574</v>
      </c>
      <c r="O40" s="68" cm="1">
        <f t="array" ref="O40">SUMPRODUCT((Feuil1!$A$3:$A$86=$A40)*ISNUMBER(SEARCH(RIGHT(O$1,4),Feuil1!$C$1:$ZZ$1))*(Feuil1!$C$3:$ZZ$86))</f>
        <v>331839001</v>
      </c>
      <c r="P40" s="68" cm="1">
        <f t="array" ref="P40">SUMPRODUCT((Feuil1!$A$3:$A$86=$A40)*ISNUMBER(SEARCH(RIGHT(P$1,4),Feuil1!$C$1:$ZZ$1))*(Feuil1!$C$3:$ZZ$86))</f>
        <v>320909439.21246511</v>
      </c>
      <c r="Q40" s="68" cm="1">
        <f t="array" ref="Q40">SUMPRODUCT((Feuil1!$A$3:$A$86=$A40)*ISNUMBER(SEARCH(RIGHT(Q$1,4),Feuil1!$C$1:$ZZ$1))*(Feuil1!$C$3:$ZZ$86))</f>
        <v>326417164</v>
      </c>
      <c r="R40" s="68" cm="1">
        <f t="array" ref="R40">SUMPRODUCT((Feuil1!$A$3:$A$86=$A40)*ISNUMBER(SEARCH(RIGHT(R$1,4),Feuil1!$C$1:$ZZ$1))*(Feuil1!$C$3:$ZZ$86))</f>
        <v>350000000</v>
      </c>
      <c r="S40" s="68" cm="1">
        <f t="array" ref="S40">SUMPRODUCT((Feuil1!$A$3:$A$86=$A40)*ISNUMBER(SEARCH(RIGHT(S$1,4),Feuil1!$C$1:$ZZ$1))*(Feuil1!$C$3:$ZZ$86))</f>
        <v>398164335</v>
      </c>
      <c r="T40" s="68" cm="1">
        <f t="array" ref="T40">SUMPRODUCT((Feuil1!$A$3:$A$86=$A40)*ISNUMBER(SEARCH(RIGHT(T$1,4),Feuil1!$C$1:$ZZ$1))*(Feuil1!$C$3:$ZZ$86))</f>
        <v>700003898.5773257</v>
      </c>
      <c r="U40" s="68">
        <f t="shared" si="0"/>
        <v>6519507569.8704872</v>
      </c>
      <c r="V40" s="68" t="str">
        <f>UPPER(Tableau1[[#This Row],[Nom AP]])</f>
        <v>MAKIRA</v>
      </c>
    </row>
    <row r="41" spans="1:22" x14ac:dyDescent="0.15">
      <c r="A41" s="65" t="s">
        <v>119</v>
      </c>
      <c r="B41" s="68" cm="1">
        <f t="array" ref="B41">SUMPRODUCT((Feuil1!$A$3:$A$86=$A41)*ISNUMBER(SEARCH(RIGHT(B$1,4),Feuil1!$C$1:$ZZ$1))*(Feuil1!$C$3:$ZZ$86))</f>
        <v>0</v>
      </c>
      <c r="C41" s="68" cm="1">
        <f t="array" ref="C41">SUMPRODUCT((Feuil1!$A$3:$A$86=$A41)*ISNUMBER(SEARCH(RIGHT(C$1,4),Feuil1!$C$1:$ZZ$1))*(Feuil1!$C$3:$ZZ$86))</f>
        <v>0</v>
      </c>
      <c r="D41" s="68" cm="1">
        <f t="array" ref="D41">SUMPRODUCT((Feuil1!$A$3:$A$86=$A41)*ISNUMBER(SEARCH(RIGHT(D$1,4),Feuil1!$C$1:$ZZ$1))*(Feuil1!$C$3:$ZZ$86))</f>
        <v>0</v>
      </c>
      <c r="E41" s="68" cm="1">
        <f t="array" ref="E41">SUMPRODUCT((Feuil1!$A$3:$A$86=$A41)*ISNUMBER(SEARCH(RIGHT(E$1,4),Feuil1!$C$1:$ZZ$1))*(Feuil1!$C$3:$ZZ$86))</f>
        <v>0</v>
      </c>
      <c r="F41" s="68" cm="1">
        <f t="array" ref="F41">SUMPRODUCT((Feuil1!$A$3:$A$86=$A41)*ISNUMBER(SEARCH(RIGHT(F$1,4),Feuil1!$C$1:$ZZ$1))*(Feuil1!$C$3:$ZZ$86))</f>
        <v>101757710.8348805</v>
      </c>
      <c r="G41" s="68" cm="1">
        <f t="array" ref="G41">SUMPRODUCT((Feuil1!$A$3:$A$86=$A41)*ISNUMBER(SEARCH(RIGHT(G$1,4),Feuil1!$C$1:$ZZ$1))*(Feuil1!$C$3:$ZZ$86))</f>
        <v>167714145.37880638</v>
      </c>
      <c r="H41" s="68" cm="1">
        <f t="array" ref="H41">SUMPRODUCT((Feuil1!$A$3:$A$86=$A41)*ISNUMBER(SEARCH(RIGHT(H$1,4),Feuil1!$C$1:$ZZ$1))*(Feuil1!$C$3:$ZZ$86))</f>
        <v>170624994.95130077</v>
      </c>
      <c r="I41" s="68" cm="1">
        <f t="array" ref="I41">SUMPRODUCT((Feuil1!$A$3:$A$86=$A41)*ISNUMBER(SEARCH(RIGHT(I$1,4),Feuil1!$C$1:$ZZ$1))*(Feuil1!$C$3:$ZZ$86))</f>
        <v>238745606.72027767</v>
      </c>
      <c r="J41" s="68" cm="1">
        <f t="array" ref="J41">SUMPRODUCT((Feuil1!$A$3:$A$86=$A41)*ISNUMBER(SEARCH(RIGHT(J$1,4),Feuil1!$C$1:$ZZ$1))*(Feuil1!$C$3:$ZZ$86))</f>
        <v>362660364</v>
      </c>
      <c r="K41" s="68" cm="1">
        <f t="array" ref="K41">SUMPRODUCT((Feuil1!$A$3:$A$86=$A41)*ISNUMBER(SEARCH(RIGHT(K$1,4),Feuil1!$C$1:$ZZ$1))*(Feuil1!$C$3:$ZZ$86))</f>
        <v>296379563</v>
      </c>
      <c r="L41" s="68" cm="1">
        <f t="array" ref="L41">SUMPRODUCT((Feuil1!$A$3:$A$86=$A41)*ISNUMBER(SEARCH(RIGHT(L$1,4),Feuil1!$C$1:$ZZ$1))*(Feuil1!$C$3:$ZZ$86))</f>
        <v>148290000</v>
      </c>
      <c r="M41" s="68" cm="1">
        <f t="array" ref="M41">SUMPRODUCT((Feuil1!$A$3:$A$86=$A41)*ISNUMBER(SEARCH(RIGHT(M$1,4),Feuil1!$C$1:$ZZ$1))*(Feuil1!$C$3:$ZZ$86))</f>
        <v>179089000</v>
      </c>
      <c r="N41" s="68" cm="1">
        <f t="array" ref="N41">SUMPRODUCT((Feuil1!$A$3:$A$86=$A41)*ISNUMBER(SEARCH(RIGHT(N$1,4),Feuil1!$C$1:$ZZ$1))*(Feuil1!$C$3:$ZZ$86))</f>
        <v>179203191</v>
      </c>
      <c r="O41" s="68" cm="1">
        <f t="array" ref="O41">SUMPRODUCT((Feuil1!$A$3:$A$86=$A41)*ISNUMBER(SEARCH(RIGHT(O$1,4),Feuil1!$C$1:$ZZ$1))*(Feuil1!$C$3:$ZZ$86))</f>
        <v>237059779</v>
      </c>
      <c r="P41" s="68" cm="1">
        <f t="array" ref="P41">SUMPRODUCT((Feuil1!$A$3:$A$86=$A41)*ISNUMBER(SEARCH(RIGHT(P$1,4),Feuil1!$C$1:$ZZ$1))*(Feuil1!$C$3:$ZZ$86))</f>
        <v>319003587.324</v>
      </c>
      <c r="Q41" s="68" cm="1">
        <f t="array" ref="Q41">SUMPRODUCT((Feuil1!$A$3:$A$86=$A41)*ISNUMBER(SEARCH(RIGHT(Q$1,4),Feuil1!$C$1:$ZZ$1))*(Feuil1!$C$3:$ZZ$86))</f>
        <v>369400306</v>
      </c>
      <c r="R41" s="68" cm="1">
        <f t="array" ref="R41">SUMPRODUCT((Feuil1!$A$3:$A$86=$A41)*ISNUMBER(SEARCH(RIGHT(R$1,4),Feuil1!$C$1:$ZZ$1))*(Feuil1!$C$3:$ZZ$86))</f>
        <v>408864378</v>
      </c>
      <c r="S41" s="68" cm="1">
        <f t="array" ref="S41">SUMPRODUCT((Feuil1!$A$3:$A$86=$A41)*ISNUMBER(SEARCH(RIGHT(S$1,4),Feuil1!$C$1:$ZZ$1))*(Feuil1!$C$3:$ZZ$86))</f>
        <v>434578584</v>
      </c>
      <c r="T41" s="68" cm="1">
        <f t="array" ref="T41">SUMPRODUCT((Feuil1!$A$3:$A$86=$A41)*ISNUMBER(SEARCH(RIGHT(T$1,4),Feuil1!$C$1:$ZZ$1))*(Feuil1!$C$3:$ZZ$86))</f>
        <v>518139015.61000001</v>
      </c>
      <c r="U41" s="68">
        <f t="shared" si="0"/>
        <v>4131510225.8192654</v>
      </c>
      <c r="V41" s="68" t="str">
        <f>UPPER(Tableau1[[#This Row],[Nom AP]])</f>
        <v>TSIMEMBO MANAMBOLOMATY</v>
      </c>
    </row>
    <row r="42" spans="1:22" x14ac:dyDescent="0.15">
      <c r="A42" s="65" t="s">
        <v>121</v>
      </c>
      <c r="B42" s="68" cm="1">
        <f t="array" ref="B42">SUMPRODUCT((Feuil1!$A$3:$A$86=$A42)*ISNUMBER(SEARCH(RIGHT(B$1,4),Feuil1!$C$1:$ZZ$1))*(Feuil1!$C$3:$ZZ$86))</f>
        <v>0</v>
      </c>
      <c r="C42" s="68" cm="1">
        <f t="array" ref="C42">SUMPRODUCT((Feuil1!$A$3:$A$86=$A42)*ISNUMBER(SEARCH(RIGHT(C$1,4),Feuil1!$C$1:$ZZ$1))*(Feuil1!$C$3:$ZZ$86))</f>
        <v>0</v>
      </c>
      <c r="D42" s="68" cm="1">
        <f t="array" ref="D42">SUMPRODUCT((Feuil1!$A$3:$A$86=$A42)*ISNUMBER(SEARCH(RIGHT(D$1,4),Feuil1!$C$1:$ZZ$1))*(Feuil1!$C$3:$ZZ$86))</f>
        <v>0</v>
      </c>
      <c r="E42" s="68" cm="1">
        <f t="array" ref="E42">SUMPRODUCT((Feuil1!$A$3:$A$86=$A42)*ISNUMBER(SEARCH(RIGHT(E$1,4),Feuil1!$C$1:$ZZ$1))*(Feuil1!$C$3:$ZZ$86))</f>
        <v>0</v>
      </c>
      <c r="F42" s="68" cm="1">
        <f t="array" ref="F42">SUMPRODUCT((Feuil1!$A$3:$A$86=$A42)*ISNUMBER(SEARCH(RIGHT(F$1,4),Feuil1!$C$1:$ZZ$1))*(Feuil1!$C$3:$ZZ$86))</f>
        <v>0</v>
      </c>
      <c r="G42" s="68" cm="1">
        <f t="array" ref="G42">SUMPRODUCT((Feuil1!$A$3:$A$86=$A42)*ISNUMBER(SEARCH(RIGHT(G$1,4),Feuil1!$C$1:$ZZ$1))*(Feuil1!$C$3:$ZZ$86))</f>
        <v>37735682.710231438</v>
      </c>
      <c r="H42" s="68" cm="1">
        <f t="array" ref="H42">SUMPRODUCT((Feuil1!$A$3:$A$86=$A42)*ISNUMBER(SEARCH(RIGHT(H$1,4),Feuil1!$C$1:$ZZ$1))*(Feuil1!$C$3:$ZZ$86))</f>
        <v>41859864.809818402</v>
      </c>
      <c r="I42" s="68" cm="1">
        <f t="array" ref="I42">SUMPRODUCT((Feuil1!$A$3:$A$86=$A42)*ISNUMBER(SEARCH(RIGHT(I$1,4),Feuil1!$C$1:$ZZ$1))*(Feuil1!$C$3:$ZZ$86))</f>
        <v>94312895.246201843</v>
      </c>
      <c r="J42" s="68" cm="1">
        <f t="array" ref="J42">SUMPRODUCT((Feuil1!$A$3:$A$86=$A42)*ISNUMBER(SEARCH(RIGHT(J$1,4),Feuil1!$C$1:$ZZ$1))*(Feuil1!$C$3:$ZZ$86))</f>
        <v>153501828.69565219</v>
      </c>
      <c r="K42" s="68" cm="1">
        <f t="array" ref="K42">SUMPRODUCT((Feuil1!$A$3:$A$86=$A42)*ISNUMBER(SEARCH(RIGHT(K$1,4),Feuil1!$C$1:$ZZ$1))*(Feuil1!$C$3:$ZZ$86))</f>
        <v>112130700</v>
      </c>
      <c r="L42" s="68" cm="1">
        <f t="array" ref="L42">SUMPRODUCT((Feuil1!$A$3:$A$86=$A42)*ISNUMBER(SEARCH(RIGHT(L$1,4),Feuil1!$C$1:$ZZ$1))*(Feuil1!$C$3:$ZZ$86))</f>
        <v>108055742</v>
      </c>
      <c r="M42" s="68" cm="1">
        <f t="array" ref="M42">SUMPRODUCT((Feuil1!$A$3:$A$86=$A42)*ISNUMBER(SEARCH(RIGHT(M$1,4),Feuil1!$C$1:$ZZ$1))*(Feuil1!$C$3:$ZZ$86))</f>
        <v>128151000</v>
      </c>
      <c r="N42" s="68" cm="1">
        <f t="array" ref="N42">SUMPRODUCT((Feuil1!$A$3:$A$86=$A42)*ISNUMBER(SEARCH(RIGHT(N$1,4),Feuil1!$C$1:$ZZ$1))*(Feuil1!$C$3:$ZZ$86))</f>
        <v>139030460.73000002</v>
      </c>
      <c r="O42" s="68" cm="1">
        <f t="array" ref="O42">SUMPRODUCT((Feuil1!$A$3:$A$86=$A42)*ISNUMBER(SEARCH(RIGHT(O$1,4),Feuil1!$C$1:$ZZ$1))*(Feuil1!$C$3:$ZZ$86))</f>
        <v>134166618</v>
      </c>
      <c r="P42" s="68" cm="1">
        <f t="array" ref="P42">SUMPRODUCT((Feuil1!$A$3:$A$86=$A42)*ISNUMBER(SEARCH(RIGHT(P$1,4),Feuil1!$C$1:$ZZ$1))*(Feuil1!$C$3:$ZZ$86))</f>
        <v>114833428.06</v>
      </c>
      <c r="Q42" s="68" cm="1">
        <f t="array" ref="Q42">SUMPRODUCT((Feuil1!$A$3:$A$86=$A42)*ISNUMBER(SEARCH(RIGHT(Q$1,4),Feuil1!$C$1:$ZZ$1))*(Feuil1!$C$3:$ZZ$86))</f>
        <v>126167488</v>
      </c>
      <c r="R42" s="68" cm="1">
        <f t="array" ref="R42">SUMPRODUCT((Feuil1!$A$3:$A$86=$A42)*ISNUMBER(SEARCH(RIGHT(R$1,4),Feuil1!$C$1:$ZZ$1))*(Feuil1!$C$3:$ZZ$86))</f>
        <v>119038415</v>
      </c>
      <c r="S42" s="68" cm="1">
        <f t="array" ref="S42">SUMPRODUCT((Feuil1!$A$3:$A$86=$A42)*ISNUMBER(SEARCH(RIGHT(S$1,4),Feuil1!$C$1:$ZZ$1))*(Feuil1!$C$3:$ZZ$86))</f>
        <v>115935031</v>
      </c>
      <c r="T42" s="68" cm="1">
        <f t="array" ref="T42">SUMPRODUCT((Feuil1!$A$3:$A$86=$A42)*ISNUMBER(SEARCH(RIGHT(T$1,4),Feuil1!$C$1:$ZZ$1))*(Feuil1!$C$3:$ZZ$86))</f>
        <v>124479537.14</v>
      </c>
      <c r="U42" s="68">
        <f t="shared" si="0"/>
        <v>1549398691.3919039</v>
      </c>
      <c r="V42" s="68" t="str">
        <f>UPPER(Tableau1[[#This Row],[Nom AP]])</f>
        <v>ANALALAVA</v>
      </c>
    </row>
    <row r="43" spans="1:22" x14ac:dyDescent="0.15">
      <c r="A43" s="65" t="s">
        <v>123</v>
      </c>
      <c r="B43" s="68" cm="1">
        <f t="array" ref="B43">SUMPRODUCT((Feuil1!$A$3:$A$86=$A43)*ISNUMBER(SEARCH(RIGHT(B$1,4),Feuil1!$C$1:$ZZ$1))*(Feuil1!$C$3:$ZZ$86))</f>
        <v>0</v>
      </c>
      <c r="C43" s="68" cm="1">
        <f t="array" ref="C43">SUMPRODUCT((Feuil1!$A$3:$A$86=$A43)*ISNUMBER(SEARCH(RIGHT(C$1,4),Feuil1!$C$1:$ZZ$1))*(Feuil1!$C$3:$ZZ$86))</f>
        <v>0</v>
      </c>
      <c r="D43" s="68" cm="1">
        <f t="array" ref="D43">SUMPRODUCT((Feuil1!$A$3:$A$86=$A43)*ISNUMBER(SEARCH(RIGHT(D$1,4),Feuil1!$C$1:$ZZ$1))*(Feuil1!$C$3:$ZZ$86))</f>
        <v>0</v>
      </c>
      <c r="E43" s="68" cm="1">
        <f t="array" ref="E43">SUMPRODUCT((Feuil1!$A$3:$A$86=$A43)*ISNUMBER(SEARCH(RIGHT(E$1,4),Feuil1!$C$1:$ZZ$1))*(Feuil1!$C$3:$ZZ$86))</f>
        <v>0</v>
      </c>
      <c r="F43" s="68" cm="1">
        <f t="array" ref="F43">SUMPRODUCT((Feuil1!$A$3:$A$86=$A43)*ISNUMBER(SEARCH(RIGHT(F$1,4),Feuil1!$C$1:$ZZ$1))*(Feuil1!$C$3:$ZZ$86))</f>
        <v>0</v>
      </c>
      <c r="G43" s="68" cm="1">
        <f t="array" ref="G43">SUMPRODUCT((Feuil1!$A$3:$A$86=$A43)*ISNUMBER(SEARCH(RIGHT(G$1,4),Feuil1!$C$1:$ZZ$1))*(Feuil1!$C$3:$ZZ$86))</f>
        <v>58699950.882582232</v>
      </c>
      <c r="H43" s="68" cm="1">
        <f t="array" ref="H43">SUMPRODUCT((Feuil1!$A$3:$A$86=$A43)*ISNUMBER(SEARCH(RIGHT(H$1,4),Feuil1!$C$1:$ZZ$1))*(Feuil1!$C$3:$ZZ$86))</f>
        <v>64434889.901753463</v>
      </c>
      <c r="I43" s="68" cm="1">
        <f t="array" ref="I43">SUMPRODUCT((Feuil1!$A$3:$A$86=$A43)*ISNUMBER(SEARCH(RIGHT(I$1,4),Feuil1!$C$1:$ZZ$1))*(Feuil1!$C$3:$ZZ$86))</f>
        <v>107118611.70332371</v>
      </c>
      <c r="J43" s="68" cm="1">
        <f t="array" ref="J43">SUMPRODUCT((Feuil1!$A$3:$A$86=$A43)*ISNUMBER(SEARCH(RIGHT(J$1,4),Feuil1!$C$1:$ZZ$1))*(Feuil1!$C$3:$ZZ$86))</f>
        <v>152726991.98400003</v>
      </c>
      <c r="K43" s="68" cm="1">
        <f t="array" ref="K43">SUMPRODUCT((Feuil1!$A$3:$A$86=$A43)*ISNUMBER(SEARCH(RIGHT(K$1,4),Feuil1!$C$1:$ZZ$1))*(Feuil1!$C$3:$ZZ$86))</f>
        <v>152624981.68000001</v>
      </c>
      <c r="L43" s="68" cm="1">
        <f t="array" ref="L43">SUMPRODUCT((Feuil1!$A$3:$A$86=$A43)*ISNUMBER(SEARCH(RIGHT(L$1,4),Feuil1!$C$1:$ZZ$1))*(Feuil1!$C$3:$ZZ$86))</f>
        <v>93442820.359999999</v>
      </c>
      <c r="M43" s="68" cm="1">
        <f t="array" ref="M43">SUMPRODUCT((Feuil1!$A$3:$A$86=$A43)*ISNUMBER(SEARCH(RIGHT(M$1,4),Feuil1!$C$1:$ZZ$1))*(Feuil1!$C$3:$ZZ$86))</f>
        <v>122644000</v>
      </c>
      <c r="N43" s="68" cm="1">
        <f t="array" ref="N43">SUMPRODUCT((Feuil1!$A$3:$A$86=$A43)*ISNUMBER(SEARCH(RIGHT(N$1,4),Feuil1!$C$1:$ZZ$1))*(Feuil1!$C$3:$ZZ$86))</f>
        <v>132913311.12</v>
      </c>
      <c r="O43" s="68" cm="1">
        <f t="array" ref="O43">SUMPRODUCT((Feuil1!$A$3:$A$86=$A43)*ISNUMBER(SEARCH(RIGHT(O$1,4),Feuil1!$C$1:$ZZ$1))*(Feuil1!$C$3:$ZZ$86))</f>
        <v>165734852</v>
      </c>
      <c r="P43" s="68" cm="1">
        <f t="array" ref="P43">SUMPRODUCT((Feuil1!$A$3:$A$86=$A43)*ISNUMBER(SEARCH(RIGHT(P$1,4),Feuil1!$C$1:$ZZ$1))*(Feuil1!$C$3:$ZZ$86))</f>
        <v>200268667.68147919</v>
      </c>
      <c r="Q43" s="68" cm="1">
        <f t="array" ref="Q43">SUMPRODUCT((Feuil1!$A$3:$A$86=$A43)*ISNUMBER(SEARCH(RIGHT(Q$1,4),Feuil1!$C$1:$ZZ$1))*(Feuil1!$C$3:$ZZ$86))</f>
        <v>217635580</v>
      </c>
      <c r="R43" s="68" cm="1">
        <f t="array" ref="R43">SUMPRODUCT((Feuil1!$A$3:$A$86=$A43)*ISNUMBER(SEARCH(RIGHT(R$1,4),Feuil1!$C$1:$ZZ$1))*(Feuil1!$C$3:$ZZ$86))</f>
        <v>219781471</v>
      </c>
      <c r="S43" s="68" cm="1">
        <f t="array" ref="S43">SUMPRODUCT((Feuil1!$A$3:$A$86=$A43)*ISNUMBER(SEARCH(RIGHT(S$1,4),Feuil1!$C$1:$ZZ$1))*(Feuil1!$C$3:$ZZ$86))</f>
        <v>380774047</v>
      </c>
      <c r="T43" s="68" cm="1">
        <f t="array" ref="T43">SUMPRODUCT((Feuil1!$A$3:$A$86=$A43)*ISNUMBER(SEARCH(RIGHT(T$1,4),Feuil1!$C$1:$ZZ$1))*(Feuil1!$C$3:$ZZ$86))</f>
        <v>247597425.20030951</v>
      </c>
      <c r="U43" s="68">
        <f t="shared" si="0"/>
        <v>2316397600.5134478</v>
      </c>
      <c r="V43" s="68" t="str">
        <f>UPPER(Tableau1[[#This Row],[Nom AP]])</f>
        <v>ORONJIA</v>
      </c>
    </row>
    <row r="44" spans="1:22" x14ac:dyDescent="0.15">
      <c r="A44" s="65" t="s">
        <v>260</v>
      </c>
      <c r="B44" s="68" cm="1">
        <f t="array" ref="B44">SUMPRODUCT((Feuil1!$A$3:$A$86=$A44)*ISNUMBER(SEARCH(RIGHT(B$1,4),Feuil1!$C$1:$ZZ$1))*(Feuil1!$C$3:$ZZ$86))</f>
        <v>0</v>
      </c>
      <c r="C44" s="68" cm="1">
        <f t="array" ref="C44">SUMPRODUCT((Feuil1!$A$3:$A$86=$A44)*ISNUMBER(SEARCH(RIGHT(C$1,4),Feuil1!$C$1:$ZZ$1))*(Feuil1!$C$3:$ZZ$86))</f>
        <v>0</v>
      </c>
      <c r="D44" s="68" cm="1">
        <f t="array" ref="D44">SUMPRODUCT((Feuil1!$A$3:$A$86=$A44)*ISNUMBER(SEARCH(RIGHT(D$1,4),Feuil1!$C$1:$ZZ$1))*(Feuil1!$C$3:$ZZ$86))</f>
        <v>0</v>
      </c>
      <c r="E44" s="68" cm="1">
        <f t="array" ref="E44">SUMPRODUCT((Feuil1!$A$3:$A$86=$A44)*ISNUMBER(SEARCH(RIGHT(E$1,4),Feuil1!$C$1:$ZZ$1))*(Feuil1!$C$3:$ZZ$86))</f>
        <v>0</v>
      </c>
      <c r="F44" s="68" cm="1">
        <f t="array" ref="F44">SUMPRODUCT((Feuil1!$A$3:$A$86=$A44)*ISNUMBER(SEARCH(RIGHT(F$1,4),Feuil1!$C$1:$ZZ$1))*(Feuil1!$C$3:$ZZ$86))</f>
        <v>0</v>
      </c>
      <c r="G44" s="68" cm="1">
        <f t="array" ref="G44">SUMPRODUCT((Feuil1!$A$3:$A$86=$A44)*ISNUMBER(SEARCH(RIGHT(G$1,4),Feuil1!$C$1:$ZZ$1))*(Feuil1!$C$3:$ZZ$86))</f>
        <v>0</v>
      </c>
      <c r="H44" s="68" cm="1">
        <f t="array" ref="H44">SUMPRODUCT((Feuil1!$A$3:$A$86=$A44)*ISNUMBER(SEARCH(RIGHT(H$1,4),Feuil1!$C$1:$ZZ$1))*(Feuil1!$C$3:$ZZ$86))</f>
        <v>0</v>
      </c>
      <c r="I44" s="68" cm="1">
        <f t="array" ref="I44">SUMPRODUCT((Feuil1!$A$3:$A$86=$A44)*ISNUMBER(SEARCH(RIGHT(I$1,4),Feuil1!$C$1:$ZZ$1))*(Feuil1!$C$3:$ZZ$86))</f>
        <v>0</v>
      </c>
      <c r="J44" s="68" cm="1">
        <f t="array" ref="J44">SUMPRODUCT((Feuil1!$A$3:$A$86=$A44)*ISNUMBER(SEARCH(RIGHT(J$1,4),Feuil1!$C$1:$ZZ$1))*(Feuil1!$C$3:$ZZ$86))</f>
        <v>29975925.600000001</v>
      </c>
      <c r="K44" s="68" cm="1">
        <f t="array" ref="K44">SUMPRODUCT((Feuil1!$A$3:$A$86=$A44)*ISNUMBER(SEARCH(RIGHT(K$1,4),Feuil1!$C$1:$ZZ$1))*(Feuil1!$C$3:$ZZ$86))</f>
        <v>94268721.600000009</v>
      </c>
      <c r="L44" s="68" cm="1">
        <f t="array" ref="L44">SUMPRODUCT((Feuil1!$A$3:$A$86=$A44)*ISNUMBER(SEARCH(RIGHT(L$1,4),Feuil1!$C$1:$ZZ$1))*(Feuil1!$C$3:$ZZ$86))</f>
        <v>70508440</v>
      </c>
      <c r="M44" s="68" cm="1">
        <f t="array" ref="M44">SUMPRODUCT((Feuil1!$A$3:$A$86=$A44)*ISNUMBER(SEARCH(RIGHT(M$1,4),Feuil1!$C$1:$ZZ$1))*(Feuil1!$C$3:$ZZ$86))</f>
        <v>75180661</v>
      </c>
      <c r="N44" s="68" cm="1">
        <f t="array" ref="N44">SUMPRODUCT((Feuil1!$A$3:$A$86=$A44)*ISNUMBER(SEARCH(RIGHT(N$1,4),Feuil1!$C$1:$ZZ$1))*(Feuil1!$C$3:$ZZ$86))</f>
        <v>81563631</v>
      </c>
      <c r="O44" s="68" cm="1">
        <f t="array" ref="O44">SUMPRODUCT((Feuil1!$A$3:$A$86=$A44)*ISNUMBER(SEARCH(RIGHT(O$1,4),Feuil1!$C$1:$ZZ$1))*(Feuil1!$C$3:$ZZ$86))</f>
        <v>119970550</v>
      </c>
      <c r="P44" s="68" cm="1">
        <f t="array" ref="P44">SUMPRODUCT((Feuil1!$A$3:$A$86=$A44)*ISNUMBER(SEARCH(RIGHT(P$1,4),Feuil1!$C$1:$ZZ$1))*(Feuil1!$C$3:$ZZ$86))</f>
        <v>115853409.14212912</v>
      </c>
      <c r="Q44" s="68" cm="1">
        <f t="array" ref="Q44">SUMPRODUCT((Feuil1!$A$3:$A$86=$A44)*ISNUMBER(SEARCH(RIGHT(Q$1,4),Feuil1!$C$1:$ZZ$1))*(Feuil1!$C$3:$ZZ$86))</f>
        <v>124913183.89999999</v>
      </c>
      <c r="R44" s="68" cm="1">
        <f t="array" ref="R44">SUMPRODUCT((Feuil1!$A$3:$A$86=$A44)*ISNUMBER(SEARCH(RIGHT(R$1,4),Feuil1!$C$1:$ZZ$1))*(Feuil1!$C$3:$ZZ$86))</f>
        <v>148045106</v>
      </c>
      <c r="S44" s="68" cm="1">
        <f t="array" ref="S44">SUMPRODUCT((Feuil1!$A$3:$A$86=$A44)*ISNUMBER(SEARCH(RIGHT(S$1,4),Feuil1!$C$1:$ZZ$1))*(Feuil1!$C$3:$ZZ$86))</f>
        <v>140003116</v>
      </c>
      <c r="T44" s="68" cm="1">
        <f t="array" ref="T44">SUMPRODUCT((Feuil1!$A$3:$A$86=$A44)*ISNUMBER(SEARCH(RIGHT(T$1,4),Feuil1!$C$1:$ZZ$1))*(Feuil1!$C$3:$ZZ$86))</f>
        <v>154917295.732048</v>
      </c>
      <c r="U44" s="68">
        <f t="shared" si="0"/>
        <v>1155200039.9741771</v>
      </c>
      <c r="V44" s="68" t="str">
        <f>UPPER(Tableau1[[#This Row],[Nom AP]])</f>
        <v>BEANKA</v>
      </c>
    </row>
    <row r="45" spans="1:22" x14ac:dyDescent="0.15">
      <c r="A45" s="65" t="s">
        <v>263</v>
      </c>
      <c r="B45" s="68" cm="1">
        <f t="array" ref="B45">SUMPRODUCT((Feuil1!$A$3:$A$86=$A45)*ISNUMBER(SEARCH(RIGHT(B$1,4),Feuil1!$C$1:$ZZ$1))*(Feuil1!$C$3:$ZZ$86))</f>
        <v>0</v>
      </c>
      <c r="C45" s="68" cm="1">
        <f t="array" ref="C45">SUMPRODUCT((Feuil1!$A$3:$A$86=$A45)*ISNUMBER(SEARCH(RIGHT(C$1,4),Feuil1!$C$1:$ZZ$1))*(Feuil1!$C$3:$ZZ$86))</f>
        <v>0</v>
      </c>
      <c r="D45" s="68" cm="1">
        <f t="array" ref="D45">SUMPRODUCT((Feuil1!$A$3:$A$86=$A45)*ISNUMBER(SEARCH(RIGHT(D$1,4),Feuil1!$C$1:$ZZ$1))*(Feuil1!$C$3:$ZZ$86))</f>
        <v>0</v>
      </c>
      <c r="E45" s="68" cm="1">
        <f t="array" ref="E45">SUMPRODUCT((Feuil1!$A$3:$A$86=$A45)*ISNUMBER(SEARCH(RIGHT(E$1,4),Feuil1!$C$1:$ZZ$1))*(Feuil1!$C$3:$ZZ$86))</f>
        <v>0</v>
      </c>
      <c r="F45" s="68" cm="1">
        <f t="array" ref="F45">SUMPRODUCT((Feuil1!$A$3:$A$86=$A45)*ISNUMBER(SEARCH(RIGHT(F$1,4),Feuil1!$C$1:$ZZ$1))*(Feuil1!$C$3:$ZZ$86))</f>
        <v>0</v>
      </c>
      <c r="G45" s="68" cm="1">
        <f t="array" ref="G45">SUMPRODUCT((Feuil1!$A$3:$A$86=$A45)*ISNUMBER(SEARCH(RIGHT(G$1,4),Feuil1!$C$1:$ZZ$1))*(Feuil1!$C$3:$ZZ$86))</f>
        <v>0</v>
      </c>
      <c r="H45" s="68" cm="1">
        <f t="array" ref="H45">SUMPRODUCT((Feuil1!$A$3:$A$86=$A45)*ISNUMBER(SEARCH(RIGHT(H$1,4),Feuil1!$C$1:$ZZ$1))*(Feuil1!$C$3:$ZZ$86))</f>
        <v>0</v>
      </c>
      <c r="I45" s="68" cm="1">
        <f t="array" ref="I45">SUMPRODUCT((Feuil1!$A$3:$A$86=$A45)*ISNUMBER(SEARCH(RIGHT(I$1,4),Feuil1!$C$1:$ZZ$1))*(Feuil1!$C$3:$ZZ$86))</f>
        <v>0</v>
      </c>
      <c r="J45" s="68" cm="1">
        <f t="array" ref="J45">SUMPRODUCT((Feuil1!$A$3:$A$86=$A45)*ISNUMBER(SEARCH(RIGHT(J$1,4),Feuil1!$C$1:$ZZ$1))*(Feuil1!$C$3:$ZZ$86))</f>
        <v>103392000</v>
      </c>
      <c r="K45" s="68" cm="1">
        <f t="array" ref="K45">SUMPRODUCT((Feuil1!$A$3:$A$86=$A45)*ISNUMBER(SEARCH(RIGHT(K$1,4),Feuil1!$C$1:$ZZ$1))*(Feuil1!$C$3:$ZZ$86))</f>
        <v>341059114</v>
      </c>
      <c r="L45" s="68" cm="1">
        <f t="array" ref="L45">SUMPRODUCT((Feuil1!$A$3:$A$86=$A45)*ISNUMBER(SEARCH(RIGHT(L$1,4),Feuil1!$C$1:$ZZ$1))*(Feuil1!$C$3:$ZZ$86))</f>
        <v>147112900</v>
      </c>
      <c r="M45" s="68" cm="1">
        <f t="array" ref="M45">SUMPRODUCT((Feuil1!$A$3:$A$86=$A45)*ISNUMBER(SEARCH(RIGHT(M$1,4),Feuil1!$C$1:$ZZ$1))*(Feuil1!$C$3:$ZZ$86))</f>
        <v>162741501</v>
      </c>
      <c r="N45" s="68" cm="1">
        <f t="array" ref="N45">SUMPRODUCT((Feuil1!$A$3:$A$86=$A45)*ISNUMBER(SEARCH(RIGHT(N$1,4),Feuil1!$C$1:$ZZ$1))*(Feuil1!$C$3:$ZZ$86))</f>
        <v>340153558.24000001</v>
      </c>
      <c r="O45" s="68" cm="1">
        <f t="array" ref="O45">SUMPRODUCT((Feuil1!$A$3:$A$86=$A45)*ISNUMBER(SEARCH(RIGHT(O$1,4),Feuil1!$C$1:$ZZ$1))*(Feuil1!$C$3:$ZZ$86))</f>
        <v>162800433</v>
      </c>
      <c r="P45" s="68" cm="1">
        <f t="array" ref="P45">SUMPRODUCT((Feuil1!$A$3:$A$86=$A45)*ISNUMBER(SEARCH(RIGHT(P$1,4),Feuil1!$C$1:$ZZ$1))*(Feuil1!$C$3:$ZZ$86))</f>
        <v>165870410</v>
      </c>
      <c r="Q45" s="68" cm="1">
        <f t="array" ref="Q45">SUMPRODUCT((Feuil1!$A$3:$A$86=$A45)*ISNUMBER(SEARCH(RIGHT(Q$1,4),Feuil1!$C$1:$ZZ$1))*(Feuil1!$C$3:$ZZ$86))</f>
        <v>207624410</v>
      </c>
      <c r="R45" s="68" cm="1">
        <f t="array" ref="R45">SUMPRODUCT((Feuil1!$A$3:$A$86=$A45)*ISNUMBER(SEARCH(RIGHT(R$1,4),Feuil1!$C$1:$ZZ$1))*(Feuil1!$C$3:$ZZ$86))</f>
        <v>281439698</v>
      </c>
      <c r="S45" s="68" cm="1">
        <f t="array" ref="S45">SUMPRODUCT((Feuil1!$A$3:$A$86=$A45)*ISNUMBER(SEARCH(RIGHT(S$1,4),Feuil1!$C$1:$ZZ$1))*(Feuil1!$C$3:$ZZ$86))</f>
        <v>194644289</v>
      </c>
      <c r="T45" s="68" cm="1">
        <f t="array" ref="T45">SUMPRODUCT((Feuil1!$A$3:$A$86=$A45)*ISNUMBER(SEARCH(RIGHT(T$1,4),Feuil1!$C$1:$ZZ$1))*(Feuil1!$C$3:$ZZ$86))</f>
        <v>223529335.04500002</v>
      </c>
      <c r="U45" s="68">
        <f t="shared" si="0"/>
        <v>2330367648.2849998</v>
      </c>
      <c r="V45" s="68" t="str">
        <f>UPPER(Tableau1[[#This Row],[Nom AP]])</f>
        <v>MAROMIZAHA</v>
      </c>
    </row>
    <row r="46" spans="1:22" x14ac:dyDescent="0.15">
      <c r="A46" s="65" t="s">
        <v>262</v>
      </c>
      <c r="B46" s="68" cm="1">
        <f t="array" ref="B46">SUMPRODUCT((Feuil1!$A$3:$A$86=$A46)*ISNUMBER(SEARCH(RIGHT(B$1,4),Feuil1!$C$1:$ZZ$1))*(Feuil1!$C$3:$ZZ$86))</f>
        <v>0</v>
      </c>
      <c r="C46" s="68" cm="1">
        <f t="array" ref="C46">SUMPRODUCT((Feuil1!$A$3:$A$86=$A46)*ISNUMBER(SEARCH(RIGHT(C$1,4),Feuil1!$C$1:$ZZ$1))*(Feuil1!$C$3:$ZZ$86))</f>
        <v>0</v>
      </c>
      <c r="D46" s="68" cm="1">
        <f t="array" ref="D46">SUMPRODUCT((Feuil1!$A$3:$A$86=$A46)*ISNUMBER(SEARCH(RIGHT(D$1,4),Feuil1!$C$1:$ZZ$1))*(Feuil1!$C$3:$ZZ$86))</f>
        <v>0</v>
      </c>
      <c r="E46" s="68" cm="1">
        <f t="array" ref="E46">SUMPRODUCT((Feuil1!$A$3:$A$86=$A46)*ISNUMBER(SEARCH(RIGHT(E$1,4),Feuil1!$C$1:$ZZ$1))*(Feuil1!$C$3:$ZZ$86))</f>
        <v>0</v>
      </c>
      <c r="F46" s="68" cm="1">
        <f t="array" ref="F46">SUMPRODUCT((Feuil1!$A$3:$A$86=$A46)*ISNUMBER(SEARCH(RIGHT(F$1,4),Feuil1!$C$1:$ZZ$1))*(Feuil1!$C$3:$ZZ$86))</f>
        <v>0</v>
      </c>
      <c r="G46" s="68" cm="1">
        <f t="array" ref="G46">SUMPRODUCT((Feuil1!$A$3:$A$86=$A46)*ISNUMBER(SEARCH(RIGHT(G$1,4),Feuil1!$C$1:$ZZ$1))*(Feuil1!$C$3:$ZZ$86))</f>
        <v>0</v>
      </c>
      <c r="H46" s="68" cm="1">
        <f t="array" ref="H46">SUMPRODUCT((Feuil1!$A$3:$A$86=$A46)*ISNUMBER(SEARCH(RIGHT(H$1,4),Feuil1!$C$1:$ZZ$1))*(Feuil1!$C$3:$ZZ$86))</f>
        <v>0</v>
      </c>
      <c r="I46" s="68" cm="1">
        <f t="array" ref="I46">SUMPRODUCT((Feuil1!$A$3:$A$86=$A46)*ISNUMBER(SEARCH(RIGHT(I$1,4),Feuil1!$C$1:$ZZ$1))*(Feuil1!$C$3:$ZZ$86))</f>
        <v>0</v>
      </c>
      <c r="J46" s="68" cm="1">
        <f t="array" ref="J46">SUMPRODUCT((Feuil1!$A$3:$A$86=$A46)*ISNUMBER(SEARCH(RIGHT(J$1,4),Feuil1!$C$1:$ZZ$1))*(Feuil1!$C$3:$ZZ$86))</f>
        <v>109755777.60000001</v>
      </c>
      <c r="K46" s="68" cm="1">
        <f t="array" ref="K46">SUMPRODUCT((Feuil1!$A$3:$A$86=$A46)*ISNUMBER(SEARCH(RIGHT(K$1,4),Feuil1!$C$1:$ZZ$1))*(Feuil1!$C$3:$ZZ$86))</f>
        <v>188779000</v>
      </c>
      <c r="L46" s="68" cm="1">
        <f t="array" ref="L46">SUMPRODUCT((Feuil1!$A$3:$A$86=$A46)*ISNUMBER(SEARCH(RIGHT(L$1,4),Feuil1!$C$1:$ZZ$1))*(Feuil1!$C$3:$ZZ$86))</f>
        <v>142499999.99666667</v>
      </c>
      <c r="M46" s="68" cm="1">
        <f t="array" ref="M46">SUMPRODUCT((Feuil1!$A$3:$A$86=$A46)*ISNUMBER(SEARCH(RIGHT(M$1,4),Feuil1!$C$1:$ZZ$1))*(Feuil1!$C$3:$ZZ$86))</f>
        <v>162047799.99666667</v>
      </c>
      <c r="N46" s="68" cm="1">
        <f t="array" ref="N46">SUMPRODUCT((Feuil1!$A$3:$A$86=$A46)*ISNUMBER(SEARCH(RIGHT(N$1,4),Feuil1!$C$1:$ZZ$1))*(Feuil1!$C$3:$ZZ$86))</f>
        <v>175806141.88</v>
      </c>
      <c r="O46" s="68" cm="1">
        <f t="array" ref="O46">SUMPRODUCT((Feuil1!$A$3:$A$86=$A46)*ISNUMBER(SEARCH(RIGHT(O$1,4),Feuil1!$C$1:$ZZ$1))*(Feuil1!$C$3:$ZZ$86))</f>
        <v>196629610</v>
      </c>
      <c r="P46" s="68" cm="1">
        <f t="array" ref="P46">SUMPRODUCT((Feuil1!$A$3:$A$86=$A46)*ISNUMBER(SEARCH(RIGHT(P$1,4),Feuil1!$C$1:$ZZ$1))*(Feuil1!$C$3:$ZZ$86))</f>
        <v>219974233.69999999</v>
      </c>
      <c r="Q46" s="68" cm="1">
        <f t="array" ref="Q46">SUMPRODUCT((Feuil1!$A$3:$A$86=$A46)*ISNUMBER(SEARCH(RIGHT(Q$1,4),Feuil1!$C$1:$ZZ$1))*(Feuil1!$C$3:$ZZ$86))</f>
        <v>296394209</v>
      </c>
      <c r="R46" s="68" cm="1">
        <f t="array" ref="R46">SUMPRODUCT((Feuil1!$A$3:$A$86=$A46)*ISNUMBER(SEARCH(RIGHT(R$1,4),Feuil1!$C$1:$ZZ$1))*(Feuil1!$C$3:$ZZ$86))</f>
        <v>286913978</v>
      </c>
      <c r="S46" s="68" cm="1">
        <f t="array" ref="S46">SUMPRODUCT((Feuil1!$A$3:$A$86=$A46)*ISNUMBER(SEARCH(RIGHT(S$1,4),Feuil1!$C$1:$ZZ$1))*(Feuil1!$C$3:$ZZ$86))</f>
        <v>288868784</v>
      </c>
      <c r="T46" s="68" cm="1">
        <f t="array" ref="T46">SUMPRODUCT((Feuil1!$A$3:$A$86=$A46)*ISNUMBER(SEARCH(RIGHT(T$1,4),Feuil1!$C$1:$ZZ$1))*(Feuil1!$C$3:$ZZ$86))</f>
        <v>376016228.10983139</v>
      </c>
      <c r="U46" s="68">
        <f t="shared" si="0"/>
        <v>2443685762.283165</v>
      </c>
      <c r="V46" s="68" t="str">
        <f>UPPER(Tableau1[[#This Row],[Nom AP]])</f>
        <v>MANDROZO</v>
      </c>
    </row>
    <row r="47" spans="1:22" x14ac:dyDescent="0.15">
      <c r="A47" s="65" t="s">
        <v>265</v>
      </c>
      <c r="B47" s="68" cm="1">
        <f t="array" ref="B47">SUMPRODUCT((Feuil1!$A$3:$A$86=$A47)*ISNUMBER(SEARCH(RIGHT(B$1,4),Feuil1!$C$1:$ZZ$1))*(Feuil1!$C$3:$ZZ$86))</f>
        <v>0</v>
      </c>
      <c r="C47" s="68" cm="1">
        <f t="array" ref="C47">SUMPRODUCT((Feuil1!$A$3:$A$86=$A47)*ISNUMBER(SEARCH(RIGHT(C$1,4),Feuil1!$C$1:$ZZ$1))*(Feuil1!$C$3:$ZZ$86))</f>
        <v>0</v>
      </c>
      <c r="D47" s="68" cm="1">
        <f t="array" ref="D47">SUMPRODUCT((Feuil1!$A$3:$A$86=$A47)*ISNUMBER(SEARCH(RIGHT(D$1,4),Feuil1!$C$1:$ZZ$1))*(Feuil1!$C$3:$ZZ$86))</f>
        <v>0</v>
      </c>
      <c r="E47" s="68" cm="1">
        <f t="array" ref="E47">SUMPRODUCT((Feuil1!$A$3:$A$86=$A47)*ISNUMBER(SEARCH(RIGHT(E$1,4),Feuil1!$C$1:$ZZ$1))*(Feuil1!$C$3:$ZZ$86))</f>
        <v>0</v>
      </c>
      <c r="F47" s="68" cm="1">
        <f t="array" ref="F47">SUMPRODUCT((Feuil1!$A$3:$A$86=$A47)*ISNUMBER(SEARCH(RIGHT(F$1,4),Feuil1!$C$1:$ZZ$1))*(Feuil1!$C$3:$ZZ$86))</f>
        <v>0</v>
      </c>
      <c r="G47" s="68" cm="1">
        <f t="array" ref="G47">SUMPRODUCT((Feuil1!$A$3:$A$86=$A47)*ISNUMBER(SEARCH(RIGHT(G$1,4),Feuil1!$C$1:$ZZ$1))*(Feuil1!$C$3:$ZZ$86))</f>
        <v>0</v>
      </c>
      <c r="H47" s="68" cm="1">
        <f t="array" ref="H47">SUMPRODUCT((Feuil1!$A$3:$A$86=$A47)*ISNUMBER(SEARCH(RIGHT(H$1,4),Feuil1!$C$1:$ZZ$1))*(Feuil1!$C$3:$ZZ$86))</f>
        <v>0</v>
      </c>
      <c r="I47" s="68" cm="1">
        <f t="array" ref="I47">SUMPRODUCT((Feuil1!$A$3:$A$86=$A47)*ISNUMBER(SEARCH(RIGHT(I$1,4),Feuil1!$C$1:$ZZ$1))*(Feuil1!$C$3:$ZZ$86))</f>
        <v>0</v>
      </c>
      <c r="J47" s="68" cm="1">
        <f t="array" ref="J47">SUMPRODUCT((Feuil1!$A$3:$A$86=$A47)*ISNUMBER(SEARCH(RIGHT(J$1,4),Feuil1!$C$1:$ZZ$1))*(Feuil1!$C$3:$ZZ$86))</f>
        <v>0</v>
      </c>
      <c r="K47" s="68" cm="1">
        <f t="array" ref="K47">SUMPRODUCT((Feuil1!$A$3:$A$86=$A47)*ISNUMBER(SEARCH(RIGHT(K$1,4),Feuil1!$C$1:$ZZ$1))*(Feuil1!$C$3:$ZZ$86))</f>
        <v>211775147</v>
      </c>
      <c r="L47" s="68" cm="1">
        <f t="array" ref="L47">SUMPRODUCT((Feuil1!$A$3:$A$86=$A47)*ISNUMBER(SEARCH(RIGHT(L$1,4),Feuil1!$C$1:$ZZ$1))*(Feuil1!$C$3:$ZZ$86))</f>
        <v>168877401</v>
      </c>
      <c r="M47" s="68" cm="1">
        <f t="array" ref="M47">SUMPRODUCT((Feuil1!$A$3:$A$86=$A47)*ISNUMBER(SEARCH(RIGHT(M$1,4),Feuil1!$C$1:$ZZ$1))*(Feuil1!$C$3:$ZZ$86))</f>
        <v>236001922</v>
      </c>
      <c r="N47" s="68" cm="1">
        <f t="array" ref="N47">SUMPRODUCT((Feuil1!$A$3:$A$86=$A47)*ISNUMBER(SEARCH(RIGHT(N$1,4),Feuil1!$C$1:$ZZ$1))*(Feuil1!$C$3:$ZZ$86))</f>
        <v>255543687.8027685</v>
      </c>
      <c r="O47" s="68" cm="1">
        <f t="array" ref="O47">SUMPRODUCT((Feuil1!$A$3:$A$86=$A47)*ISNUMBER(SEARCH(RIGHT(O$1,4),Feuil1!$C$1:$ZZ$1))*(Feuil1!$C$3:$ZZ$86))</f>
        <v>280235868</v>
      </c>
      <c r="P47" s="68" cm="1">
        <f t="array" ref="P47">SUMPRODUCT((Feuil1!$A$3:$A$86=$A47)*ISNUMBER(SEARCH(RIGHT(P$1,4),Feuil1!$C$1:$ZZ$1))*(Feuil1!$C$3:$ZZ$86))</f>
        <v>254694012.95109695</v>
      </c>
      <c r="Q47" s="68" cm="1">
        <f t="array" ref="Q47">SUMPRODUCT((Feuil1!$A$3:$A$86=$A47)*ISNUMBER(SEARCH(RIGHT(Q$1,4),Feuil1!$C$1:$ZZ$1))*(Feuil1!$C$3:$ZZ$86))</f>
        <v>269595689</v>
      </c>
      <c r="R47" s="68" cm="1">
        <f t="array" ref="R47">SUMPRODUCT((Feuil1!$A$3:$A$86=$A47)*ISNUMBER(SEARCH(RIGHT(R$1,4),Feuil1!$C$1:$ZZ$1))*(Feuil1!$C$3:$ZZ$86))</f>
        <v>302719193</v>
      </c>
      <c r="S47" s="68" cm="1">
        <f t="array" ref="S47">SUMPRODUCT((Feuil1!$A$3:$A$86=$A47)*ISNUMBER(SEARCH(RIGHT(S$1,4),Feuil1!$C$1:$ZZ$1))*(Feuil1!$C$3:$ZZ$86))</f>
        <v>509433955</v>
      </c>
      <c r="T47" s="68" cm="1">
        <f t="array" ref="T47">SUMPRODUCT((Feuil1!$A$3:$A$86=$A47)*ISNUMBER(SEARCH(RIGHT(T$1,4),Feuil1!$C$1:$ZZ$1))*(Feuil1!$C$3:$ZZ$86))</f>
        <v>616089167.01144004</v>
      </c>
      <c r="U47" s="68">
        <f t="shared" si="0"/>
        <v>3104966042.7653055</v>
      </c>
      <c r="V47" s="68" t="str">
        <f>UPPER(Tableau1[[#This Row],[Nom AP]])</f>
        <v>LOKY MANAMBATO</v>
      </c>
    </row>
    <row r="48" spans="1:22" x14ac:dyDescent="0.15">
      <c r="A48" s="65" t="s">
        <v>131</v>
      </c>
      <c r="B48" s="68" cm="1">
        <f t="array" ref="B48">SUMPRODUCT((Feuil1!$A$3:$A$86=$A48)*ISNUMBER(SEARCH(RIGHT(B$1,4),Feuil1!$C$1:$ZZ$1))*(Feuil1!$C$3:$ZZ$86))</f>
        <v>0</v>
      </c>
      <c r="C48" s="68" cm="1">
        <f t="array" ref="C48">SUMPRODUCT((Feuil1!$A$3:$A$86=$A48)*ISNUMBER(SEARCH(RIGHT(C$1,4),Feuil1!$C$1:$ZZ$1))*(Feuil1!$C$3:$ZZ$86))</f>
        <v>0</v>
      </c>
      <c r="D48" s="68" cm="1">
        <f t="array" ref="D48">SUMPRODUCT((Feuil1!$A$3:$A$86=$A48)*ISNUMBER(SEARCH(RIGHT(D$1,4),Feuil1!$C$1:$ZZ$1))*(Feuil1!$C$3:$ZZ$86))</f>
        <v>0</v>
      </c>
      <c r="E48" s="68" cm="1">
        <f t="array" ref="E48">SUMPRODUCT((Feuil1!$A$3:$A$86=$A48)*ISNUMBER(SEARCH(RIGHT(E$1,4),Feuil1!$C$1:$ZZ$1))*(Feuil1!$C$3:$ZZ$86))</f>
        <v>0</v>
      </c>
      <c r="F48" s="68" cm="1">
        <f t="array" ref="F48">SUMPRODUCT((Feuil1!$A$3:$A$86=$A48)*ISNUMBER(SEARCH(RIGHT(F$1,4),Feuil1!$C$1:$ZZ$1))*(Feuil1!$C$3:$ZZ$86))</f>
        <v>0</v>
      </c>
      <c r="G48" s="68" cm="1">
        <f t="array" ref="G48">SUMPRODUCT((Feuil1!$A$3:$A$86=$A48)*ISNUMBER(SEARCH(RIGHT(G$1,4),Feuil1!$C$1:$ZZ$1))*(Feuil1!$C$3:$ZZ$86))</f>
        <v>0</v>
      </c>
      <c r="H48" s="68" cm="1">
        <f t="array" ref="H48">SUMPRODUCT((Feuil1!$A$3:$A$86=$A48)*ISNUMBER(SEARCH(RIGHT(H$1,4),Feuil1!$C$1:$ZZ$1))*(Feuil1!$C$3:$ZZ$86))</f>
        <v>0</v>
      </c>
      <c r="I48" s="68" cm="1">
        <f t="array" ref="I48">SUMPRODUCT((Feuil1!$A$3:$A$86=$A48)*ISNUMBER(SEARCH(RIGHT(I$1,4),Feuil1!$C$1:$ZZ$1))*(Feuil1!$C$3:$ZZ$86))</f>
        <v>0</v>
      </c>
      <c r="J48" s="68" cm="1">
        <f t="array" ref="J48">SUMPRODUCT((Feuil1!$A$3:$A$86=$A48)*ISNUMBER(SEARCH(RIGHT(J$1,4),Feuil1!$C$1:$ZZ$1))*(Feuil1!$C$3:$ZZ$86))</f>
        <v>0</v>
      </c>
      <c r="K48" s="68" cm="1">
        <f t="array" ref="K48">SUMPRODUCT((Feuil1!$A$3:$A$86=$A48)*ISNUMBER(SEARCH(RIGHT(K$1,4),Feuil1!$C$1:$ZZ$1))*(Feuil1!$C$3:$ZZ$86))</f>
        <v>0</v>
      </c>
      <c r="L48" s="68" cm="1">
        <f t="array" ref="L48">SUMPRODUCT((Feuil1!$A$3:$A$86=$A48)*ISNUMBER(SEARCH(RIGHT(L$1,4),Feuil1!$C$1:$ZZ$1))*(Feuil1!$C$3:$ZZ$86))</f>
        <v>0</v>
      </c>
      <c r="M48" s="68" cm="1">
        <f t="array" ref="M48">SUMPRODUCT((Feuil1!$A$3:$A$86=$A48)*ISNUMBER(SEARCH(RIGHT(M$1,4),Feuil1!$C$1:$ZZ$1))*(Feuil1!$C$3:$ZZ$86))</f>
        <v>0</v>
      </c>
      <c r="N48" s="68" cm="1">
        <f t="array" ref="N48">SUMPRODUCT((Feuil1!$A$3:$A$86=$A48)*ISNUMBER(SEARCH(RIGHT(N$1,4),Feuil1!$C$1:$ZZ$1))*(Feuil1!$C$3:$ZZ$86))</f>
        <v>297500000</v>
      </c>
      <c r="O48" s="68" cm="1">
        <f t="array" ref="O48">SUMPRODUCT((Feuil1!$A$3:$A$86=$A48)*ISNUMBER(SEARCH(RIGHT(O$1,4),Feuil1!$C$1:$ZZ$1))*(Feuil1!$C$3:$ZZ$86))</f>
        <v>3257143</v>
      </c>
      <c r="P48" s="68" cm="1">
        <f t="array" ref="P48">SUMPRODUCT((Feuil1!$A$3:$A$86=$A48)*ISNUMBER(SEARCH(RIGHT(P$1,4),Feuil1!$C$1:$ZZ$1))*(Feuil1!$C$3:$ZZ$86))</f>
        <v>294968067</v>
      </c>
      <c r="Q48" s="68" cm="1">
        <f t="array" ref="Q48">SUMPRODUCT((Feuil1!$A$3:$A$86=$A48)*ISNUMBER(SEARCH(RIGHT(Q$1,4),Feuil1!$C$1:$ZZ$1))*(Feuil1!$C$3:$ZZ$86))</f>
        <v>347359092</v>
      </c>
      <c r="R48" s="68" cm="1">
        <f t="array" ref="R48">SUMPRODUCT((Feuil1!$A$3:$A$86=$A48)*ISNUMBER(SEARCH(RIGHT(R$1,4),Feuil1!$C$1:$ZZ$1))*(Feuil1!$C$3:$ZZ$86))</f>
        <v>0</v>
      </c>
      <c r="S48" s="68" cm="1">
        <f t="array" ref="S48">SUMPRODUCT((Feuil1!$A$3:$A$86=$A48)*ISNUMBER(SEARCH(RIGHT(S$1,4),Feuil1!$C$1:$ZZ$1))*(Feuil1!$C$3:$ZZ$86))</f>
        <v>0</v>
      </c>
      <c r="T48" s="68" cm="1">
        <f t="array" ref="T48">SUMPRODUCT((Feuil1!$A$3:$A$86=$A48)*ISNUMBER(SEARCH(RIGHT(T$1,4),Feuil1!$C$1:$ZZ$1))*(Feuil1!$C$3:$ZZ$86))</f>
        <v>0</v>
      </c>
      <c r="U48" s="68">
        <f t="shared" si="0"/>
        <v>943084302</v>
      </c>
      <c r="V48" s="68" t="str">
        <f>UPPER(Tableau1[[#This Row],[Nom AP]])</f>
        <v>MAHABO</v>
      </c>
    </row>
    <row r="49" spans="1:22" x14ac:dyDescent="0.15">
      <c r="A49" s="65" t="s">
        <v>132</v>
      </c>
      <c r="B49" s="68" cm="1">
        <f t="array" ref="B49">SUMPRODUCT((Feuil1!$A$3:$A$86=$A49)*ISNUMBER(SEARCH(RIGHT(B$1,4),Feuil1!$C$1:$ZZ$1))*(Feuil1!$C$3:$ZZ$86))</f>
        <v>0</v>
      </c>
      <c r="C49" s="68" cm="1">
        <f t="array" ref="C49">SUMPRODUCT((Feuil1!$A$3:$A$86=$A49)*ISNUMBER(SEARCH(RIGHT(C$1,4),Feuil1!$C$1:$ZZ$1))*(Feuil1!$C$3:$ZZ$86))</f>
        <v>0</v>
      </c>
      <c r="D49" s="68" cm="1">
        <f t="array" ref="D49">SUMPRODUCT((Feuil1!$A$3:$A$86=$A49)*ISNUMBER(SEARCH(RIGHT(D$1,4),Feuil1!$C$1:$ZZ$1))*(Feuil1!$C$3:$ZZ$86))</f>
        <v>0</v>
      </c>
      <c r="E49" s="68" cm="1">
        <f t="array" ref="E49">SUMPRODUCT((Feuil1!$A$3:$A$86=$A49)*ISNUMBER(SEARCH(RIGHT(E$1,4),Feuil1!$C$1:$ZZ$1))*(Feuil1!$C$3:$ZZ$86))</f>
        <v>0</v>
      </c>
      <c r="F49" s="68" cm="1">
        <f t="array" ref="F49">SUMPRODUCT((Feuil1!$A$3:$A$86=$A49)*ISNUMBER(SEARCH(RIGHT(F$1,4),Feuil1!$C$1:$ZZ$1))*(Feuil1!$C$3:$ZZ$86))</f>
        <v>0</v>
      </c>
      <c r="G49" s="68" cm="1">
        <f t="array" ref="G49">SUMPRODUCT((Feuil1!$A$3:$A$86=$A49)*ISNUMBER(SEARCH(RIGHT(G$1,4),Feuil1!$C$1:$ZZ$1))*(Feuil1!$C$3:$ZZ$86))</f>
        <v>0</v>
      </c>
      <c r="H49" s="68" cm="1">
        <f t="array" ref="H49">SUMPRODUCT((Feuil1!$A$3:$A$86=$A49)*ISNUMBER(SEARCH(RIGHT(H$1,4),Feuil1!$C$1:$ZZ$1))*(Feuil1!$C$3:$ZZ$86))</f>
        <v>0</v>
      </c>
      <c r="I49" s="68" cm="1">
        <f t="array" ref="I49">SUMPRODUCT((Feuil1!$A$3:$A$86=$A49)*ISNUMBER(SEARCH(RIGHT(I$1,4),Feuil1!$C$1:$ZZ$1))*(Feuil1!$C$3:$ZZ$86))</f>
        <v>0</v>
      </c>
      <c r="J49" s="68" cm="1">
        <f t="array" ref="J49">SUMPRODUCT((Feuil1!$A$3:$A$86=$A49)*ISNUMBER(SEARCH(RIGHT(J$1,4),Feuil1!$C$1:$ZZ$1))*(Feuil1!$C$3:$ZZ$86))</f>
        <v>0</v>
      </c>
      <c r="K49" s="68" cm="1">
        <f t="array" ref="K49">SUMPRODUCT((Feuil1!$A$3:$A$86=$A49)*ISNUMBER(SEARCH(RIGHT(K$1,4),Feuil1!$C$1:$ZZ$1))*(Feuil1!$C$3:$ZZ$86))</f>
        <v>0</v>
      </c>
      <c r="L49" s="68" cm="1">
        <f t="array" ref="L49">SUMPRODUCT((Feuil1!$A$3:$A$86=$A49)*ISNUMBER(SEARCH(RIGHT(L$1,4),Feuil1!$C$1:$ZZ$1))*(Feuil1!$C$3:$ZZ$86))</f>
        <v>0</v>
      </c>
      <c r="M49" s="68" cm="1">
        <f t="array" ref="M49">SUMPRODUCT((Feuil1!$A$3:$A$86=$A49)*ISNUMBER(SEARCH(RIGHT(M$1,4),Feuil1!$C$1:$ZZ$1))*(Feuil1!$C$3:$ZZ$86))</f>
        <v>0</v>
      </c>
      <c r="N49" s="68" cm="1">
        <f t="array" ref="N49">SUMPRODUCT((Feuil1!$A$3:$A$86=$A49)*ISNUMBER(SEARCH(RIGHT(N$1,4),Feuil1!$C$1:$ZZ$1))*(Feuil1!$C$3:$ZZ$86))</f>
        <v>0</v>
      </c>
      <c r="O49" s="68" cm="1">
        <f t="array" ref="O49">SUMPRODUCT((Feuil1!$A$3:$A$86=$A49)*ISNUMBER(SEARCH(RIGHT(O$1,4),Feuil1!$C$1:$ZZ$1))*(Feuil1!$C$3:$ZZ$86))</f>
        <v>0</v>
      </c>
      <c r="P49" s="68" cm="1">
        <f t="array" ref="P49">SUMPRODUCT((Feuil1!$A$3:$A$86=$A49)*ISNUMBER(SEARCH(RIGHT(P$1,4),Feuil1!$C$1:$ZZ$1))*(Feuil1!$C$3:$ZZ$86))</f>
        <v>6219000</v>
      </c>
      <c r="Q49" s="68" cm="1">
        <f t="array" ref="Q49">SUMPRODUCT((Feuil1!$A$3:$A$86=$A49)*ISNUMBER(SEARCH(RIGHT(Q$1,4),Feuil1!$C$1:$ZZ$1))*(Feuil1!$C$3:$ZZ$86))</f>
        <v>99924146</v>
      </c>
      <c r="R49" s="68" cm="1">
        <f t="array" ref="R49">SUMPRODUCT((Feuil1!$A$3:$A$86=$A49)*ISNUMBER(SEARCH(RIGHT(R$1,4),Feuil1!$C$1:$ZZ$1))*(Feuil1!$C$3:$ZZ$86))</f>
        <v>111626846</v>
      </c>
      <c r="S49" s="68" cm="1">
        <f t="array" ref="S49">SUMPRODUCT((Feuil1!$A$3:$A$86=$A49)*ISNUMBER(SEARCH(RIGHT(S$1,4),Feuil1!$C$1:$ZZ$1))*(Feuil1!$C$3:$ZZ$86))</f>
        <v>117191145</v>
      </c>
      <c r="T49" s="68" cm="1">
        <f t="array" ref="T49">SUMPRODUCT((Feuil1!$A$3:$A$86=$A49)*ISNUMBER(SEARCH(RIGHT(T$1,4),Feuil1!$C$1:$ZZ$1))*(Feuil1!$C$3:$ZZ$86))</f>
        <v>141659100</v>
      </c>
      <c r="U49" s="68">
        <f t="shared" si="0"/>
        <v>476620237</v>
      </c>
      <c r="V49" s="68" t="str">
        <f>UPPER(Tableau1[[#This Row],[Nom AP]])</f>
        <v>IBITY</v>
      </c>
    </row>
    <row r="50" spans="1:22" x14ac:dyDescent="0.15">
      <c r="A50" s="65" t="s">
        <v>133</v>
      </c>
      <c r="B50" s="68" cm="1">
        <f t="array" ref="B50">SUMPRODUCT((Feuil1!$A$3:$A$86=$A50)*ISNUMBER(SEARCH(RIGHT(B$1,4),Feuil1!$C$1:$ZZ$1))*(Feuil1!$C$3:$ZZ$86))</f>
        <v>0</v>
      </c>
      <c r="C50" s="68" cm="1">
        <f t="array" ref="C50">SUMPRODUCT((Feuil1!$A$3:$A$86=$A50)*ISNUMBER(SEARCH(RIGHT(C$1,4),Feuil1!$C$1:$ZZ$1))*(Feuil1!$C$3:$ZZ$86))</f>
        <v>0</v>
      </c>
      <c r="D50" s="68" cm="1">
        <f t="array" ref="D50">SUMPRODUCT((Feuil1!$A$3:$A$86=$A50)*ISNUMBER(SEARCH(RIGHT(D$1,4),Feuil1!$C$1:$ZZ$1))*(Feuil1!$C$3:$ZZ$86))</f>
        <v>0</v>
      </c>
      <c r="E50" s="68" cm="1">
        <f t="array" ref="E50">SUMPRODUCT((Feuil1!$A$3:$A$86=$A50)*ISNUMBER(SEARCH(RIGHT(E$1,4),Feuil1!$C$1:$ZZ$1))*(Feuil1!$C$3:$ZZ$86))</f>
        <v>0</v>
      </c>
      <c r="F50" s="68" cm="1">
        <f t="array" ref="F50">SUMPRODUCT((Feuil1!$A$3:$A$86=$A50)*ISNUMBER(SEARCH(RIGHT(F$1,4),Feuil1!$C$1:$ZZ$1))*(Feuil1!$C$3:$ZZ$86))</f>
        <v>0</v>
      </c>
      <c r="G50" s="68" cm="1">
        <f t="array" ref="G50">SUMPRODUCT((Feuil1!$A$3:$A$86=$A50)*ISNUMBER(SEARCH(RIGHT(G$1,4),Feuil1!$C$1:$ZZ$1))*(Feuil1!$C$3:$ZZ$86))</f>
        <v>0</v>
      </c>
      <c r="H50" s="68" cm="1">
        <f t="array" ref="H50">SUMPRODUCT((Feuil1!$A$3:$A$86=$A50)*ISNUMBER(SEARCH(RIGHT(H$1,4),Feuil1!$C$1:$ZZ$1))*(Feuil1!$C$3:$ZZ$86))</f>
        <v>0</v>
      </c>
      <c r="I50" s="68" cm="1">
        <f t="array" ref="I50">SUMPRODUCT((Feuil1!$A$3:$A$86=$A50)*ISNUMBER(SEARCH(RIGHT(I$1,4),Feuil1!$C$1:$ZZ$1))*(Feuil1!$C$3:$ZZ$86))</f>
        <v>0</v>
      </c>
      <c r="J50" s="68" cm="1">
        <f t="array" ref="J50">SUMPRODUCT((Feuil1!$A$3:$A$86=$A50)*ISNUMBER(SEARCH(RIGHT(J$1,4),Feuil1!$C$1:$ZZ$1))*(Feuil1!$C$3:$ZZ$86))</f>
        <v>0</v>
      </c>
      <c r="K50" s="68" cm="1">
        <f t="array" ref="K50">SUMPRODUCT((Feuil1!$A$3:$A$86=$A50)*ISNUMBER(SEARCH(RIGHT(K$1,4),Feuil1!$C$1:$ZZ$1))*(Feuil1!$C$3:$ZZ$86))</f>
        <v>0</v>
      </c>
      <c r="L50" s="68" cm="1">
        <f t="array" ref="L50">SUMPRODUCT((Feuil1!$A$3:$A$86=$A50)*ISNUMBER(SEARCH(RIGHT(L$1,4),Feuil1!$C$1:$ZZ$1))*(Feuil1!$C$3:$ZZ$86))</f>
        <v>0</v>
      </c>
      <c r="M50" s="68" cm="1">
        <f t="array" ref="M50">SUMPRODUCT((Feuil1!$A$3:$A$86=$A50)*ISNUMBER(SEARCH(RIGHT(M$1,4),Feuil1!$C$1:$ZZ$1))*(Feuil1!$C$3:$ZZ$86))</f>
        <v>0</v>
      </c>
      <c r="N50" s="68" cm="1">
        <f t="array" ref="N50">SUMPRODUCT((Feuil1!$A$3:$A$86=$A50)*ISNUMBER(SEARCH(RIGHT(N$1,4),Feuil1!$C$1:$ZZ$1))*(Feuil1!$C$3:$ZZ$86))</f>
        <v>0</v>
      </c>
      <c r="O50" s="68" cm="1">
        <f t="array" ref="O50">SUMPRODUCT((Feuil1!$A$3:$A$86=$A50)*ISNUMBER(SEARCH(RIGHT(O$1,4),Feuil1!$C$1:$ZZ$1))*(Feuil1!$C$3:$ZZ$86))</f>
        <v>0</v>
      </c>
      <c r="P50" s="68" cm="1">
        <f t="array" ref="P50">SUMPRODUCT((Feuil1!$A$3:$A$86=$A50)*ISNUMBER(SEARCH(RIGHT(P$1,4),Feuil1!$C$1:$ZZ$1))*(Feuil1!$C$3:$ZZ$86))</f>
        <v>27983000</v>
      </c>
      <c r="Q50" s="68" cm="1">
        <f t="array" ref="Q50">SUMPRODUCT((Feuil1!$A$3:$A$86=$A50)*ISNUMBER(SEARCH(RIGHT(Q$1,4),Feuil1!$C$1:$ZZ$1))*(Feuil1!$C$3:$ZZ$86))</f>
        <v>338011218</v>
      </c>
      <c r="R50" s="68" cm="1">
        <f t="array" ref="R50">SUMPRODUCT((Feuil1!$A$3:$A$86=$A50)*ISNUMBER(SEARCH(RIGHT(R$1,4),Feuil1!$C$1:$ZZ$1))*(Feuil1!$C$3:$ZZ$86))</f>
        <v>384869874</v>
      </c>
      <c r="S50" s="68" cm="1">
        <f t="array" ref="S50">SUMPRODUCT((Feuil1!$A$3:$A$86=$A50)*ISNUMBER(SEARCH(RIGHT(S$1,4),Feuil1!$C$1:$ZZ$1))*(Feuil1!$C$3:$ZZ$86))</f>
        <v>667080322</v>
      </c>
      <c r="T50" s="68" cm="1">
        <f t="array" ref="T50">SUMPRODUCT((Feuil1!$A$3:$A$86=$A50)*ISNUMBER(SEARCH(RIGHT(T$1,4),Feuil1!$C$1:$ZZ$1))*(Feuil1!$C$3:$ZZ$86))</f>
        <v>920975808.7643224</v>
      </c>
      <c r="U50" s="68">
        <f t="shared" si="0"/>
        <v>2338920222.7643223</v>
      </c>
      <c r="V50" s="68" t="str">
        <f>UPPER(Tableau1[[#This Row],[Nom AP]])</f>
        <v>CM7B</v>
      </c>
    </row>
    <row r="51" spans="1:22" x14ac:dyDescent="0.15">
      <c r="A51" s="65" t="s">
        <v>135</v>
      </c>
      <c r="B51" s="68" cm="1">
        <f t="array" ref="B51">SUMPRODUCT((Feuil1!$A$3:$A$86=$A51)*ISNUMBER(SEARCH(RIGHT(B$1,4),Feuil1!$C$1:$ZZ$1))*(Feuil1!$C$3:$ZZ$86))</f>
        <v>0</v>
      </c>
      <c r="C51" s="68" cm="1">
        <f t="array" ref="C51">SUMPRODUCT((Feuil1!$A$3:$A$86=$A51)*ISNUMBER(SEARCH(RIGHT(C$1,4),Feuil1!$C$1:$ZZ$1))*(Feuil1!$C$3:$ZZ$86))</f>
        <v>0</v>
      </c>
      <c r="D51" s="68" cm="1">
        <f t="array" ref="D51">SUMPRODUCT((Feuil1!$A$3:$A$86=$A51)*ISNUMBER(SEARCH(RIGHT(D$1,4),Feuil1!$C$1:$ZZ$1))*(Feuil1!$C$3:$ZZ$86))</f>
        <v>0</v>
      </c>
      <c r="E51" s="68" cm="1">
        <f t="array" ref="E51">SUMPRODUCT((Feuil1!$A$3:$A$86=$A51)*ISNUMBER(SEARCH(RIGHT(E$1,4),Feuil1!$C$1:$ZZ$1))*(Feuil1!$C$3:$ZZ$86))</f>
        <v>0</v>
      </c>
      <c r="F51" s="68" cm="1">
        <f t="array" ref="F51">SUMPRODUCT((Feuil1!$A$3:$A$86=$A51)*ISNUMBER(SEARCH(RIGHT(F$1,4),Feuil1!$C$1:$ZZ$1))*(Feuil1!$C$3:$ZZ$86))</f>
        <v>0</v>
      </c>
      <c r="G51" s="68" cm="1">
        <f t="array" ref="G51">SUMPRODUCT((Feuil1!$A$3:$A$86=$A51)*ISNUMBER(SEARCH(RIGHT(G$1,4),Feuil1!$C$1:$ZZ$1))*(Feuil1!$C$3:$ZZ$86))</f>
        <v>0</v>
      </c>
      <c r="H51" s="68" cm="1">
        <f t="array" ref="H51">SUMPRODUCT((Feuil1!$A$3:$A$86=$A51)*ISNUMBER(SEARCH(RIGHT(H$1,4),Feuil1!$C$1:$ZZ$1))*(Feuil1!$C$3:$ZZ$86))</f>
        <v>0</v>
      </c>
      <c r="I51" s="68" cm="1">
        <f t="array" ref="I51">SUMPRODUCT((Feuil1!$A$3:$A$86=$A51)*ISNUMBER(SEARCH(RIGHT(I$1,4),Feuil1!$C$1:$ZZ$1))*(Feuil1!$C$3:$ZZ$86))</f>
        <v>0</v>
      </c>
      <c r="J51" s="68" cm="1">
        <f t="array" ref="J51">SUMPRODUCT((Feuil1!$A$3:$A$86=$A51)*ISNUMBER(SEARCH(RIGHT(J$1,4),Feuil1!$C$1:$ZZ$1))*(Feuil1!$C$3:$ZZ$86))</f>
        <v>0</v>
      </c>
      <c r="K51" s="68" cm="1">
        <f t="array" ref="K51">SUMPRODUCT((Feuil1!$A$3:$A$86=$A51)*ISNUMBER(SEARCH(RIGHT(K$1,4),Feuil1!$C$1:$ZZ$1))*(Feuil1!$C$3:$ZZ$86))</f>
        <v>0</v>
      </c>
      <c r="L51" s="68" cm="1">
        <f t="array" ref="L51">SUMPRODUCT((Feuil1!$A$3:$A$86=$A51)*ISNUMBER(SEARCH(RIGHT(L$1,4),Feuil1!$C$1:$ZZ$1))*(Feuil1!$C$3:$ZZ$86))</f>
        <v>0</v>
      </c>
      <c r="M51" s="68" cm="1">
        <f t="array" ref="M51">SUMPRODUCT((Feuil1!$A$3:$A$86=$A51)*ISNUMBER(SEARCH(RIGHT(M$1,4),Feuil1!$C$1:$ZZ$1))*(Feuil1!$C$3:$ZZ$86))</f>
        <v>0</v>
      </c>
      <c r="N51" s="68" cm="1">
        <f t="array" ref="N51">SUMPRODUCT((Feuil1!$A$3:$A$86=$A51)*ISNUMBER(SEARCH(RIGHT(N$1,4),Feuil1!$C$1:$ZZ$1))*(Feuil1!$C$3:$ZZ$86))</f>
        <v>0</v>
      </c>
      <c r="O51" s="68" cm="1">
        <f t="array" ref="O51">SUMPRODUCT((Feuil1!$A$3:$A$86=$A51)*ISNUMBER(SEARCH(RIGHT(O$1,4),Feuil1!$C$1:$ZZ$1))*(Feuil1!$C$3:$ZZ$86))</f>
        <v>0</v>
      </c>
      <c r="P51" s="68" cm="1">
        <f t="array" ref="P51">SUMPRODUCT((Feuil1!$A$3:$A$86=$A51)*ISNUMBER(SEARCH(RIGHT(P$1,4),Feuil1!$C$1:$ZZ$1))*(Feuil1!$C$3:$ZZ$86))</f>
        <v>0</v>
      </c>
      <c r="Q51" s="68" cm="1">
        <f t="array" ref="Q51">SUMPRODUCT((Feuil1!$A$3:$A$86=$A51)*ISNUMBER(SEARCH(RIGHT(Q$1,4),Feuil1!$C$1:$ZZ$1))*(Feuil1!$C$3:$ZZ$86))</f>
        <v>259096000</v>
      </c>
      <c r="R51" s="68" cm="1">
        <f t="array" ref="R51">SUMPRODUCT((Feuil1!$A$3:$A$86=$A51)*ISNUMBER(SEARCH(RIGHT(R$1,4),Feuil1!$C$1:$ZZ$1))*(Feuil1!$C$3:$ZZ$86))</f>
        <v>292000000</v>
      </c>
      <c r="S51" s="68" cm="1">
        <f t="array" ref="S51">SUMPRODUCT((Feuil1!$A$3:$A$86=$A51)*ISNUMBER(SEARCH(RIGHT(S$1,4),Feuil1!$C$1:$ZZ$1))*(Feuil1!$C$3:$ZZ$86))</f>
        <v>315000000</v>
      </c>
      <c r="T51" s="68" cm="1">
        <f t="array" ref="T51">SUMPRODUCT((Feuil1!$A$3:$A$86=$A51)*ISNUMBER(SEARCH(RIGHT(T$1,4),Feuil1!$C$1:$ZZ$1))*(Feuil1!$C$3:$ZZ$86))</f>
        <v>473890172.92261779</v>
      </c>
      <c r="U51" s="68">
        <f t="shared" si="0"/>
        <v>1339986172.9226179</v>
      </c>
      <c r="V51" s="68" t="str">
        <f>UPPER(Tableau1[[#This Row],[Nom AP]])</f>
        <v>ANDRAFIAMENA</v>
      </c>
    </row>
    <row r="52" spans="1:22" x14ac:dyDescent="0.15">
      <c r="A52" s="65" t="s">
        <v>136</v>
      </c>
      <c r="B52" s="68" cm="1">
        <f t="array" ref="B52">SUMPRODUCT((Feuil1!$A$3:$A$86=$A52)*ISNUMBER(SEARCH(RIGHT(B$1,4),Feuil1!$C$1:$ZZ$1))*(Feuil1!$C$3:$ZZ$86))</f>
        <v>0</v>
      </c>
      <c r="C52" s="68" cm="1">
        <f t="array" ref="C52">SUMPRODUCT((Feuil1!$A$3:$A$86=$A52)*ISNUMBER(SEARCH(RIGHT(C$1,4),Feuil1!$C$1:$ZZ$1))*(Feuil1!$C$3:$ZZ$86))</f>
        <v>0</v>
      </c>
      <c r="D52" s="68" cm="1">
        <f t="array" ref="D52">SUMPRODUCT((Feuil1!$A$3:$A$86=$A52)*ISNUMBER(SEARCH(RIGHT(D$1,4),Feuil1!$C$1:$ZZ$1))*(Feuil1!$C$3:$ZZ$86))</f>
        <v>0</v>
      </c>
      <c r="E52" s="68" cm="1">
        <f t="array" ref="E52">SUMPRODUCT((Feuil1!$A$3:$A$86=$A52)*ISNUMBER(SEARCH(RIGHT(E$1,4),Feuil1!$C$1:$ZZ$1))*(Feuil1!$C$3:$ZZ$86))</f>
        <v>0</v>
      </c>
      <c r="F52" s="68" cm="1">
        <f t="array" ref="F52">SUMPRODUCT((Feuil1!$A$3:$A$86=$A52)*ISNUMBER(SEARCH(RIGHT(F$1,4),Feuil1!$C$1:$ZZ$1))*(Feuil1!$C$3:$ZZ$86))</f>
        <v>0</v>
      </c>
      <c r="G52" s="68" cm="1">
        <f t="array" ref="G52">SUMPRODUCT((Feuil1!$A$3:$A$86=$A52)*ISNUMBER(SEARCH(RIGHT(G$1,4),Feuil1!$C$1:$ZZ$1))*(Feuil1!$C$3:$ZZ$86))</f>
        <v>0</v>
      </c>
      <c r="H52" s="68" cm="1">
        <f t="array" ref="H52">SUMPRODUCT((Feuil1!$A$3:$A$86=$A52)*ISNUMBER(SEARCH(RIGHT(H$1,4),Feuil1!$C$1:$ZZ$1))*(Feuil1!$C$3:$ZZ$86))</f>
        <v>0</v>
      </c>
      <c r="I52" s="68" cm="1">
        <f t="array" ref="I52">SUMPRODUCT((Feuil1!$A$3:$A$86=$A52)*ISNUMBER(SEARCH(RIGHT(I$1,4),Feuil1!$C$1:$ZZ$1))*(Feuil1!$C$3:$ZZ$86))</f>
        <v>0</v>
      </c>
      <c r="J52" s="68" cm="1">
        <f t="array" ref="J52">SUMPRODUCT((Feuil1!$A$3:$A$86=$A52)*ISNUMBER(SEARCH(RIGHT(J$1,4),Feuil1!$C$1:$ZZ$1))*(Feuil1!$C$3:$ZZ$86))</f>
        <v>0</v>
      </c>
      <c r="K52" s="68" cm="1">
        <f t="array" ref="K52">SUMPRODUCT((Feuil1!$A$3:$A$86=$A52)*ISNUMBER(SEARCH(RIGHT(K$1,4),Feuil1!$C$1:$ZZ$1))*(Feuil1!$C$3:$ZZ$86))</f>
        <v>0</v>
      </c>
      <c r="L52" s="68" cm="1">
        <f t="array" ref="L52">SUMPRODUCT((Feuil1!$A$3:$A$86=$A52)*ISNUMBER(SEARCH(RIGHT(L$1,4),Feuil1!$C$1:$ZZ$1))*(Feuil1!$C$3:$ZZ$86))</f>
        <v>0</v>
      </c>
      <c r="M52" s="68" cm="1">
        <f t="array" ref="M52">SUMPRODUCT((Feuil1!$A$3:$A$86=$A52)*ISNUMBER(SEARCH(RIGHT(M$1,4),Feuil1!$C$1:$ZZ$1))*(Feuil1!$C$3:$ZZ$86))</f>
        <v>0</v>
      </c>
      <c r="N52" s="68" cm="1">
        <f t="array" ref="N52">SUMPRODUCT((Feuil1!$A$3:$A$86=$A52)*ISNUMBER(SEARCH(RIGHT(N$1,4),Feuil1!$C$1:$ZZ$1))*(Feuil1!$C$3:$ZZ$86))</f>
        <v>0</v>
      </c>
      <c r="O52" s="68" cm="1">
        <f t="array" ref="O52">SUMPRODUCT((Feuil1!$A$3:$A$86=$A52)*ISNUMBER(SEARCH(RIGHT(O$1,4),Feuil1!$C$1:$ZZ$1))*(Feuil1!$C$3:$ZZ$86))</f>
        <v>0</v>
      </c>
      <c r="P52" s="68" cm="1">
        <f t="array" ref="P52">SUMPRODUCT((Feuil1!$A$3:$A$86=$A52)*ISNUMBER(SEARCH(RIGHT(P$1,4),Feuil1!$C$1:$ZZ$1))*(Feuil1!$C$3:$ZZ$86))</f>
        <v>0</v>
      </c>
      <c r="Q52" s="68" cm="1">
        <f t="array" ref="Q52">SUMPRODUCT((Feuil1!$A$3:$A$86=$A52)*ISNUMBER(SEARCH(RIGHT(Q$1,4),Feuil1!$C$1:$ZZ$1))*(Feuil1!$C$3:$ZZ$86))</f>
        <v>300046700</v>
      </c>
      <c r="R52" s="68" cm="1">
        <f t="array" ref="R52">SUMPRODUCT((Feuil1!$A$3:$A$86=$A52)*ISNUMBER(SEARCH(RIGHT(R$1,4),Feuil1!$C$1:$ZZ$1))*(Feuil1!$C$3:$ZZ$86))</f>
        <v>334595757</v>
      </c>
      <c r="S52" s="68" cm="1">
        <f t="array" ref="S52">SUMPRODUCT((Feuil1!$A$3:$A$86=$A52)*ISNUMBER(SEARCH(RIGHT(S$1,4),Feuil1!$C$1:$ZZ$1))*(Feuil1!$C$3:$ZZ$86))</f>
        <v>349339847</v>
      </c>
      <c r="T52" s="68" cm="1">
        <f t="array" ref="T52">SUMPRODUCT((Feuil1!$A$3:$A$86=$A52)*ISNUMBER(SEARCH(RIGHT(T$1,4),Feuil1!$C$1:$ZZ$1))*(Feuil1!$C$3:$ZZ$86))</f>
        <v>374068000</v>
      </c>
      <c r="U52" s="68">
        <f t="shared" si="0"/>
        <v>1358050304</v>
      </c>
      <c r="V52" s="68" t="str">
        <f>UPPER(Tableau1[[#This Row],[Nom AP]])</f>
        <v>ANKIVONJY</v>
      </c>
    </row>
    <row r="53" spans="1:22" x14ac:dyDescent="0.15">
      <c r="A53" s="65" t="s">
        <v>137</v>
      </c>
      <c r="B53" s="68" cm="1">
        <f t="array" ref="B53">SUMPRODUCT((Feuil1!$A$3:$A$86=$A53)*ISNUMBER(SEARCH(RIGHT(B$1,4),Feuil1!$C$1:$ZZ$1))*(Feuil1!$C$3:$ZZ$86))</f>
        <v>0</v>
      </c>
      <c r="C53" s="68" cm="1">
        <f t="array" ref="C53">SUMPRODUCT((Feuil1!$A$3:$A$86=$A53)*ISNUMBER(SEARCH(RIGHT(C$1,4),Feuil1!$C$1:$ZZ$1))*(Feuil1!$C$3:$ZZ$86))</f>
        <v>0</v>
      </c>
      <c r="D53" s="68" cm="1">
        <f t="array" ref="D53">SUMPRODUCT((Feuil1!$A$3:$A$86=$A53)*ISNUMBER(SEARCH(RIGHT(D$1,4),Feuil1!$C$1:$ZZ$1))*(Feuil1!$C$3:$ZZ$86))</f>
        <v>0</v>
      </c>
      <c r="E53" s="68" cm="1">
        <f t="array" ref="E53">SUMPRODUCT((Feuil1!$A$3:$A$86=$A53)*ISNUMBER(SEARCH(RIGHT(E$1,4),Feuil1!$C$1:$ZZ$1))*(Feuil1!$C$3:$ZZ$86))</f>
        <v>0</v>
      </c>
      <c r="F53" s="68" cm="1">
        <f t="array" ref="F53">SUMPRODUCT((Feuil1!$A$3:$A$86=$A53)*ISNUMBER(SEARCH(RIGHT(F$1,4),Feuil1!$C$1:$ZZ$1))*(Feuil1!$C$3:$ZZ$86))</f>
        <v>0</v>
      </c>
      <c r="G53" s="68" cm="1">
        <f t="array" ref="G53">SUMPRODUCT((Feuil1!$A$3:$A$86=$A53)*ISNUMBER(SEARCH(RIGHT(G$1,4),Feuil1!$C$1:$ZZ$1))*(Feuil1!$C$3:$ZZ$86))</f>
        <v>0</v>
      </c>
      <c r="H53" s="68" cm="1">
        <f t="array" ref="H53">SUMPRODUCT((Feuil1!$A$3:$A$86=$A53)*ISNUMBER(SEARCH(RIGHT(H$1,4),Feuil1!$C$1:$ZZ$1))*(Feuil1!$C$3:$ZZ$86))</f>
        <v>0</v>
      </c>
      <c r="I53" s="68" cm="1">
        <f t="array" ref="I53">SUMPRODUCT((Feuil1!$A$3:$A$86=$A53)*ISNUMBER(SEARCH(RIGHT(I$1,4),Feuil1!$C$1:$ZZ$1))*(Feuil1!$C$3:$ZZ$86))</f>
        <v>0</v>
      </c>
      <c r="J53" s="68" cm="1">
        <f t="array" ref="J53">SUMPRODUCT((Feuil1!$A$3:$A$86=$A53)*ISNUMBER(SEARCH(RIGHT(J$1,4),Feuil1!$C$1:$ZZ$1))*(Feuil1!$C$3:$ZZ$86))</f>
        <v>0</v>
      </c>
      <c r="K53" s="68" cm="1">
        <f t="array" ref="K53">SUMPRODUCT((Feuil1!$A$3:$A$86=$A53)*ISNUMBER(SEARCH(RIGHT(K$1,4),Feuil1!$C$1:$ZZ$1))*(Feuil1!$C$3:$ZZ$86))</f>
        <v>0</v>
      </c>
      <c r="L53" s="68" cm="1">
        <f t="array" ref="L53">SUMPRODUCT((Feuil1!$A$3:$A$86=$A53)*ISNUMBER(SEARCH(RIGHT(L$1,4),Feuil1!$C$1:$ZZ$1))*(Feuil1!$C$3:$ZZ$86))</f>
        <v>0</v>
      </c>
      <c r="M53" s="68" cm="1">
        <f t="array" ref="M53">SUMPRODUCT((Feuil1!$A$3:$A$86=$A53)*ISNUMBER(SEARCH(RIGHT(M$1,4),Feuil1!$C$1:$ZZ$1))*(Feuil1!$C$3:$ZZ$86))</f>
        <v>0</v>
      </c>
      <c r="N53" s="68" cm="1">
        <f t="array" ref="N53">SUMPRODUCT((Feuil1!$A$3:$A$86=$A53)*ISNUMBER(SEARCH(RIGHT(N$1,4),Feuil1!$C$1:$ZZ$1))*(Feuil1!$C$3:$ZZ$86))</f>
        <v>16200000</v>
      </c>
      <c r="O53" s="68" cm="1">
        <f t="array" ref="O53">SUMPRODUCT((Feuil1!$A$3:$A$86=$A53)*ISNUMBER(SEARCH(RIGHT(O$1,4),Feuil1!$C$1:$ZZ$1))*(Feuil1!$C$3:$ZZ$86))</f>
        <v>0</v>
      </c>
      <c r="P53" s="68" cm="1">
        <f t="array" ref="P53">SUMPRODUCT((Feuil1!$A$3:$A$86=$A53)*ISNUMBER(SEARCH(RIGHT(P$1,4),Feuil1!$C$1:$ZZ$1))*(Feuil1!$C$3:$ZZ$86))</f>
        <v>37000000</v>
      </c>
      <c r="Q53" s="68" cm="1">
        <f t="array" ref="Q53">SUMPRODUCT((Feuil1!$A$3:$A$86=$A53)*ISNUMBER(SEARCH(RIGHT(Q$1,4),Feuil1!$C$1:$ZZ$1))*(Feuil1!$C$3:$ZZ$86))</f>
        <v>408184528</v>
      </c>
      <c r="R53" s="68" cm="1">
        <f t="array" ref="R53">SUMPRODUCT((Feuil1!$A$3:$A$86=$A53)*ISNUMBER(SEARCH(RIGHT(R$1,4),Feuil1!$C$1:$ZZ$1))*(Feuil1!$C$3:$ZZ$86))</f>
        <v>1120797881.2859631</v>
      </c>
      <c r="S53" s="68" cm="1">
        <f t="array" ref="S53">SUMPRODUCT((Feuil1!$A$3:$A$86=$A53)*ISNUMBER(SEARCH(RIGHT(S$1,4),Feuil1!$C$1:$ZZ$1))*(Feuil1!$C$3:$ZZ$86))</f>
        <v>987533655</v>
      </c>
      <c r="T53" s="68" cm="1">
        <f t="array" ref="T53">SUMPRODUCT((Feuil1!$A$3:$A$86=$A53)*ISNUMBER(SEARCH(RIGHT(T$1,4),Feuil1!$C$1:$ZZ$1))*(Feuil1!$C$3:$ZZ$86))</f>
        <v>1200323927.4624</v>
      </c>
      <c r="U53" s="68">
        <f t="shared" si="0"/>
        <v>3770039991.748363</v>
      </c>
      <c r="V53" s="68" t="str">
        <f>UPPER(Tableau1[[#This Row],[Nom AP]])</f>
        <v>APMA-FANAMBY</v>
      </c>
    </row>
    <row r="54" spans="1:22" x14ac:dyDescent="0.15">
      <c r="A54" s="65" t="s">
        <v>138</v>
      </c>
      <c r="B54" s="68" cm="1">
        <f t="array" ref="B54">SUMPRODUCT((Feuil1!$A$3:$A$86=$A54)*ISNUMBER(SEARCH(RIGHT(B$1,4),Feuil1!$C$1:$ZZ$1))*(Feuil1!$C$3:$ZZ$86))</f>
        <v>0</v>
      </c>
      <c r="C54" s="68" cm="1">
        <f t="array" ref="C54">SUMPRODUCT((Feuil1!$A$3:$A$86=$A54)*ISNUMBER(SEARCH(RIGHT(C$1,4),Feuil1!$C$1:$ZZ$1))*(Feuil1!$C$3:$ZZ$86))</f>
        <v>0</v>
      </c>
      <c r="D54" s="68" cm="1">
        <f t="array" ref="D54">SUMPRODUCT((Feuil1!$A$3:$A$86=$A54)*ISNUMBER(SEARCH(RIGHT(D$1,4),Feuil1!$C$1:$ZZ$1))*(Feuil1!$C$3:$ZZ$86))</f>
        <v>0</v>
      </c>
      <c r="E54" s="68" cm="1">
        <f t="array" ref="E54">SUMPRODUCT((Feuil1!$A$3:$A$86=$A54)*ISNUMBER(SEARCH(RIGHT(E$1,4),Feuil1!$C$1:$ZZ$1))*(Feuil1!$C$3:$ZZ$86))</f>
        <v>0</v>
      </c>
      <c r="F54" s="68" cm="1">
        <f t="array" ref="F54">SUMPRODUCT((Feuil1!$A$3:$A$86=$A54)*ISNUMBER(SEARCH(RIGHT(F$1,4),Feuil1!$C$1:$ZZ$1))*(Feuil1!$C$3:$ZZ$86))</f>
        <v>0</v>
      </c>
      <c r="G54" s="68" cm="1">
        <f t="array" ref="G54">SUMPRODUCT((Feuil1!$A$3:$A$86=$A54)*ISNUMBER(SEARCH(RIGHT(G$1,4),Feuil1!$C$1:$ZZ$1))*(Feuil1!$C$3:$ZZ$86))</f>
        <v>0</v>
      </c>
      <c r="H54" s="68" cm="1">
        <f t="array" ref="H54">SUMPRODUCT((Feuil1!$A$3:$A$86=$A54)*ISNUMBER(SEARCH(RIGHT(H$1,4),Feuil1!$C$1:$ZZ$1))*(Feuil1!$C$3:$ZZ$86))</f>
        <v>0</v>
      </c>
      <c r="I54" s="68" cm="1">
        <f t="array" ref="I54">SUMPRODUCT((Feuil1!$A$3:$A$86=$A54)*ISNUMBER(SEARCH(RIGHT(I$1,4),Feuil1!$C$1:$ZZ$1))*(Feuil1!$C$3:$ZZ$86))</f>
        <v>0</v>
      </c>
      <c r="J54" s="68" cm="1">
        <f t="array" ref="J54">SUMPRODUCT((Feuil1!$A$3:$A$86=$A54)*ISNUMBER(SEARCH(RIGHT(J$1,4),Feuil1!$C$1:$ZZ$1))*(Feuil1!$C$3:$ZZ$86))</f>
        <v>0</v>
      </c>
      <c r="K54" s="68" cm="1">
        <f t="array" ref="K54">SUMPRODUCT((Feuil1!$A$3:$A$86=$A54)*ISNUMBER(SEARCH(RIGHT(K$1,4),Feuil1!$C$1:$ZZ$1))*(Feuil1!$C$3:$ZZ$86))</f>
        <v>0</v>
      </c>
      <c r="L54" s="68" cm="1">
        <f t="array" ref="L54">SUMPRODUCT((Feuil1!$A$3:$A$86=$A54)*ISNUMBER(SEARCH(RIGHT(L$1,4),Feuil1!$C$1:$ZZ$1))*(Feuil1!$C$3:$ZZ$86))</f>
        <v>0</v>
      </c>
      <c r="M54" s="68" cm="1">
        <f t="array" ref="M54">SUMPRODUCT((Feuil1!$A$3:$A$86=$A54)*ISNUMBER(SEARCH(RIGHT(M$1,4),Feuil1!$C$1:$ZZ$1))*(Feuil1!$C$3:$ZZ$86))</f>
        <v>0</v>
      </c>
      <c r="N54" s="68" cm="1">
        <f t="array" ref="N54">SUMPRODUCT((Feuil1!$A$3:$A$86=$A54)*ISNUMBER(SEARCH(RIGHT(N$1,4),Feuil1!$C$1:$ZZ$1))*(Feuil1!$C$3:$ZZ$86))</f>
        <v>0</v>
      </c>
      <c r="O54" s="68" cm="1">
        <f t="array" ref="O54">SUMPRODUCT((Feuil1!$A$3:$A$86=$A54)*ISNUMBER(SEARCH(RIGHT(O$1,4),Feuil1!$C$1:$ZZ$1))*(Feuil1!$C$3:$ZZ$86))</f>
        <v>0</v>
      </c>
      <c r="P54" s="68" cm="1">
        <f t="array" ref="P54">SUMPRODUCT((Feuil1!$A$3:$A$86=$A54)*ISNUMBER(SEARCH(RIGHT(P$1,4),Feuil1!$C$1:$ZZ$1))*(Feuil1!$C$3:$ZZ$86))</f>
        <v>0</v>
      </c>
      <c r="Q54" s="68" cm="1">
        <f t="array" ref="Q54">SUMPRODUCT((Feuil1!$A$3:$A$86=$A54)*ISNUMBER(SEARCH(RIGHT(Q$1,4),Feuil1!$C$1:$ZZ$1))*(Feuil1!$C$3:$ZZ$86))</f>
        <v>244753153</v>
      </c>
      <c r="R54" s="68" cm="1">
        <f t="array" ref="R54">SUMPRODUCT((Feuil1!$A$3:$A$86=$A54)*ISNUMBER(SEARCH(RIGHT(R$1,4),Feuil1!$C$1:$ZZ$1))*(Feuil1!$C$3:$ZZ$86))</f>
        <v>842930661</v>
      </c>
      <c r="S54" s="68" cm="1">
        <f t="array" ref="S54">SUMPRODUCT((Feuil1!$A$3:$A$86=$A54)*ISNUMBER(SEARCH(RIGHT(S$1,4),Feuil1!$C$1:$ZZ$1))*(Feuil1!$C$3:$ZZ$86))</f>
        <v>697090418</v>
      </c>
      <c r="T54" s="68" cm="1">
        <f t="array" ref="T54">SUMPRODUCT((Feuil1!$A$3:$A$86=$A54)*ISNUMBER(SEARCH(RIGHT(T$1,4),Feuil1!$C$1:$ZZ$1))*(Feuil1!$C$3:$ZZ$86))</f>
        <v>786909874.78022599</v>
      </c>
      <c r="U54" s="68">
        <f t="shared" si="0"/>
        <v>2571684106.7802258</v>
      </c>
      <c r="V54" s="68" t="str">
        <f>UPPER(Tableau1[[#This Row],[Nom AP]])</f>
        <v>APMA-DURELL</v>
      </c>
    </row>
    <row r="55" spans="1:22" x14ac:dyDescent="0.15">
      <c r="A55" s="65" t="s">
        <v>140</v>
      </c>
      <c r="B55" s="68" cm="1">
        <f t="array" ref="B55">SUMPRODUCT((Feuil1!$A$3:$A$86=$A55)*ISNUMBER(SEARCH(RIGHT(B$1,4),Feuil1!$C$1:$ZZ$1))*(Feuil1!$C$3:$ZZ$86))</f>
        <v>0</v>
      </c>
      <c r="C55" s="68" cm="1">
        <f t="array" ref="C55">SUMPRODUCT((Feuil1!$A$3:$A$86=$A55)*ISNUMBER(SEARCH(RIGHT(C$1,4),Feuil1!$C$1:$ZZ$1))*(Feuil1!$C$3:$ZZ$86))</f>
        <v>0</v>
      </c>
      <c r="D55" s="68" cm="1">
        <f t="array" ref="D55">SUMPRODUCT((Feuil1!$A$3:$A$86=$A55)*ISNUMBER(SEARCH(RIGHT(D$1,4),Feuil1!$C$1:$ZZ$1))*(Feuil1!$C$3:$ZZ$86))</f>
        <v>0</v>
      </c>
      <c r="E55" s="68" cm="1">
        <f t="array" ref="E55">SUMPRODUCT((Feuil1!$A$3:$A$86=$A55)*ISNUMBER(SEARCH(RIGHT(E$1,4),Feuil1!$C$1:$ZZ$1))*(Feuil1!$C$3:$ZZ$86))</f>
        <v>0</v>
      </c>
      <c r="F55" s="68" cm="1">
        <f t="array" ref="F55">SUMPRODUCT((Feuil1!$A$3:$A$86=$A55)*ISNUMBER(SEARCH(RIGHT(F$1,4),Feuil1!$C$1:$ZZ$1))*(Feuil1!$C$3:$ZZ$86))</f>
        <v>0</v>
      </c>
      <c r="G55" s="68" cm="1">
        <f t="array" ref="G55">SUMPRODUCT((Feuil1!$A$3:$A$86=$A55)*ISNUMBER(SEARCH(RIGHT(G$1,4),Feuil1!$C$1:$ZZ$1))*(Feuil1!$C$3:$ZZ$86))</f>
        <v>0</v>
      </c>
      <c r="H55" s="68" cm="1">
        <f t="array" ref="H55">SUMPRODUCT((Feuil1!$A$3:$A$86=$A55)*ISNUMBER(SEARCH(RIGHT(H$1,4),Feuil1!$C$1:$ZZ$1))*(Feuil1!$C$3:$ZZ$86))</f>
        <v>0</v>
      </c>
      <c r="I55" s="68" cm="1">
        <f t="array" ref="I55">SUMPRODUCT((Feuil1!$A$3:$A$86=$A55)*ISNUMBER(SEARCH(RIGHT(I$1,4),Feuil1!$C$1:$ZZ$1))*(Feuil1!$C$3:$ZZ$86))</f>
        <v>0</v>
      </c>
      <c r="J55" s="68" cm="1">
        <f t="array" ref="J55">SUMPRODUCT((Feuil1!$A$3:$A$86=$A55)*ISNUMBER(SEARCH(RIGHT(J$1,4),Feuil1!$C$1:$ZZ$1))*(Feuil1!$C$3:$ZZ$86))</f>
        <v>0</v>
      </c>
      <c r="K55" s="68" cm="1">
        <f t="array" ref="K55">SUMPRODUCT((Feuil1!$A$3:$A$86=$A55)*ISNUMBER(SEARCH(RIGHT(K$1,4),Feuil1!$C$1:$ZZ$1))*(Feuil1!$C$3:$ZZ$86))</f>
        <v>0</v>
      </c>
      <c r="L55" s="68" cm="1">
        <f t="array" ref="L55">SUMPRODUCT((Feuil1!$A$3:$A$86=$A55)*ISNUMBER(SEARCH(RIGHT(L$1,4),Feuil1!$C$1:$ZZ$1))*(Feuil1!$C$3:$ZZ$86))</f>
        <v>0</v>
      </c>
      <c r="M55" s="68" cm="1">
        <f t="array" ref="M55">SUMPRODUCT((Feuil1!$A$3:$A$86=$A55)*ISNUMBER(SEARCH(RIGHT(M$1,4),Feuil1!$C$1:$ZZ$1))*(Feuil1!$C$3:$ZZ$86))</f>
        <v>0</v>
      </c>
      <c r="N55" s="68" cm="1">
        <f t="array" ref="N55">SUMPRODUCT((Feuil1!$A$3:$A$86=$A55)*ISNUMBER(SEARCH(RIGHT(N$1,4),Feuil1!$C$1:$ZZ$1))*(Feuil1!$C$3:$ZZ$86))</f>
        <v>0</v>
      </c>
      <c r="O55" s="68" cm="1">
        <f t="array" ref="O55">SUMPRODUCT((Feuil1!$A$3:$A$86=$A55)*ISNUMBER(SEARCH(RIGHT(O$1,4),Feuil1!$C$1:$ZZ$1))*(Feuil1!$C$3:$ZZ$86))</f>
        <v>0</v>
      </c>
      <c r="P55" s="68" cm="1">
        <f t="array" ref="P55">SUMPRODUCT((Feuil1!$A$3:$A$86=$A55)*ISNUMBER(SEARCH(RIGHT(P$1,4),Feuil1!$C$1:$ZZ$1))*(Feuil1!$C$3:$ZZ$86))</f>
        <v>0</v>
      </c>
      <c r="Q55" s="68" cm="1">
        <f t="array" ref="Q55">SUMPRODUCT((Feuil1!$A$3:$A$86=$A55)*ISNUMBER(SEARCH(RIGHT(Q$1,4),Feuil1!$C$1:$ZZ$1))*(Feuil1!$C$3:$ZZ$86))</f>
        <v>0</v>
      </c>
      <c r="R55" s="68" cm="1">
        <f t="array" ref="R55">SUMPRODUCT((Feuil1!$A$3:$A$86=$A55)*ISNUMBER(SEARCH(RIGHT(R$1,4),Feuil1!$C$1:$ZZ$1))*(Feuil1!$C$3:$ZZ$86))</f>
        <v>0</v>
      </c>
      <c r="S55" s="68" cm="1">
        <f t="array" ref="S55">SUMPRODUCT((Feuil1!$A$3:$A$86=$A55)*ISNUMBER(SEARCH(RIGHT(S$1,4),Feuil1!$C$1:$ZZ$1))*(Feuil1!$C$3:$ZZ$86))</f>
        <v>0</v>
      </c>
      <c r="T55" s="68" cm="1">
        <f t="array" ref="T55">SUMPRODUCT((Feuil1!$A$3:$A$86=$A55)*ISNUMBER(SEARCH(RIGHT(T$1,4),Feuil1!$C$1:$ZZ$1))*(Feuil1!$C$3:$ZZ$86))</f>
        <v>100000000</v>
      </c>
      <c r="U55" s="68">
        <f t="shared" si="0"/>
        <v>100000000</v>
      </c>
      <c r="V55" s="68" t="str">
        <f>UPPER(Tableau1[[#This Row],[Nom AP]])</f>
        <v>APMA-CNFEREF</v>
      </c>
    </row>
    <row r="56" spans="1:22" x14ac:dyDescent="0.15">
      <c r="A56" s="65" t="s">
        <v>142</v>
      </c>
      <c r="B56" s="68" cm="1">
        <f t="array" ref="B56">SUMPRODUCT((Feuil1!$A$3:$A$86=$A56)*ISNUMBER(SEARCH(RIGHT(B$1,4),Feuil1!$C$1:$ZZ$1))*(Feuil1!$C$3:$ZZ$86))</f>
        <v>0</v>
      </c>
      <c r="C56" s="68" cm="1">
        <f t="array" ref="C56">SUMPRODUCT((Feuil1!$A$3:$A$86=$A56)*ISNUMBER(SEARCH(RIGHT(C$1,4),Feuil1!$C$1:$ZZ$1))*(Feuil1!$C$3:$ZZ$86))</f>
        <v>0</v>
      </c>
      <c r="D56" s="68" cm="1">
        <f t="array" ref="D56">SUMPRODUCT((Feuil1!$A$3:$A$86=$A56)*ISNUMBER(SEARCH(RIGHT(D$1,4),Feuil1!$C$1:$ZZ$1))*(Feuil1!$C$3:$ZZ$86))</f>
        <v>0</v>
      </c>
      <c r="E56" s="68" cm="1">
        <f t="array" ref="E56">SUMPRODUCT((Feuil1!$A$3:$A$86=$A56)*ISNUMBER(SEARCH(RIGHT(E$1,4),Feuil1!$C$1:$ZZ$1))*(Feuil1!$C$3:$ZZ$86))</f>
        <v>0</v>
      </c>
      <c r="F56" s="68" cm="1">
        <f t="array" ref="F56">SUMPRODUCT((Feuil1!$A$3:$A$86=$A56)*ISNUMBER(SEARCH(RIGHT(F$1,4),Feuil1!$C$1:$ZZ$1))*(Feuil1!$C$3:$ZZ$86))</f>
        <v>0</v>
      </c>
      <c r="G56" s="68" cm="1">
        <f t="array" ref="G56">SUMPRODUCT((Feuil1!$A$3:$A$86=$A56)*ISNUMBER(SEARCH(RIGHT(G$1,4),Feuil1!$C$1:$ZZ$1))*(Feuil1!$C$3:$ZZ$86))</f>
        <v>0</v>
      </c>
      <c r="H56" s="68" cm="1">
        <f t="array" ref="H56">SUMPRODUCT((Feuil1!$A$3:$A$86=$A56)*ISNUMBER(SEARCH(RIGHT(H$1,4),Feuil1!$C$1:$ZZ$1))*(Feuil1!$C$3:$ZZ$86))</f>
        <v>0</v>
      </c>
      <c r="I56" s="68" cm="1">
        <f t="array" ref="I56">SUMPRODUCT((Feuil1!$A$3:$A$86=$A56)*ISNUMBER(SEARCH(RIGHT(I$1,4),Feuil1!$C$1:$ZZ$1))*(Feuil1!$C$3:$ZZ$86))</f>
        <v>0</v>
      </c>
      <c r="J56" s="68" cm="1">
        <f t="array" ref="J56">SUMPRODUCT((Feuil1!$A$3:$A$86=$A56)*ISNUMBER(SEARCH(RIGHT(J$1,4),Feuil1!$C$1:$ZZ$1))*(Feuil1!$C$3:$ZZ$86))</f>
        <v>0</v>
      </c>
      <c r="K56" s="68" cm="1">
        <f t="array" ref="K56">SUMPRODUCT((Feuil1!$A$3:$A$86=$A56)*ISNUMBER(SEARCH(RIGHT(K$1,4),Feuil1!$C$1:$ZZ$1))*(Feuil1!$C$3:$ZZ$86))</f>
        <v>0</v>
      </c>
      <c r="L56" s="68" cm="1">
        <f t="array" ref="L56">SUMPRODUCT((Feuil1!$A$3:$A$86=$A56)*ISNUMBER(SEARCH(RIGHT(L$1,4),Feuil1!$C$1:$ZZ$1))*(Feuil1!$C$3:$ZZ$86))</f>
        <v>0</v>
      </c>
      <c r="M56" s="68" cm="1">
        <f t="array" ref="M56">SUMPRODUCT((Feuil1!$A$3:$A$86=$A56)*ISNUMBER(SEARCH(RIGHT(M$1,4),Feuil1!$C$1:$ZZ$1))*(Feuil1!$C$3:$ZZ$86))</f>
        <v>0</v>
      </c>
      <c r="N56" s="68" cm="1">
        <f t="array" ref="N56">SUMPRODUCT((Feuil1!$A$3:$A$86=$A56)*ISNUMBER(SEARCH(RIGHT(N$1,4),Feuil1!$C$1:$ZZ$1))*(Feuil1!$C$3:$ZZ$86))</f>
        <v>0</v>
      </c>
      <c r="O56" s="68" cm="1">
        <f t="array" ref="O56">SUMPRODUCT((Feuil1!$A$3:$A$86=$A56)*ISNUMBER(SEARCH(RIGHT(O$1,4),Feuil1!$C$1:$ZZ$1))*(Feuil1!$C$3:$ZZ$86))</f>
        <v>0</v>
      </c>
      <c r="P56" s="68" cm="1">
        <f t="array" ref="P56">SUMPRODUCT((Feuil1!$A$3:$A$86=$A56)*ISNUMBER(SEARCH(RIGHT(P$1,4),Feuil1!$C$1:$ZZ$1))*(Feuil1!$C$3:$ZZ$86))</f>
        <v>0</v>
      </c>
      <c r="Q56" s="68" cm="1">
        <f t="array" ref="Q56">SUMPRODUCT((Feuil1!$A$3:$A$86=$A56)*ISNUMBER(SEARCH(RIGHT(Q$1,4),Feuil1!$C$1:$ZZ$1))*(Feuil1!$C$3:$ZZ$86))</f>
        <v>19412470</v>
      </c>
      <c r="R56" s="68" cm="1">
        <f t="array" ref="R56">SUMPRODUCT((Feuil1!$A$3:$A$86=$A56)*ISNUMBER(SEARCH(RIGHT(R$1,4),Feuil1!$C$1:$ZZ$1))*(Feuil1!$C$3:$ZZ$86))</f>
        <v>173469760</v>
      </c>
      <c r="S56" s="68" cm="1">
        <f t="array" ref="S56">SUMPRODUCT((Feuil1!$A$3:$A$86=$A56)*ISNUMBER(SEARCH(RIGHT(S$1,4),Feuil1!$C$1:$ZZ$1))*(Feuil1!$C$3:$ZZ$86))</f>
        <v>290500589</v>
      </c>
      <c r="T56" s="68" cm="1">
        <f t="array" ref="T56">SUMPRODUCT((Feuil1!$A$3:$A$86=$A56)*ISNUMBER(SEARCH(RIGHT(T$1,4),Feuil1!$C$1:$ZZ$1))*(Feuil1!$C$3:$ZZ$86))</f>
        <v>296000000</v>
      </c>
      <c r="U56" s="68">
        <f t="shared" si="0"/>
        <v>779382819</v>
      </c>
      <c r="V56" s="68" t="str">
        <f>UPPER(Tableau1[[#This Row],[Nom AP]])</f>
        <v>BOMBETOKA</v>
      </c>
    </row>
    <row r="57" spans="1:22" x14ac:dyDescent="0.15">
      <c r="A57" s="65" t="s">
        <v>144</v>
      </c>
      <c r="B57" s="68" cm="1">
        <f t="array" ref="B57">SUMPRODUCT((Feuil1!$A$3:$A$86=$A57)*ISNUMBER(SEARCH(RIGHT(B$1,4),Feuil1!$C$1:$ZZ$1))*(Feuil1!$C$3:$ZZ$86))</f>
        <v>0</v>
      </c>
      <c r="C57" s="68" cm="1">
        <f t="array" ref="C57">SUMPRODUCT((Feuil1!$A$3:$A$86=$A57)*ISNUMBER(SEARCH(RIGHT(C$1,4),Feuil1!$C$1:$ZZ$1))*(Feuil1!$C$3:$ZZ$86))</f>
        <v>0</v>
      </c>
      <c r="D57" s="68" cm="1">
        <f t="array" ref="D57">SUMPRODUCT((Feuil1!$A$3:$A$86=$A57)*ISNUMBER(SEARCH(RIGHT(D$1,4),Feuil1!$C$1:$ZZ$1))*(Feuil1!$C$3:$ZZ$86))</f>
        <v>0</v>
      </c>
      <c r="E57" s="68" cm="1">
        <f t="array" ref="E57">SUMPRODUCT((Feuil1!$A$3:$A$86=$A57)*ISNUMBER(SEARCH(RIGHT(E$1,4),Feuil1!$C$1:$ZZ$1))*(Feuil1!$C$3:$ZZ$86))</f>
        <v>0</v>
      </c>
      <c r="F57" s="68" cm="1">
        <f t="array" ref="F57">SUMPRODUCT((Feuil1!$A$3:$A$86=$A57)*ISNUMBER(SEARCH(RIGHT(F$1,4),Feuil1!$C$1:$ZZ$1))*(Feuil1!$C$3:$ZZ$86))</f>
        <v>0</v>
      </c>
      <c r="G57" s="68" cm="1">
        <f t="array" ref="G57">SUMPRODUCT((Feuil1!$A$3:$A$86=$A57)*ISNUMBER(SEARCH(RIGHT(G$1,4),Feuil1!$C$1:$ZZ$1))*(Feuil1!$C$3:$ZZ$86))</f>
        <v>0</v>
      </c>
      <c r="H57" s="68" cm="1">
        <f t="array" ref="H57">SUMPRODUCT((Feuil1!$A$3:$A$86=$A57)*ISNUMBER(SEARCH(RIGHT(H$1,4),Feuil1!$C$1:$ZZ$1))*(Feuil1!$C$3:$ZZ$86))</f>
        <v>0</v>
      </c>
      <c r="I57" s="68" cm="1">
        <f t="array" ref="I57">SUMPRODUCT((Feuil1!$A$3:$A$86=$A57)*ISNUMBER(SEARCH(RIGHT(I$1,4),Feuil1!$C$1:$ZZ$1))*(Feuil1!$C$3:$ZZ$86))</f>
        <v>0</v>
      </c>
      <c r="J57" s="68" cm="1">
        <f t="array" ref="J57">SUMPRODUCT((Feuil1!$A$3:$A$86=$A57)*ISNUMBER(SEARCH(RIGHT(J$1,4),Feuil1!$C$1:$ZZ$1))*(Feuil1!$C$3:$ZZ$86))</f>
        <v>0</v>
      </c>
      <c r="K57" s="68" cm="1">
        <f t="array" ref="K57">SUMPRODUCT((Feuil1!$A$3:$A$86=$A57)*ISNUMBER(SEARCH(RIGHT(K$1,4),Feuil1!$C$1:$ZZ$1))*(Feuil1!$C$3:$ZZ$86))</f>
        <v>0</v>
      </c>
      <c r="L57" s="68" cm="1">
        <f t="array" ref="L57">SUMPRODUCT((Feuil1!$A$3:$A$86=$A57)*ISNUMBER(SEARCH(RIGHT(L$1,4),Feuil1!$C$1:$ZZ$1))*(Feuil1!$C$3:$ZZ$86))</f>
        <v>0</v>
      </c>
      <c r="M57" s="68" cm="1">
        <f t="array" ref="M57">SUMPRODUCT((Feuil1!$A$3:$A$86=$A57)*ISNUMBER(SEARCH(RIGHT(M$1,4),Feuil1!$C$1:$ZZ$1))*(Feuil1!$C$3:$ZZ$86))</f>
        <v>0</v>
      </c>
      <c r="N57" s="68" cm="1">
        <f t="array" ref="N57">SUMPRODUCT((Feuil1!$A$3:$A$86=$A57)*ISNUMBER(SEARCH(RIGHT(N$1,4),Feuil1!$C$1:$ZZ$1))*(Feuil1!$C$3:$ZZ$86))</f>
        <v>0</v>
      </c>
      <c r="O57" s="68" cm="1">
        <f t="array" ref="O57">SUMPRODUCT((Feuil1!$A$3:$A$86=$A57)*ISNUMBER(SEARCH(RIGHT(O$1,4),Feuil1!$C$1:$ZZ$1))*(Feuil1!$C$3:$ZZ$86))</f>
        <v>0</v>
      </c>
      <c r="P57" s="68" cm="1">
        <f t="array" ref="P57">SUMPRODUCT((Feuil1!$A$3:$A$86=$A57)*ISNUMBER(SEARCH(RIGHT(P$1,4),Feuil1!$C$1:$ZZ$1))*(Feuil1!$C$3:$ZZ$86))</f>
        <v>0</v>
      </c>
      <c r="Q57" s="68" cm="1">
        <f t="array" ref="Q57">SUMPRODUCT((Feuil1!$A$3:$A$86=$A57)*ISNUMBER(SEARCH(RIGHT(Q$1,4),Feuil1!$C$1:$ZZ$1))*(Feuil1!$C$3:$ZZ$86))</f>
        <v>0</v>
      </c>
      <c r="R57" s="68" cm="1">
        <f t="array" ref="R57">SUMPRODUCT((Feuil1!$A$3:$A$86=$A57)*ISNUMBER(SEARCH(RIGHT(R$1,4),Feuil1!$C$1:$ZZ$1))*(Feuil1!$C$3:$ZZ$86))</f>
        <v>255469669</v>
      </c>
      <c r="S57" s="68" cm="1">
        <f t="array" ref="S57">SUMPRODUCT((Feuil1!$A$3:$A$86=$A57)*ISNUMBER(SEARCH(RIGHT(S$1,4),Feuil1!$C$1:$ZZ$1))*(Feuil1!$C$3:$ZZ$86))</f>
        <v>285799915</v>
      </c>
      <c r="T57" s="68" cm="1">
        <f t="array" ref="T57">SUMPRODUCT((Feuil1!$A$3:$A$86=$A57)*ISNUMBER(SEARCH(RIGHT(T$1,4),Feuil1!$C$1:$ZZ$1))*(Feuil1!$C$3:$ZZ$86))</f>
        <v>285997520</v>
      </c>
      <c r="U57" s="68">
        <f t="shared" si="0"/>
        <v>827267104</v>
      </c>
      <c r="V57" s="68" t="str">
        <f>UPPER(Tableau1[[#This Row],[Nom AP]])</f>
        <v>GALOKO KALIBINONO</v>
      </c>
    </row>
    <row r="58" spans="1:22" x14ac:dyDescent="0.15">
      <c r="A58" s="65" t="s">
        <v>145</v>
      </c>
      <c r="B58" s="68" cm="1">
        <f t="array" ref="B58">SUMPRODUCT((Feuil1!$A$3:$A$86=$A58)*ISNUMBER(SEARCH(RIGHT(B$1,4),Feuil1!$C$1:$ZZ$1))*(Feuil1!$C$3:$ZZ$86))</f>
        <v>0</v>
      </c>
      <c r="C58" s="68" cm="1">
        <f t="array" ref="C58">SUMPRODUCT((Feuil1!$A$3:$A$86=$A58)*ISNUMBER(SEARCH(RIGHT(C$1,4),Feuil1!$C$1:$ZZ$1))*(Feuil1!$C$3:$ZZ$86))</f>
        <v>0</v>
      </c>
      <c r="D58" s="68" cm="1">
        <f t="array" ref="D58">SUMPRODUCT((Feuil1!$A$3:$A$86=$A58)*ISNUMBER(SEARCH(RIGHT(D$1,4),Feuil1!$C$1:$ZZ$1))*(Feuil1!$C$3:$ZZ$86))</f>
        <v>0</v>
      </c>
      <c r="E58" s="68" cm="1">
        <f t="array" ref="E58">SUMPRODUCT((Feuil1!$A$3:$A$86=$A58)*ISNUMBER(SEARCH(RIGHT(E$1,4),Feuil1!$C$1:$ZZ$1))*(Feuil1!$C$3:$ZZ$86))</f>
        <v>0</v>
      </c>
      <c r="F58" s="68" cm="1">
        <f t="array" ref="F58">SUMPRODUCT((Feuil1!$A$3:$A$86=$A58)*ISNUMBER(SEARCH(RIGHT(F$1,4),Feuil1!$C$1:$ZZ$1))*(Feuil1!$C$3:$ZZ$86))</f>
        <v>0</v>
      </c>
      <c r="G58" s="68" cm="1">
        <f t="array" ref="G58">SUMPRODUCT((Feuil1!$A$3:$A$86=$A58)*ISNUMBER(SEARCH(RIGHT(G$1,4),Feuil1!$C$1:$ZZ$1))*(Feuil1!$C$3:$ZZ$86))</f>
        <v>0</v>
      </c>
      <c r="H58" s="68" cm="1">
        <f t="array" ref="H58">SUMPRODUCT((Feuil1!$A$3:$A$86=$A58)*ISNUMBER(SEARCH(RIGHT(H$1,4),Feuil1!$C$1:$ZZ$1))*(Feuil1!$C$3:$ZZ$86))</f>
        <v>0</v>
      </c>
      <c r="I58" s="68" cm="1">
        <f t="array" ref="I58">SUMPRODUCT((Feuil1!$A$3:$A$86=$A58)*ISNUMBER(SEARCH(RIGHT(I$1,4),Feuil1!$C$1:$ZZ$1))*(Feuil1!$C$3:$ZZ$86))</f>
        <v>0</v>
      </c>
      <c r="J58" s="68" cm="1">
        <f t="array" ref="J58">SUMPRODUCT((Feuil1!$A$3:$A$86=$A58)*ISNUMBER(SEARCH(RIGHT(J$1,4),Feuil1!$C$1:$ZZ$1))*(Feuil1!$C$3:$ZZ$86))</f>
        <v>0</v>
      </c>
      <c r="K58" s="68" cm="1">
        <f t="array" ref="K58">SUMPRODUCT((Feuil1!$A$3:$A$86=$A58)*ISNUMBER(SEARCH(RIGHT(K$1,4),Feuil1!$C$1:$ZZ$1))*(Feuil1!$C$3:$ZZ$86))</f>
        <v>478831503.00000006</v>
      </c>
      <c r="L58" s="68" cm="1">
        <f t="array" ref="L58">SUMPRODUCT((Feuil1!$A$3:$A$86=$A58)*ISNUMBER(SEARCH(RIGHT(L$1,4),Feuil1!$C$1:$ZZ$1))*(Feuil1!$C$3:$ZZ$86))</f>
        <v>478831503.00000006</v>
      </c>
      <c r="M58" s="68" cm="1">
        <f t="array" ref="M58">SUMPRODUCT((Feuil1!$A$3:$A$86=$A58)*ISNUMBER(SEARCH(RIGHT(M$1,4),Feuil1!$C$1:$ZZ$1))*(Feuil1!$C$3:$ZZ$86))</f>
        <v>0</v>
      </c>
      <c r="N58" s="68" cm="1">
        <f t="array" ref="N58">SUMPRODUCT((Feuil1!$A$3:$A$86=$A58)*ISNUMBER(SEARCH(RIGHT(N$1,4),Feuil1!$C$1:$ZZ$1))*(Feuil1!$C$3:$ZZ$86))</f>
        <v>0</v>
      </c>
      <c r="O58" s="68" cm="1">
        <f t="array" ref="O58">SUMPRODUCT((Feuil1!$A$3:$A$86=$A58)*ISNUMBER(SEARCH(RIGHT(O$1,4),Feuil1!$C$1:$ZZ$1))*(Feuil1!$C$3:$ZZ$86))</f>
        <v>0</v>
      </c>
      <c r="P58" s="68" cm="1">
        <f t="array" ref="P58">SUMPRODUCT((Feuil1!$A$3:$A$86=$A58)*ISNUMBER(SEARCH(RIGHT(P$1,4),Feuil1!$C$1:$ZZ$1))*(Feuil1!$C$3:$ZZ$86))</f>
        <v>0</v>
      </c>
      <c r="Q58" s="68" cm="1">
        <f t="array" ref="Q58">SUMPRODUCT((Feuil1!$A$3:$A$86=$A58)*ISNUMBER(SEARCH(RIGHT(Q$1,4),Feuil1!$C$1:$ZZ$1))*(Feuil1!$C$3:$ZZ$86))</f>
        <v>32688700</v>
      </c>
      <c r="R58" s="68" cm="1">
        <f t="array" ref="R58">SUMPRODUCT((Feuil1!$A$3:$A$86=$A58)*ISNUMBER(SEARCH(RIGHT(R$1,4),Feuil1!$C$1:$ZZ$1))*(Feuil1!$C$3:$ZZ$86))</f>
        <v>361062995</v>
      </c>
      <c r="S58" s="68" cm="1">
        <f t="array" ref="S58">SUMPRODUCT((Feuil1!$A$3:$A$86=$A58)*ISNUMBER(SEARCH(RIGHT(S$1,4),Feuil1!$C$1:$ZZ$1))*(Feuil1!$C$3:$ZZ$86))</f>
        <v>464289180</v>
      </c>
      <c r="T58" s="68" cm="1">
        <f t="array" ref="T58">SUMPRODUCT((Feuil1!$A$3:$A$86=$A58)*ISNUMBER(SEARCH(RIGHT(T$1,4),Feuil1!$C$1:$ZZ$1))*(Feuil1!$C$3:$ZZ$86))</f>
        <v>754589889.80999994</v>
      </c>
      <c r="U58" s="68">
        <f t="shared" si="0"/>
        <v>2570293770.8099999</v>
      </c>
      <c r="V58" s="68" t="str">
        <f>UPPER(Tableau1[[#This Row],[Nom AP]])</f>
        <v>CAZ</v>
      </c>
    </row>
    <row r="59" spans="1:22" x14ac:dyDescent="0.15">
      <c r="A59" s="65" t="s">
        <v>146</v>
      </c>
      <c r="B59" s="68" cm="1">
        <f t="array" ref="B59">SUMPRODUCT((Feuil1!$A$3:$A$86=$A59)*ISNUMBER(SEARCH(RIGHT(B$1,4),Feuil1!$C$1:$ZZ$1))*(Feuil1!$C$3:$ZZ$86))</f>
        <v>0</v>
      </c>
      <c r="C59" s="68" cm="1">
        <f t="array" ref="C59">SUMPRODUCT((Feuil1!$A$3:$A$86=$A59)*ISNUMBER(SEARCH(RIGHT(C$1,4),Feuil1!$C$1:$ZZ$1))*(Feuil1!$C$3:$ZZ$86))</f>
        <v>0</v>
      </c>
      <c r="D59" s="68" cm="1">
        <f t="array" ref="D59">SUMPRODUCT((Feuil1!$A$3:$A$86=$A59)*ISNUMBER(SEARCH(RIGHT(D$1,4),Feuil1!$C$1:$ZZ$1))*(Feuil1!$C$3:$ZZ$86))</f>
        <v>0</v>
      </c>
      <c r="E59" s="68" cm="1">
        <f t="array" ref="E59">SUMPRODUCT((Feuil1!$A$3:$A$86=$A59)*ISNUMBER(SEARCH(RIGHT(E$1,4),Feuil1!$C$1:$ZZ$1))*(Feuil1!$C$3:$ZZ$86))</f>
        <v>0</v>
      </c>
      <c r="F59" s="68" cm="1">
        <f t="array" ref="F59">SUMPRODUCT((Feuil1!$A$3:$A$86=$A59)*ISNUMBER(SEARCH(RIGHT(F$1,4),Feuil1!$C$1:$ZZ$1))*(Feuil1!$C$3:$ZZ$86))</f>
        <v>0</v>
      </c>
      <c r="G59" s="68" cm="1">
        <f t="array" ref="G59">SUMPRODUCT((Feuil1!$A$3:$A$86=$A59)*ISNUMBER(SEARCH(RIGHT(G$1,4),Feuil1!$C$1:$ZZ$1))*(Feuil1!$C$3:$ZZ$86))</f>
        <v>0</v>
      </c>
      <c r="H59" s="68" cm="1">
        <f t="array" ref="H59">SUMPRODUCT((Feuil1!$A$3:$A$86=$A59)*ISNUMBER(SEARCH(RIGHT(H$1,4),Feuil1!$C$1:$ZZ$1))*(Feuil1!$C$3:$ZZ$86))</f>
        <v>0</v>
      </c>
      <c r="I59" s="68" cm="1">
        <f t="array" ref="I59">SUMPRODUCT((Feuil1!$A$3:$A$86=$A59)*ISNUMBER(SEARCH(RIGHT(I$1,4),Feuil1!$C$1:$ZZ$1))*(Feuil1!$C$3:$ZZ$86))</f>
        <v>0</v>
      </c>
      <c r="J59" s="68" cm="1">
        <f t="array" ref="J59">SUMPRODUCT((Feuil1!$A$3:$A$86=$A59)*ISNUMBER(SEARCH(RIGHT(J$1,4),Feuil1!$C$1:$ZZ$1))*(Feuil1!$C$3:$ZZ$86))</f>
        <v>0</v>
      </c>
      <c r="K59" s="68" cm="1">
        <f t="array" ref="K59">SUMPRODUCT((Feuil1!$A$3:$A$86=$A59)*ISNUMBER(SEARCH(RIGHT(K$1,4),Feuil1!$C$1:$ZZ$1))*(Feuil1!$C$3:$ZZ$86))</f>
        <v>0</v>
      </c>
      <c r="L59" s="68" cm="1">
        <f t="array" ref="L59">SUMPRODUCT((Feuil1!$A$3:$A$86=$A59)*ISNUMBER(SEARCH(RIGHT(L$1,4),Feuil1!$C$1:$ZZ$1))*(Feuil1!$C$3:$ZZ$86))</f>
        <v>0</v>
      </c>
      <c r="M59" s="68" cm="1">
        <f t="array" ref="M59">SUMPRODUCT((Feuil1!$A$3:$A$86=$A59)*ISNUMBER(SEARCH(RIGHT(M$1,4),Feuil1!$C$1:$ZZ$1))*(Feuil1!$C$3:$ZZ$86))</f>
        <v>0</v>
      </c>
      <c r="N59" s="68" cm="1">
        <f t="array" ref="N59">SUMPRODUCT((Feuil1!$A$3:$A$86=$A59)*ISNUMBER(SEARCH(RIGHT(N$1,4),Feuil1!$C$1:$ZZ$1))*(Feuil1!$C$3:$ZZ$86))</f>
        <v>0</v>
      </c>
      <c r="O59" s="68" cm="1">
        <f t="array" ref="O59">SUMPRODUCT((Feuil1!$A$3:$A$86=$A59)*ISNUMBER(SEARCH(RIGHT(O$1,4),Feuil1!$C$1:$ZZ$1))*(Feuil1!$C$3:$ZZ$86))</f>
        <v>0</v>
      </c>
      <c r="P59" s="68" cm="1">
        <f t="array" ref="P59">SUMPRODUCT((Feuil1!$A$3:$A$86=$A59)*ISNUMBER(SEARCH(RIGHT(P$1,4),Feuil1!$C$1:$ZZ$1))*(Feuil1!$C$3:$ZZ$86))</f>
        <v>0</v>
      </c>
      <c r="Q59" s="68" cm="1">
        <f t="array" ref="Q59">SUMPRODUCT((Feuil1!$A$3:$A$86=$A59)*ISNUMBER(SEARCH(RIGHT(Q$1,4),Feuil1!$C$1:$ZZ$1))*(Feuil1!$C$3:$ZZ$86))</f>
        <v>0</v>
      </c>
      <c r="R59" s="68" cm="1">
        <f t="array" ref="R59">SUMPRODUCT((Feuil1!$A$3:$A$86=$A59)*ISNUMBER(SEARCH(RIGHT(R$1,4),Feuil1!$C$1:$ZZ$1))*(Feuil1!$C$3:$ZZ$86))</f>
        <v>357357313</v>
      </c>
      <c r="S59" s="68" cm="1">
        <f t="array" ref="S59">SUMPRODUCT((Feuil1!$A$3:$A$86=$A59)*ISNUMBER(SEARCH(RIGHT(S$1,4),Feuil1!$C$1:$ZZ$1))*(Feuil1!$C$3:$ZZ$86))</f>
        <v>370318475</v>
      </c>
      <c r="T59" s="68" cm="1">
        <f t="array" ref="T59">SUMPRODUCT((Feuil1!$A$3:$A$86=$A59)*ISNUMBER(SEARCH(RIGHT(T$1,4),Feuil1!$C$1:$ZZ$1))*(Feuil1!$C$3:$ZZ$86))</f>
        <v>727225797.38999999</v>
      </c>
      <c r="U59" s="68">
        <f t="shared" si="0"/>
        <v>1454901585.3899999</v>
      </c>
      <c r="V59" s="68" t="str">
        <f>UPPER(Tableau1[[#This Row],[Nom AP]])</f>
        <v>COMATSA NORD</v>
      </c>
    </row>
    <row r="60" spans="1:22" x14ac:dyDescent="0.15">
      <c r="A60" s="65" t="s">
        <v>293</v>
      </c>
      <c r="B60" s="68" cm="1">
        <f t="array" ref="B60">SUMPRODUCT((Feuil1!$A$3:$A$86=$A60)*ISNUMBER(SEARCH(RIGHT(B$1,4),Feuil1!$C$1:$ZZ$1))*(Feuil1!$C$3:$ZZ$86))</f>
        <v>0</v>
      </c>
      <c r="C60" s="68" cm="1">
        <f t="array" ref="C60">SUMPRODUCT((Feuil1!$A$3:$A$86=$A60)*ISNUMBER(SEARCH(RIGHT(C$1,4),Feuil1!$C$1:$ZZ$1))*(Feuil1!$C$3:$ZZ$86))</f>
        <v>0</v>
      </c>
      <c r="D60" s="68" cm="1">
        <f t="array" ref="D60">SUMPRODUCT((Feuil1!$A$3:$A$86=$A60)*ISNUMBER(SEARCH(RIGHT(D$1,4),Feuil1!$C$1:$ZZ$1))*(Feuil1!$C$3:$ZZ$86))</f>
        <v>0</v>
      </c>
      <c r="E60" s="68" cm="1">
        <f t="array" ref="E60">SUMPRODUCT((Feuil1!$A$3:$A$86=$A60)*ISNUMBER(SEARCH(RIGHT(E$1,4),Feuil1!$C$1:$ZZ$1))*(Feuil1!$C$3:$ZZ$86))</f>
        <v>0</v>
      </c>
      <c r="F60" s="68" cm="1">
        <f t="array" ref="F60">SUMPRODUCT((Feuil1!$A$3:$A$86=$A60)*ISNUMBER(SEARCH(RIGHT(F$1,4),Feuil1!$C$1:$ZZ$1))*(Feuil1!$C$3:$ZZ$86))</f>
        <v>0</v>
      </c>
      <c r="G60" s="68" cm="1">
        <f t="array" ref="G60">SUMPRODUCT((Feuil1!$A$3:$A$86=$A60)*ISNUMBER(SEARCH(RIGHT(G$1,4),Feuil1!$C$1:$ZZ$1))*(Feuil1!$C$3:$ZZ$86))</f>
        <v>0</v>
      </c>
      <c r="H60" s="68" cm="1">
        <f t="array" ref="H60">SUMPRODUCT((Feuil1!$A$3:$A$86=$A60)*ISNUMBER(SEARCH(RIGHT(H$1,4),Feuil1!$C$1:$ZZ$1))*(Feuil1!$C$3:$ZZ$86))</f>
        <v>0</v>
      </c>
      <c r="I60" s="68" cm="1">
        <f t="array" ref="I60">SUMPRODUCT((Feuil1!$A$3:$A$86=$A60)*ISNUMBER(SEARCH(RIGHT(I$1,4),Feuil1!$C$1:$ZZ$1))*(Feuil1!$C$3:$ZZ$86))</f>
        <v>0</v>
      </c>
      <c r="J60" s="68" cm="1">
        <f t="array" ref="J60">SUMPRODUCT((Feuil1!$A$3:$A$86=$A60)*ISNUMBER(SEARCH(RIGHT(J$1,4),Feuil1!$C$1:$ZZ$1))*(Feuil1!$C$3:$ZZ$86))</f>
        <v>0</v>
      </c>
      <c r="K60" s="68" cm="1">
        <f t="array" ref="K60">SUMPRODUCT((Feuil1!$A$3:$A$86=$A60)*ISNUMBER(SEARCH(RIGHT(K$1,4),Feuil1!$C$1:$ZZ$1))*(Feuil1!$C$3:$ZZ$86))</f>
        <v>0</v>
      </c>
      <c r="L60" s="68" cm="1">
        <f t="array" ref="L60">SUMPRODUCT((Feuil1!$A$3:$A$86=$A60)*ISNUMBER(SEARCH(RIGHT(L$1,4),Feuil1!$C$1:$ZZ$1))*(Feuil1!$C$3:$ZZ$86))</f>
        <v>0</v>
      </c>
      <c r="M60" s="68" cm="1">
        <f t="array" ref="M60">SUMPRODUCT((Feuil1!$A$3:$A$86=$A60)*ISNUMBER(SEARCH(RIGHT(M$1,4),Feuil1!$C$1:$ZZ$1))*(Feuil1!$C$3:$ZZ$86))</f>
        <v>0</v>
      </c>
      <c r="N60" s="68" cm="1">
        <f t="array" ref="N60">SUMPRODUCT((Feuil1!$A$3:$A$86=$A60)*ISNUMBER(SEARCH(RIGHT(N$1,4),Feuil1!$C$1:$ZZ$1))*(Feuil1!$C$3:$ZZ$86))</f>
        <v>0</v>
      </c>
      <c r="O60" s="68" cm="1">
        <f t="array" ref="O60">SUMPRODUCT((Feuil1!$A$3:$A$86=$A60)*ISNUMBER(SEARCH(RIGHT(O$1,4),Feuil1!$C$1:$ZZ$1))*(Feuil1!$C$3:$ZZ$86))</f>
        <v>0</v>
      </c>
      <c r="P60" s="68" cm="1">
        <f t="array" ref="P60">SUMPRODUCT((Feuil1!$A$3:$A$86=$A60)*ISNUMBER(SEARCH(RIGHT(P$1,4),Feuil1!$C$1:$ZZ$1))*(Feuil1!$C$3:$ZZ$86))</f>
        <v>0</v>
      </c>
      <c r="Q60" s="68" cm="1">
        <f t="array" ref="Q60">SUMPRODUCT((Feuil1!$A$3:$A$86=$A60)*ISNUMBER(SEARCH(RIGHT(Q$1,4),Feuil1!$C$1:$ZZ$1))*(Feuil1!$C$3:$ZZ$86))</f>
        <v>0</v>
      </c>
      <c r="R60" s="68" cm="1">
        <f t="array" ref="R60">SUMPRODUCT((Feuil1!$A$3:$A$86=$A60)*ISNUMBER(SEARCH(RIGHT(R$1,4),Feuil1!$C$1:$ZZ$1))*(Feuil1!$C$3:$ZZ$86))</f>
        <v>0</v>
      </c>
      <c r="S60" s="68" cm="1">
        <f t="array" ref="S60">SUMPRODUCT((Feuil1!$A$3:$A$86=$A60)*ISNUMBER(SEARCH(RIGHT(S$1,4),Feuil1!$C$1:$ZZ$1))*(Feuil1!$C$3:$ZZ$86))</f>
        <v>255040412</v>
      </c>
      <c r="T60" s="68" cm="1">
        <f t="array" ref="T60">SUMPRODUCT((Feuil1!$A$3:$A$86=$A60)*ISNUMBER(SEARCH(RIGHT(T$1,4),Feuil1!$C$1:$ZZ$1))*(Feuil1!$C$3:$ZZ$86))</f>
        <v>286611294.06311816</v>
      </c>
      <c r="U60" s="68">
        <f t="shared" si="0"/>
        <v>541651706.06311822</v>
      </c>
      <c r="V60" s="68" t="str">
        <f>UPPER(Tableau1[[#This Row],[Nom AP]])</f>
        <v>BEMANEVIKA</v>
      </c>
    </row>
    <row r="61" spans="1:22" x14ac:dyDescent="0.15">
      <c r="A61" s="65" t="s">
        <v>294</v>
      </c>
      <c r="B61" s="68" cm="1">
        <f t="array" ref="B61">SUMPRODUCT((Feuil1!$A$3:$A$86=$A61)*ISNUMBER(SEARCH(RIGHT(B$1,4),Feuil1!$C$1:$ZZ$1))*(Feuil1!$C$3:$ZZ$86))</f>
        <v>0</v>
      </c>
      <c r="C61" s="68" cm="1">
        <f t="array" ref="C61">SUMPRODUCT((Feuil1!$A$3:$A$86=$A61)*ISNUMBER(SEARCH(RIGHT(C$1,4),Feuil1!$C$1:$ZZ$1))*(Feuil1!$C$3:$ZZ$86))</f>
        <v>0</v>
      </c>
      <c r="D61" s="68" cm="1">
        <f t="array" ref="D61">SUMPRODUCT((Feuil1!$A$3:$A$86=$A61)*ISNUMBER(SEARCH(RIGHT(D$1,4),Feuil1!$C$1:$ZZ$1))*(Feuil1!$C$3:$ZZ$86))</f>
        <v>0</v>
      </c>
      <c r="E61" s="68" cm="1">
        <f t="array" ref="E61">SUMPRODUCT((Feuil1!$A$3:$A$86=$A61)*ISNUMBER(SEARCH(RIGHT(E$1,4),Feuil1!$C$1:$ZZ$1))*(Feuil1!$C$3:$ZZ$86))</f>
        <v>0</v>
      </c>
      <c r="F61" s="68" cm="1">
        <f t="array" ref="F61">SUMPRODUCT((Feuil1!$A$3:$A$86=$A61)*ISNUMBER(SEARCH(RIGHT(F$1,4),Feuil1!$C$1:$ZZ$1))*(Feuil1!$C$3:$ZZ$86))</f>
        <v>0</v>
      </c>
      <c r="G61" s="68" cm="1">
        <f t="array" ref="G61">SUMPRODUCT((Feuil1!$A$3:$A$86=$A61)*ISNUMBER(SEARCH(RIGHT(G$1,4),Feuil1!$C$1:$ZZ$1))*(Feuil1!$C$3:$ZZ$86))</f>
        <v>0</v>
      </c>
      <c r="H61" s="68" cm="1">
        <f t="array" ref="H61">SUMPRODUCT((Feuil1!$A$3:$A$86=$A61)*ISNUMBER(SEARCH(RIGHT(H$1,4),Feuil1!$C$1:$ZZ$1))*(Feuil1!$C$3:$ZZ$86))</f>
        <v>0</v>
      </c>
      <c r="I61" s="68" cm="1">
        <f t="array" ref="I61">SUMPRODUCT((Feuil1!$A$3:$A$86=$A61)*ISNUMBER(SEARCH(RIGHT(I$1,4),Feuil1!$C$1:$ZZ$1))*(Feuil1!$C$3:$ZZ$86))</f>
        <v>0</v>
      </c>
      <c r="J61" s="68" cm="1">
        <f t="array" ref="J61">SUMPRODUCT((Feuil1!$A$3:$A$86=$A61)*ISNUMBER(SEARCH(RIGHT(J$1,4),Feuil1!$C$1:$ZZ$1))*(Feuil1!$C$3:$ZZ$86))</f>
        <v>0</v>
      </c>
      <c r="K61" s="68" cm="1">
        <f t="array" ref="K61">SUMPRODUCT((Feuil1!$A$3:$A$86=$A61)*ISNUMBER(SEARCH(RIGHT(K$1,4),Feuil1!$C$1:$ZZ$1))*(Feuil1!$C$3:$ZZ$86))</f>
        <v>0</v>
      </c>
      <c r="L61" s="68" cm="1">
        <f t="array" ref="L61">SUMPRODUCT((Feuil1!$A$3:$A$86=$A61)*ISNUMBER(SEARCH(RIGHT(L$1,4),Feuil1!$C$1:$ZZ$1))*(Feuil1!$C$3:$ZZ$86))</f>
        <v>0</v>
      </c>
      <c r="M61" s="68" cm="1">
        <f t="array" ref="M61">SUMPRODUCT((Feuil1!$A$3:$A$86=$A61)*ISNUMBER(SEARCH(RIGHT(M$1,4),Feuil1!$C$1:$ZZ$1))*(Feuil1!$C$3:$ZZ$86))</f>
        <v>0</v>
      </c>
      <c r="N61" s="68" cm="1">
        <f t="array" ref="N61">SUMPRODUCT((Feuil1!$A$3:$A$86=$A61)*ISNUMBER(SEARCH(RIGHT(N$1,4),Feuil1!$C$1:$ZZ$1))*(Feuil1!$C$3:$ZZ$86))</f>
        <v>0</v>
      </c>
      <c r="O61" s="68" cm="1">
        <f t="array" ref="O61">SUMPRODUCT((Feuil1!$A$3:$A$86=$A61)*ISNUMBER(SEARCH(RIGHT(O$1,4),Feuil1!$C$1:$ZZ$1))*(Feuil1!$C$3:$ZZ$86))</f>
        <v>0</v>
      </c>
      <c r="P61" s="68" cm="1">
        <f t="array" ref="P61">SUMPRODUCT((Feuil1!$A$3:$A$86=$A61)*ISNUMBER(SEARCH(RIGHT(P$1,4),Feuil1!$C$1:$ZZ$1))*(Feuil1!$C$3:$ZZ$86))</f>
        <v>0</v>
      </c>
      <c r="Q61" s="68" cm="1">
        <f t="array" ref="Q61">SUMPRODUCT((Feuil1!$A$3:$A$86=$A61)*ISNUMBER(SEARCH(RIGHT(Q$1,4),Feuil1!$C$1:$ZZ$1))*(Feuil1!$C$3:$ZZ$86))</f>
        <v>0</v>
      </c>
      <c r="R61" s="68" cm="1">
        <f t="array" ref="R61">SUMPRODUCT((Feuil1!$A$3:$A$86=$A61)*ISNUMBER(SEARCH(RIGHT(R$1,4),Feuil1!$C$1:$ZZ$1))*(Feuil1!$C$3:$ZZ$86))</f>
        <v>0</v>
      </c>
      <c r="S61" s="68" cm="1">
        <f t="array" ref="S61">SUMPRODUCT((Feuil1!$A$3:$A$86=$A61)*ISNUMBER(SEARCH(RIGHT(S$1,4),Feuil1!$C$1:$ZZ$1))*(Feuil1!$C$3:$ZZ$86))</f>
        <v>282720768</v>
      </c>
      <c r="T61" s="68" cm="1">
        <f t="array" ref="T61">SUMPRODUCT((Feuil1!$A$3:$A$86=$A61)*ISNUMBER(SEARCH(RIGHT(T$1,4),Feuil1!$C$1:$ZZ$1))*(Feuil1!$C$3:$ZZ$86))</f>
        <v>311418869.06787837</v>
      </c>
      <c r="U61" s="68">
        <f t="shared" si="0"/>
        <v>594139637.06787837</v>
      </c>
      <c r="V61" s="68" t="str">
        <f>UPPER(Tableau1[[#This Row],[Nom AP]])</f>
        <v>MAHIMBORONDRO</v>
      </c>
    </row>
    <row r="62" spans="1:22" x14ac:dyDescent="0.15">
      <c r="A62" s="65" t="s">
        <v>295</v>
      </c>
      <c r="B62" s="68" cm="1">
        <f t="array" ref="B62">SUMPRODUCT((Feuil1!$A$3:$A$86=$A62)*ISNUMBER(SEARCH(RIGHT(B$1,4),Feuil1!$C$1:$ZZ$1))*(Feuil1!$C$3:$ZZ$86))</f>
        <v>0</v>
      </c>
      <c r="C62" s="68" cm="1">
        <f t="array" ref="C62">SUMPRODUCT((Feuil1!$A$3:$A$86=$A62)*ISNUMBER(SEARCH(RIGHT(C$1,4),Feuil1!$C$1:$ZZ$1))*(Feuil1!$C$3:$ZZ$86))</f>
        <v>0</v>
      </c>
      <c r="D62" s="68" cm="1">
        <f t="array" ref="D62">SUMPRODUCT((Feuil1!$A$3:$A$86=$A62)*ISNUMBER(SEARCH(RIGHT(D$1,4),Feuil1!$C$1:$ZZ$1))*(Feuil1!$C$3:$ZZ$86))</f>
        <v>0</v>
      </c>
      <c r="E62" s="68" cm="1">
        <f t="array" ref="E62">SUMPRODUCT((Feuil1!$A$3:$A$86=$A62)*ISNUMBER(SEARCH(RIGHT(E$1,4),Feuil1!$C$1:$ZZ$1))*(Feuil1!$C$3:$ZZ$86))</f>
        <v>0</v>
      </c>
      <c r="F62" s="68" cm="1">
        <f t="array" ref="F62">SUMPRODUCT((Feuil1!$A$3:$A$86=$A62)*ISNUMBER(SEARCH(RIGHT(F$1,4),Feuil1!$C$1:$ZZ$1))*(Feuil1!$C$3:$ZZ$86))</f>
        <v>0</v>
      </c>
      <c r="G62" s="68" cm="1">
        <f t="array" ref="G62">SUMPRODUCT((Feuil1!$A$3:$A$86=$A62)*ISNUMBER(SEARCH(RIGHT(G$1,4),Feuil1!$C$1:$ZZ$1))*(Feuil1!$C$3:$ZZ$86))</f>
        <v>0</v>
      </c>
      <c r="H62" s="68" cm="1">
        <f t="array" ref="H62">SUMPRODUCT((Feuil1!$A$3:$A$86=$A62)*ISNUMBER(SEARCH(RIGHT(H$1,4),Feuil1!$C$1:$ZZ$1))*(Feuil1!$C$3:$ZZ$86))</f>
        <v>0</v>
      </c>
      <c r="I62" s="68" cm="1">
        <f t="array" ref="I62">SUMPRODUCT((Feuil1!$A$3:$A$86=$A62)*ISNUMBER(SEARCH(RIGHT(I$1,4),Feuil1!$C$1:$ZZ$1))*(Feuil1!$C$3:$ZZ$86))</f>
        <v>0</v>
      </c>
      <c r="J62" s="68" cm="1">
        <f t="array" ref="J62">SUMPRODUCT((Feuil1!$A$3:$A$86=$A62)*ISNUMBER(SEARCH(RIGHT(J$1,4),Feuil1!$C$1:$ZZ$1))*(Feuil1!$C$3:$ZZ$86))</f>
        <v>0</v>
      </c>
      <c r="K62" s="68" cm="1">
        <f t="array" ref="K62">SUMPRODUCT((Feuil1!$A$3:$A$86=$A62)*ISNUMBER(SEARCH(RIGHT(K$1,4),Feuil1!$C$1:$ZZ$1))*(Feuil1!$C$3:$ZZ$86))</f>
        <v>0</v>
      </c>
      <c r="L62" s="68" cm="1">
        <f t="array" ref="L62">SUMPRODUCT((Feuil1!$A$3:$A$86=$A62)*ISNUMBER(SEARCH(RIGHT(L$1,4),Feuil1!$C$1:$ZZ$1))*(Feuil1!$C$3:$ZZ$86))</f>
        <v>0</v>
      </c>
      <c r="M62" s="68" cm="1">
        <f t="array" ref="M62">SUMPRODUCT((Feuil1!$A$3:$A$86=$A62)*ISNUMBER(SEARCH(RIGHT(M$1,4),Feuil1!$C$1:$ZZ$1))*(Feuil1!$C$3:$ZZ$86))</f>
        <v>0</v>
      </c>
      <c r="N62" s="68" cm="1">
        <f t="array" ref="N62">SUMPRODUCT((Feuil1!$A$3:$A$86=$A62)*ISNUMBER(SEARCH(RIGHT(N$1,4),Feuil1!$C$1:$ZZ$1))*(Feuil1!$C$3:$ZZ$86))</f>
        <v>0</v>
      </c>
      <c r="O62" s="68" cm="1">
        <f t="array" ref="O62">SUMPRODUCT((Feuil1!$A$3:$A$86=$A62)*ISNUMBER(SEARCH(RIGHT(O$1,4),Feuil1!$C$1:$ZZ$1))*(Feuil1!$C$3:$ZZ$86))</f>
        <v>0</v>
      </c>
      <c r="P62" s="68" cm="1">
        <f t="array" ref="P62">SUMPRODUCT((Feuil1!$A$3:$A$86=$A62)*ISNUMBER(SEARCH(RIGHT(P$1,4),Feuil1!$C$1:$ZZ$1))*(Feuil1!$C$3:$ZZ$86))</f>
        <v>0</v>
      </c>
      <c r="Q62" s="68" cm="1">
        <f t="array" ref="Q62">SUMPRODUCT((Feuil1!$A$3:$A$86=$A62)*ISNUMBER(SEARCH(RIGHT(Q$1,4),Feuil1!$C$1:$ZZ$1))*(Feuil1!$C$3:$ZZ$86))</f>
        <v>0</v>
      </c>
      <c r="R62" s="68" cm="1">
        <f t="array" ref="R62">SUMPRODUCT((Feuil1!$A$3:$A$86=$A62)*ISNUMBER(SEARCH(RIGHT(R$1,4),Feuil1!$C$1:$ZZ$1))*(Feuil1!$C$3:$ZZ$86))</f>
        <v>132713170</v>
      </c>
      <c r="S62" s="68" cm="1">
        <f t="array" ref="S62">SUMPRODUCT((Feuil1!$A$3:$A$86=$A62)*ISNUMBER(SEARCH(RIGHT(S$1,4),Feuil1!$C$1:$ZZ$1))*(Feuil1!$C$3:$ZZ$86))</f>
        <v>354147490.99971998</v>
      </c>
      <c r="T62" s="68" cm="1">
        <f t="array" ref="T62">SUMPRODUCT((Feuil1!$A$3:$A$86=$A62)*ISNUMBER(SEARCH(RIGHT(T$1,4),Feuil1!$C$1:$ZZ$1))*(Feuil1!$C$3:$ZZ$86))</f>
        <v>250209916.12</v>
      </c>
      <c r="U62" s="68">
        <f t="shared" si="0"/>
        <v>737070577.11971998</v>
      </c>
      <c r="V62" s="68" t="str">
        <f>UPPER(Tableau1[[#This Row],[Nom AP]])</f>
        <v>AMPASINDAVA</v>
      </c>
    </row>
    <row r="63" spans="1:22" x14ac:dyDescent="0.15">
      <c r="A63" s="65" t="s">
        <v>152</v>
      </c>
      <c r="B63" s="68" cm="1">
        <f t="array" ref="B63">SUMPRODUCT((Feuil1!$A$3:$A$86=$A63)*ISNUMBER(SEARCH(RIGHT(B$1,4),Feuil1!$C$1:$ZZ$1))*(Feuil1!$C$3:$ZZ$86))</f>
        <v>0</v>
      </c>
      <c r="C63" s="68" cm="1">
        <f t="array" ref="C63">SUMPRODUCT((Feuil1!$A$3:$A$86=$A63)*ISNUMBER(SEARCH(RIGHT(C$1,4),Feuil1!$C$1:$ZZ$1))*(Feuil1!$C$3:$ZZ$86))</f>
        <v>0</v>
      </c>
      <c r="D63" s="68" cm="1">
        <f t="array" ref="D63">SUMPRODUCT((Feuil1!$A$3:$A$86=$A63)*ISNUMBER(SEARCH(RIGHT(D$1,4),Feuil1!$C$1:$ZZ$1))*(Feuil1!$C$3:$ZZ$86))</f>
        <v>0</v>
      </c>
      <c r="E63" s="68" cm="1">
        <f t="array" ref="E63">SUMPRODUCT((Feuil1!$A$3:$A$86=$A63)*ISNUMBER(SEARCH(RIGHT(E$1,4),Feuil1!$C$1:$ZZ$1))*(Feuil1!$C$3:$ZZ$86))</f>
        <v>0</v>
      </c>
      <c r="F63" s="68" cm="1">
        <f t="array" ref="F63">SUMPRODUCT((Feuil1!$A$3:$A$86=$A63)*ISNUMBER(SEARCH(RIGHT(F$1,4),Feuil1!$C$1:$ZZ$1))*(Feuil1!$C$3:$ZZ$86))</f>
        <v>0</v>
      </c>
      <c r="G63" s="68" cm="1">
        <f t="array" ref="G63">SUMPRODUCT((Feuil1!$A$3:$A$86=$A63)*ISNUMBER(SEARCH(RIGHT(G$1,4),Feuil1!$C$1:$ZZ$1))*(Feuil1!$C$3:$ZZ$86))</f>
        <v>0</v>
      </c>
      <c r="H63" s="68" cm="1">
        <f t="array" ref="H63">SUMPRODUCT((Feuil1!$A$3:$A$86=$A63)*ISNUMBER(SEARCH(RIGHT(H$1,4),Feuil1!$C$1:$ZZ$1))*(Feuil1!$C$3:$ZZ$86))</f>
        <v>0</v>
      </c>
      <c r="I63" s="68" cm="1">
        <f t="array" ref="I63">SUMPRODUCT((Feuil1!$A$3:$A$86=$A63)*ISNUMBER(SEARCH(RIGHT(I$1,4),Feuil1!$C$1:$ZZ$1))*(Feuil1!$C$3:$ZZ$86))</f>
        <v>0</v>
      </c>
      <c r="J63" s="68" cm="1">
        <f t="array" ref="J63">SUMPRODUCT((Feuil1!$A$3:$A$86=$A63)*ISNUMBER(SEARCH(RIGHT(J$1,4),Feuil1!$C$1:$ZZ$1))*(Feuil1!$C$3:$ZZ$86))</f>
        <v>0</v>
      </c>
      <c r="K63" s="68" cm="1">
        <f t="array" ref="K63">SUMPRODUCT((Feuil1!$A$3:$A$86=$A63)*ISNUMBER(SEARCH(RIGHT(K$1,4),Feuil1!$C$1:$ZZ$1))*(Feuil1!$C$3:$ZZ$86))</f>
        <v>2000902867.0789995</v>
      </c>
      <c r="L63" s="68" cm="1">
        <f t="array" ref="L63">SUMPRODUCT((Feuil1!$A$3:$A$86=$A63)*ISNUMBER(SEARCH(RIGHT(L$1,4),Feuil1!$C$1:$ZZ$1))*(Feuil1!$C$3:$ZZ$86))</f>
        <v>2000902867.0789995</v>
      </c>
      <c r="M63" s="68" cm="1">
        <f t="array" ref="M63">SUMPRODUCT((Feuil1!$A$3:$A$86=$A63)*ISNUMBER(SEARCH(RIGHT(M$1,4),Feuil1!$C$1:$ZZ$1))*(Feuil1!$C$3:$ZZ$86))</f>
        <v>0</v>
      </c>
      <c r="N63" s="68" cm="1">
        <f t="array" ref="N63">SUMPRODUCT((Feuil1!$A$3:$A$86=$A63)*ISNUMBER(SEARCH(RIGHT(N$1,4),Feuil1!$C$1:$ZZ$1))*(Feuil1!$C$3:$ZZ$86))</f>
        <v>0</v>
      </c>
      <c r="O63" s="68" cm="1">
        <f t="array" ref="O63">SUMPRODUCT((Feuil1!$A$3:$A$86=$A63)*ISNUMBER(SEARCH(RIGHT(O$1,4),Feuil1!$C$1:$ZZ$1))*(Feuil1!$C$3:$ZZ$86))</f>
        <v>0</v>
      </c>
      <c r="P63" s="68" cm="1">
        <f t="array" ref="P63">SUMPRODUCT((Feuil1!$A$3:$A$86=$A63)*ISNUMBER(SEARCH(RIGHT(P$1,4),Feuil1!$C$1:$ZZ$1))*(Feuil1!$C$3:$ZZ$86))</f>
        <v>0</v>
      </c>
      <c r="Q63" s="68" cm="1">
        <f t="array" ref="Q63">SUMPRODUCT((Feuil1!$A$3:$A$86=$A63)*ISNUMBER(SEARCH(RIGHT(Q$1,4),Feuil1!$C$1:$ZZ$1))*(Feuil1!$C$3:$ZZ$86))</f>
        <v>0</v>
      </c>
      <c r="R63" s="68" cm="1">
        <f t="array" ref="R63">SUMPRODUCT((Feuil1!$A$3:$A$86=$A63)*ISNUMBER(SEARCH(RIGHT(R$1,4),Feuil1!$C$1:$ZZ$1))*(Feuil1!$C$3:$ZZ$86))</f>
        <v>0</v>
      </c>
      <c r="S63" s="68" cm="1">
        <f t="array" ref="S63">SUMPRODUCT((Feuil1!$A$3:$A$86=$A63)*ISNUMBER(SEARCH(RIGHT(S$1,4),Feuil1!$C$1:$ZZ$1))*(Feuil1!$C$3:$ZZ$86))</f>
        <v>413906000</v>
      </c>
      <c r="T63" s="68" cm="1">
        <f t="array" ref="T63">SUMPRODUCT((Feuil1!$A$3:$A$86=$A63)*ISNUMBER(SEARCH(RIGHT(T$1,4),Feuil1!$C$1:$ZZ$1))*(Feuil1!$C$3:$ZZ$86))</f>
        <v>740074480.26400006</v>
      </c>
      <c r="U63" s="68">
        <f t="shared" si="0"/>
        <v>5155786214.421999</v>
      </c>
      <c r="V63" s="68" t="str">
        <f>UPPER(Tableau1[[#This Row],[Nom AP]])</f>
        <v>COFAV</v>
      </c>
    </row>
    <row r="64" spans="1:22" x14ac:dyDescent="0.15">
      <c r="A64" s="65" t="s">
        <v>296</v>
      </c>
      <c r="B64" s="68" cm="1">
        <f t="array" ref="B64">SUMPRODUCT((Feuil1!$A$3:$A$86=$A64)*ISNUMBER(SEARCH(RIGHT(B$1,4),Feuil1!$C$1:$ZZ$1))*(Feuil1!$C$3:$ZZ$86))</f>
        <v>0</v>
      </c>
      <c r="C64" s="68" cm="1">
        <f t="array" ref="C64">SUMPRODUCT((Feuil1!$A$3:$A$86=$A64)*ISNUMBER(SEARCH(RIGHT(C$1,4),Feuil1!$C$1:$ZZ$1))*(Feuil1!$C$3:$ZZ$86))</f>
        <v>0</v>
      </c>
      <c r="D64" s="68" cm="1">
        <f t="array" ref="D64">SUMPRODUCT((Feuil1!$A$3:$A$86=$A64)*ISNUMBER(SEARCH(RIGHT(D$1,4),Feuil1!$C$1:$ZZ$1))*(Feuil1!$C$3:$ZZ$86))</f>
        <v>0</v>
      </c>
      <c r="E64" s="68" cm="1">
        <f t="array" ref="E64">SUMPRODUCT((Feuil1!$A$3:$A$86=$A64)*ISNUMBER(SEARCH(RIGHT(E$1,4),Feuil1!$C$1:$ZZ$1))*(Feuil1!$C$3:$ZZ$86))</f>
        <v>0</v>
      </c>
      <c r="F64" s="68" cm="1">
        <f t="array" ref="F64">SUMPRODUCT((Feuil1!$A$3:$A$86=$A64)*ISNUMBER(SEARCH(RIGHT(F$1,4),Feuil1!$C$1:$ZZ$1))*(Feuil1!$C$3:$ZZ$86))</f>
        <v>0</v>
      </c>
      <c r="G64" s="68" cm="1">
        <f t="array" ref="G64">SUMPRODUCT((Feuil1!$A$3:$A$86=$A64)*ISNUMBER(SEARCH(RIGHT(G$1,4),Feuil1!$C$1:$ZZ$1))*(Feuil1!$C$3:$ZZ$86))</f>
        <v>0</v>
      </c>
      <c r="H64" s="68" cm="1">
        <f t="array" ref="H64">SUMPRODUCT((Feuil1!$A$3:$A$86=$A64)*ISNUMBER(SEARCH(RIGHT(H$1,4),Feuil1!$C$1:$ZZ$1))*(Feuil1!$C$3:$ZZ$86))</f>
        <v>0</v>
      </c>
      <c r="I64" s="68" cm="1">
        <f t="array" ref="I64">SUMPRODUCT((Feuil1!$A$3:$A$86=$A64)*ISNUMBER(SEARCH(RIGHT(I$1,4),Feuil1!$C$1:$ZZ$1))*(Feuil1!$C$3:$ZZ$86))</f>
        <v>0</v>
      </c>
      <c r="J64" s="68" cm="1">
        <f t="array" ref="J64">SUMPRODUCT((Feuil1!$A$3:$A$86=$A64)*ISNUMBER(SEARCH(RIGHT(J$1,4),Feuil1!$C$1:$ZZ$1))*(Feuil1!$C$3:$ZZ$86))</f>
        <v>0</v>
      </c>
      <c r="K64" s="68" cm="1">
        <f t="array" ref="K64">SUMPRODUCT((Feuil1!$A$3:$A$86=$A64)*ISNUMBER(SEARCH(RIGHT(K$1,4),Feuil1!$C$1:$ZZ$1))*(Feuil1!$C$3:$ZZ$86))</f>
        <v>0</v>
      </c>
      <c r="L64" s="68" cm="1">
        <f t="array" ref="L64">SUMPRODUCT((Feuil1!$A$3:$A$86=$A64)*ISNUMBER(SEARCH(RIGHT(L$1,4),Feuil1!$C$1:$ZZ$1))*(Feuil1!$C$3:$ZZ$86))</f>
        <v>0</v>
      </c>
      <c r="M64" s="68" cm="1">
        <f t="array" ref="M64">SUMPRODUCT((Feuil1!$A$3:$A$86=$A64)*ISNUMBER(SEARCH(RIGHT(M$1,4),Feuil1!$C$1:$ZZ$1))*(Feuil1!$C$3:$ZZ$86))</f>
        <v>0</v>
      </c>
      <c r="N64" s="68" cm="1">
        <f t="array" ref="N64">SUMPRODUCT((Feuil1!$A$3:$A$86=$A64)*ISNUMBER(SEARCH(RIGHT(N$1,4),Feuil1!$C$1:$ZZ$1))*(Feuil1!$C$3:$ZZ$86))</f>
        <v>0</v>
      </c>
      <c r="O64" s="68" cm="1">
        <f t="array" ref="O64">SUMPRODUCT((Feuil1!$A$3:$A$86=$A64)*ISNUMBER(SEARCH(RIGHT(O$1,4),Feuil1!$C$1:$ZZ$1))*(Feuil1!$C$3:$ZZ$86))</f>
        <v>0</v>
      </c>
      <c r="P64" s="68" cm="1">
        <f t="array" ref="P64">SUMPRODUCT((Feuil1!$A$3:$A$86=$A64)*ISNUMBER(SEARCH(RIGHT(P$1,4),Feuil1!$C$1:$ZZ$1))*(Feuil1!$C$3:$ZZ$86))</f>
        <v>0</v>
      </c>
      <c r="Q64" s="68" cm="1">
        <f t="array" ref="Q64">SUMPRODUCT((Feuil1!$A$3:$A$86=$A64)*ISNUMBER(SEARCH(RIGHT(Q$1,4),Feuil1!$C$1:$ZZ$1))*(Feuil1!$C$3:$ZZ$86))</f>
        <v>0</v>
      </c>
      <c r="R64" s="68" cm="1">
        <f t="array" ref="R64">SUMPRODUCT((Feuil1!$A$3:$A$86=$A64)*ISNUMBER(SEARCH(RIGHT(R$1,4),Feuil1!$C$1:$ZZ$1))*(Feuil1!$C$3:$ZZ$86))</f>
        <v>0</v>
      </c>
      <c r="S64" s="68" cm="1">
        <f t="array" ref="S64">SUMPRODUCT((Feuil1!$A$3:$A$86=$A64)*ISNUMBER(SEARCH(RIGHT(S$1,4),Feuil1!$C$1:$ZZ$1))*(Feuil1!$C$3:$ZZ$86))</f>
        <v>250674739</v>
      </c>
      <c r="T64" s="68" cm="1">
        <f t="array" ref="T64">SUMPRODUCT((Feuil1!$A$3:$A$86=$A64)*ISNUMBER(SEARCH(RIGHT(T$1,4),Feuil1!$C$1:$ZZ$1))*(Feuil1!$C$3:$ZZ$86))</f>
        <v>327811549.05395496</v>
      </c>
      <c r="U64" s="68">
        <f t="shared" si="0"/>
        <v>578486288.05395496</v>
      </c>
      <c r="V64" s="68" t="str">
        <f>UPPER(Tableau1[[#This Row],[Nom AP]])</f>
        <v>AMORON'I ONILAHY</v>
      </c>
    </row>
    <row r="65" spans="1:22" x14ac:dyDescent="0.15">
      <c r="A65" s="65" t="s">
        <v>297</v>
      </c>
      <c r="B65" s="68" cm="1">
        <f t="array" ref="B65">SUMPRODUCT((Feuil1!$A$3:$A$86=$A65)*ISNUMBER(SEARCH(RIGHT(B$1,4),Feuil1!$C$1:$ZZ$1))*(Feuil1!$C$3:$ZZ$86))</f>
        <v>0</v>
      </c>
      <c r="C65" s="68" cm="1">
        <f t="array" ref="C65">SUMPRODUCT((Feuil1!$A$3:$A$86=$A65)*ISNUMBER(SEARCH(RIGHT(C$1,4),Feuil1!$C$1:$ZZ$1))*(Feuil1!$C$3:$ZZ$86))</f>
        <v>0</v>
      </c>
      <c r="D65" s="68" cm="1">
        <f t="array" ref="D65">SUMPRODUCT((Feuil1!$A$3:$A$86=$A65)*ISNUMBER(SEARCH(RIGHT(D$1,4),Feuil1!$C$1:$ZZ$1))*(Feuil1!$C$3:$ZZ$86))</f>
        <v>0</v>
      </c>
      <c r="E65" s="68" cm="1">
        <f t="array" ref="E65">SUMPRODUCT((Feuil1!$A$3:$A$86=$A65)*ISNUMBER(SEARCH(RIGHT(E$1,4),Feuil1!$C$1:$ZZ$1))*(Feuil1!$C$3:$ZZ$86))</f>
        <v>0</v>
      </c>
      <c r="F65" s="68" cm="1">
        <f t="array" ref="F65">SUMPRODUCT((Feuil1!$A$3:$A$86=$A65)*ISNUMBER(SEARCH(RIGHT(F$1,4),Feuil1!$C$1:$ZZ$1))*(Feuil1!$C$3:$ZZ$86))</f>
        <v>0</v>
      </c>
      <c r="G65" s="68" cm="1">
        <f t="array" ref="G65">SUMPRODUCT((Feuil1!$A$3:$A$86=$A65)*ISNUMBER(SEARCH(RIGHT(G$1,4),Feuil1!$C$1:$ZZ$1))*(Feuil1!$C$3:$ZZ$86))</f>
        <v>0</v>
      </c>
      <c r="H65" s="68" cm="1">
        <f t="array" ref="H65">SUMPRODUCT((Feuil1!$A$3:$A$86=$A65)*ISNUMBER(SEARCH(RIGHT(H$1,4),Feuil1!$C$1:$ZZ$1))*(Feuil1!$C$3:$ZZ$86))</f>
        <v>0</v>
      </c>
      <c r="I65" s="68" cm="1">
        <f t="array" ref="I65">SUMPRODUCT((Feuil1!$A$3:$A$86=$A65)*ISNUMBER(SEARCH(RIGHT(I$1,4),Feuil1!$C$1:$ZZ$1))*(Feuil1!$C$3:$ZZ$86))</f>
        <v>0</v>
      </c>
      <c r="J65" s="68" cm="1">
        <f t="array" ref="J65">SUMPRODUCT((Feuil1!$A$3:$A$86=$A65)*ISNUMBER(SEARCH(RIGHT(J$1,4),Feuil1!$C$1:$ZZ$1))*(Feuil1!$C$3:$ZZ$86))</f>
        <v>0</v>
      </c>
      <c r="K65" s="68" cm="1">
        <f t="array" ref="K65">SUMPRODUCT((Feuil1!$A$3:$A$86=$A65)*ISNUMBER(SEARCH(RIGHT(K$1,4),Feuil1!$C$1:$ZZ$1))*(Feuil1!$C$3:$ZZ$86))</f>
        <v>0</v>
      </c>
      <c r="L65" s="68" cm="1">
        <f t="array" ref="L65">SUMPRODUCT((Feuil1!$A$3:$A$86=$A65)*ISNUMBER(SEARCH(RIGHT(L$1,4),Feuil1!$C$1:$ZZ$1))*(Feuil1!$C$3:$ZZ$86))</f>
        <v>0</v>
      </c>
      <c r="M65" s="68" cm="1">
        <f t="array" ref="M65">SUMPRODUCT((Feuil1!$A$3:$A$86=$A65)*ISNUMBER(SEARCH(RIGHT(M$1,4),Feuil1!$C$1:$ZZ$1))*(Feuil1!$C$3:$ZZ$86))</f>
        <v>0</v>
      </c>
      <c r="N65" s="68" cm="1">
        <f t="array" ref="N65">SUMPRODUCT((Feuil1!$A$3:$A$86=$A65)*ISNUMBER(SEARCH(RIGHT(N$1,4),Feuil1!$C$1:$ZZ$1))*(Feuil1!$C$3:$ZZ$86))</f>
        <v>0</v>
      </c>
      <c r="O65" s="68" cm="1">
        <f t="array" ref="O65">SUMPRODUCT((Feuil1!$A$3:$A$86=$A65)*ISNUMBER(SEARCH(RIGHT(O$1,4),Feuil1!$C$1:$ZZ$1))*(Feuil1!$C$3:$ZZ$86))</f>
        <v>0</v>
      </c>
      <c r="P65" s="68" cm="1">
        <f t="array" ref="P65">SUMPRODUCT((Feuil1!$A$3:$A$86=$A65)*ISNUMBER(SEARCH(RIGHT(P$1,4),Feuil1!$C$1:$ZZ$1))*(Feuil1!$C$3:$ZZ$86))</f>
        <v>0</v>
      </c>
      <c r="Q65" s="68" cm="1">
        <f t="array" ref="Q65">SUMPRODUCT((Feuil1!$A$3:$A$86=$A65)*ISNUMBER(SEARCH(RIGHT(Q$1,4),Feuil1!$C$1:$ZZ$1))*(Feuil1!$C$3:$ZZ$86))</f>
        <v>0</v>
      </c>
      <c r="R65" s="68" cm="1">
        <f t="array" ref="R65">SUMPRODUCT((Feuil1!$A$3:$A$86=$A65)*ISNUMBER(SEARCH(RIGHT(R$1,4),Feuil1!$C$1:$ZZ$1))*(Feuil1!$C$3:$ZZ$86))</f>
        <v>0</v>
      </c>
      <c r="S65" s="68" cm="1">
        <f t="array" ref="S65">SUMPRODUCT((Feuil1!$A$3:$A$86=$A65)*ISNUMBER(SEARCH(RIGHT(S$1,4),Feuil1!$C$1:$ZZ$1))*(Feuil1!$C$3:$ZZ$86))</f>
        <v>361016512</v>
      </c>
      <c r="T65" s="68" cm="1">
        <f t="array" ref="T65">SUMPRODUCT((Feuil1!$A$3:$A$86=$A65)*ISNUMBER(SEARCH(RIGHT(T$1,4),Feuil1!$C$1:$ZZ$1))*(Feuil1!$C$3:$ZZ$86))</f>
        <v>407945000</v>
      </c>
      <c r="U65" s="68">
        <f t="shared" si="0"/>
        <v>768961512</v>
      </c>
      <c r="V65" s="68" t="str">
        <f>UPPER(Tableau1[[#This Row],[Nom AP]])</f>
        <v>ANKAREA</v>
      </c>
    </row>
    <row r="66" spans="1:22" x14ac:dyDescent="0.15">
      <c r="A66" s="65" t="s">
        <v>264</v>
      </c>
      <c r="B66" s="68" cm="1">
        <f t="array" ref="B66">SUMPRODUCT((Feuil1!$A$3:$A$86=$A66)*ISNUMBER(SEARCH(RIGHT(B$1,4),Feuil1!$C$1:$ZZ$1))*(Feuil1!$C$3:$ZZ$86))</f>
        <v>0</v>
      </c>
      <c r="C66" s="68" cm="1">
        <f t="array" ref="C66">SUMPRODUCT((Feuil1!$A$3:$A$86=$A66)*ISNUMBER(SEARCH(RIGHT(C$1,4),Feuil1!$C$1:$ZZ$1))*(Feuil1!$C$3:$ZZ$86))</f>
        <v>0</v>
      </c>
      <c r="D66" s="68" cm="1">
        <f t="array" ref="D66">SUMPRODUCT((Feuil1!$A$3:$A$86=$A66)*ISNUMBER(SEARCH(RIGHT(D$1,4),Feuil1!$C$1:$ZZ$1))*(Feuil1!$C$3:$ZZ$86))</f>
        <v>0</v>
      </c>
      <c r="E66" s="68" cm="1">
        <f t="array" ref="E66">SUMPRODUCT((Feuil1!$A$3:$A$86=$A66)*ISNUMBER(SEARCH(RIGHT(E$1,4),Feuil1!$C$1:$ZZ$1))*(Feuil1!$C$3:$ZZ$86))</f>
        <v>0</v>
      </c>
      <c r="F66" s="68" cm="1">
        <f t="array" ref="F66">SUMPRODUCT((Feuil1!$A$3:$A$86=$A66)*ISNUMBER(SEARCH(RIGHT(F$1,4),Feuil1!$C$1:$ZZ$1))*(Feuil1!$C$3:$ZZ$86))</f>
        <v>0</v>
      </c>
      <c r="G66" s="68" cm="1">
        <f t="array" ref="G66">SUMPRODUCT((Feuil1!$A$3:$A$86=$A66)*ISNUMBER(SEARCH(RIGHT(G$1,4),Feuil1!$C$1:$ZZ$1))*(Feuil1!$C$3:$ZZ$86))</f>
        <v>0</v>
      </c>
      <c r="H66" s="68" cm="1">
        <f t="array" ref="H66">SUMPRODUCT((Feuil1!$A$3:$A$86=$A66)*ISNUMBER(SEARCH(RIGHT(H$1,4),Feuil1!$C$1:$ZZ$1))*(Feuil1!$C$3:$ZZ$86))</f>
        <v>84326697.659379169</v>
      </c>
      <c r="I66" s="68" cm="1">
        <f t="array" ref="I66">SUMPRODUCT((Feuil1!$A$3:$A$86=$A66)*ISNUMBER(SEARCH(RIGHT(I$1,4),Feuil1!$C$1:$ZZ$1))*(Feuil1!$C$3:$ZZ$86))</f>
        <v>46276377.775736474</v>
      </c>
      <c r="J66" s="68" cm="1">
        <f t="array" ref="J66">SUMPRODUCT((Feuil1!$A$3:$A$86=$A66)*ISNUMBER(SEARCH(RIGHT(J$1,4),Feuil1!$C$1:$ZZ$1))*(Feuil1!$C$3:$ZZ$86))</f>
        <v>124156663.68275267</v>
      </c>
      <c r="K66" s="68" cm="1">
        <f t="array" ref="K66">SUMPRODUCT((Feuil1!$A$3:$A$86=$A66)*ISNUMBER(SEARCH(RIGHT(K$1,4),Feuil1!$C$1:$ZZ$1))*(Feuil1!$C$3:$ZZ$86))</f>
        <v>210345200</v>
      </c>
      <c r="L66" s="68" cm="1">
        <f t="array" ref="L66">SUMPRODUCT((Feuil1!$A$3:$A$86=$A66)*ISNUMBER(SEARCH(RIGHT(L$1,4),Feuil1!$C$1:$ZZ$1))*(Feuil1!$C$3:$ZZ$86))</f>
        <v>244610001</v>
      </c>
      <c r="M66" s="68" cm="1">
        <f t="array" ref="M66">SUMPRODUCT((Feuil1!$A$3:$A$86=$A66)*ISNUMBER(SEARCH(RIGHT(M$1,4),Feuil1!$C$1:$ZZ$1))*(Feuil1!$C$3:$ZZ$86))</f>
        <v>186770422</v>
      </c>
      <c r="N66" s="68" cm="1">
        <f t="array" ref="N66">SUMPRODUCT((Feuil1!$A$3:$A$86=$A66)*ISNUMBER(SEARCH(RIGHT(N$1,4),Feuil1!$C$1:$ZZ$1))*(Feuil1!$C$3:$ZZ$86))</f>
        <v>202502580</v>
      </c>
      <c r="O66" s="68" cm="1">
        <f t="array" ref="O66">SUMPRODUCT((Feuil1!$A$3:$A$86=$A66)*ISNUMBER(SEARCH(RIGHT(O$1,4),Feuil1!$C$1:$ZZ$1))*(Feuil1!$C$3:$ZZ$86))</f>
        <v>255417147</v>
      </c>
      <c r="P66" s="68" cm="1">
        <f t="array" ref="P66">SUMPRODUCT((Feuil1!$A$3:$A$86=$A66)*ISNUMBER(SEARCH(RIGHT(P$1,4),Feuil1!$C$1:$ZZ$1))*(Feuil1!$C$3:$ZZ$86))</f>
        <v>265808004</v>
      </c>
      <c r="Q66" s="68" cm="1">
        <f t="array" ref="Q66">SUMPRODUCT((Feuil1!$A$3:$A$86=$A66)*ISNUMBER(SEARCH(RIGHT(Q$1,4),Feuil1!$C$1:$ZZ$1))*(Feuil1!$C$3:$ZZ$86))</f>
        <v>353262000</v>
      </c>
      <c r="R66" s="68" cm="1">
        <f t="array" ref="R66">SUMPRODUCT((Feuil1!$A$3:$A$86=$A66)*ISNUMBER(SEARCH(RIGHT(R$1,4),Feuil1!$C$1:$ZZ$1))*(Feuil1!$C$3:$ZZ$86))</f>
        <v>315912840</v>
      </c>
      <c r="S66" s="68" cm="1">
        <f t="array" ref="S66">SUMPRODUCT((Feuil1!$A$3:$A$86=$A66)*ISNUMBER(SEARCH(RIGHT(S$1,4),Feuil1!$C$1:$ZZ$1))*(Feuil1!$C$3:$ZZ$86))</f>
        <v>332000000</v>
      </c>
      <c r="T66" s="68" cm="1">
        <f t="array" ref="T66">SUMPRODUCT((Feuil1!$A$3:$A$86=$A66)*ISNUMBER(SEARCH(RIGHT(T$1,4),Feuil1!$C$1:$ZZ$1))*(Feuil1!$C$3:$ZZ$86))</f>
        <v>391216303.2044</v>
      </c>
      <c r="U66" s="68">
        <f t="shared" si="0"/>
        <v>3012604236.3222685</v>
      </c>
      <c r="V66" s="68" t="str">
        <f>UPPER(Tableau1[[#This Row],[Nom AP]])</f>
        <v>MONTAGNE DES FRANÇAIS</v>
      </c>
    </row>
    <row r="67" spans="1:22" x14ac:dyDescent="0.15">
      <c r="A67" s="65" t="s">
        <v>159</v>
      </c>
      <c r="B67" s="68" cm="1">
        <f t="array" ref="B67">SUMPRODUCT((Feuil1!$A$3:$A$86=$A67)*ISNUMBER(SEARCH(RIGHT(B$1,4),Feuil1!$C$1:$ZZ$1))*(Feuil1!$C$3:$ZZ$86))</f>
        <v>0</v>
      </c>
      <c r="C67" s="68" cm="1">
        <f t="array" ref="C67">SUMPRODUCT((Feuil1!$A$3:$A$86=$A67)*ISNUMBER(SEARCH(RIGHT(C$1,4),Feuil1!$C$1:$ZZ$1))*(Feuil1!$C$3:$ZZ$86))</f>
        <v>0</v>
      </c>
      <c r="D67" s="68" cm="1">
        <f t="array" ref="D67">SUMPRODUCT((Feuil1!$A$3:$A$86=$A67)*ISNUMBER(SEARCH(RIGHT(D$1,4),Feuil1!$C$1:$ZZ$1))*(Feuil1!$C$3:$ZZ$86))</f>
        <v>0</v>
      </c>
      <c r="E67" s="68" cm="1">
        <f t="array" ref="E67">SUMPRODUCT((Feuil1!$A$3:$A$86=$A67)*ISNUMBER(SEARCH(RIGHT(E$1,4),Feuil1!$C$1:$ZZ$1))*(Feuil1!$C$3:$ZZ$86))</f>
        <v>0</v>
      </c>
      <c r="F67" s="68" cm="1">
        <f t="array" ref="F67">SUMPRODUCT((Feuil1!$A$3:$A$86=$A67)*ISNUMBER(SEARCH(RIGHT(F$1,4),Feuil1!$C$1:$ZZ$1))*(Feuil1!$C$3:$ZZ$86))</f>
        <v>0</v>
      </c>
      <c r="G67" s="68" cm="1">
        <f t="array" ref="G67">SUMPRODUCT((Feuil1!$A$3:$A$86=$A67)*ISNUMBER(SEARCH(RIGHT(G$1,4),Feuil1!$C$1:$ZZ$1))*(Feuil1!$C$3:$ZZ$86))</f>
        <v>0</v>
      </c>
      <c r="H67" s="68" cm="1">
        <f t="array" ref="H67">SUMPRODUCT((Feuil1!$A$3:$A$86=$A67)*ISNUMBER(SEARCH(RIGHT(H$1,4),Feuil1!$C$1:$ZZ$1))*(Feuil1!$C$3:$ZZ$86))</f>
        <v>66975783.695709437</v>
      </c>
      <c r="I67" s="68" cm="1">
        <f t="array" ref="I67">SUMPRODUCT((Feuil1!$A$3:$A$86=$A67)*ISNUMBER(SEARCH(RIGHT(I$1,4),Feuil1!$C$1:$ZZ$1))*(Feuil1!$C$3:$ZZ$86))</f>
        <v>46319465.650760435</v>
      </c>
      <c r="J67" s="68" cm="1">
        <f t="array" ref="J67">SUMPRODUCT((Feuil1!$A$3:$A$86=$A67)*ISNUMBER(SEARCH(RIGHT(J$1,4),Feuil1!$C$1:$ZZ$1))*(Feuil1!$C$3:$ZZ$86))</f>
        <v>115183177.81706783</v>
      </c>
      <c r="K67" s="68" cm="1">
        <f t="array" ref="K67">SUMPRODUCT((Feuil1!$A$3:$A$86=$A67)*ISNUMBER(SEARCH(RIGHT(K$1,4),Feuil1!$C$1:$ZZ$1))*(Feuil1!$C$3:$ZZ$86))</f>
        <v>189614020</v>
      </c>
      <c r="L67" s="68" cm="1">
        <f t="array" ref="L67">SUMPRODUCT((Feuil1!$A$3:$A$86=$A67)*ISNUMBER(SEARCH(RIGHT(L$1,4),Feuil1!$C$1:$ZZ$1))*(Feuil1!$C$3:$ZZ$86))</f>
        <v>225219000</v>
      </c>
      <c r="M67" s="68" cm="1">
        <f t="array" ref="M67">SUMPRODUCT((Feuil1!$A$3:$A$86=$A67)*ISNUMBER(SEARCH(RIGHT(M$1,4),Feuil1!$C$1:$ZZ$1))*(Feuil1!$C$3:$ZZ$86))</f>
        <v>150549009</v>
      </c>
      <c r="N67" s="68" cm="1">
        <f t="array" ref="N67">SUMPRODUCT((Feuil1!$A$3:$A$86=$A67)*ISNUMBER(SEARCH(RIGHT(N$1,4),Feuil1!$C$1:$ZZ$1))*(Feuil1!$C$3:$ZZ$86))</f>
        <v>163330500</v>
      </c>
      <c r="O67" s="68" cm="1">
        <f t="array" ref="O67">SUMPRODUCT((Feuil1!$A$3:$A$86=$A67)*ISNUMBER(SEARCH(RIGHT(O$1,4),Feuil1!$C$1:$ZZ$1))*(Feuil1!$C$3:$ZZ$86))</f>
        <v>176319130</v>
      </c>
      <c r="P67" s="68" cm="1">
        <f t="array" ref="P67">SUMPRODUCT((Feuil1!$A$3:$A$86=$A67)*ISNUMBER(SEARCH(RIGHT(P$1,4),Feuil1!$C$1:$ZZ$1))*(Feuil1!$C$3:$ZZ$86))</f>
        <v>201751750</v>
      </c>
      <c r="Q67" s="68" cm="1">
        <f t="array" ref="Q67">SUMPRODUCT((Feuil1!$A$3:$A$86=$A67)*ISNUMBER(SEARCH(RIGHT(Q$1,4),Feuil1!$C$1:$ZZ$1))*(Feuil1!$C$3:$ZZ$86))</f>
        <v>0</v>
      </c>
      <c r="R67" s="68" cm="1">
        <f t="array" ref="R67">SUMPRODUCT((Feuil1!$A$3:$A$86=$A67)*ISNUMBER(SEARCH(RIGHT(R$1,4),Feuil1!$C$1:$ZZ$1))*(Feuil1!$C$3:$ZZ$86))</f>
        <v>190000000</v>
      </c>
      <c r="S67" s="68" cm="1">
        <f t="array" ref="S67">SUMPRODUCT((Feuil1!$A$3:$A$86=$A67)*ISNUMBER(SEARCH(RIGHT(S$1,4),Feuil1!$C$1:$ZZ$1))*(Feuil1!$C$3:$ZZ$86))</f>
        <v>150000000</v>
      </c>
      <c r="T67" s="68" cm="1">
        <f t="array" ref="T67">SUMPRODUCT((Feuil1!$A$3:$A$86=$A67)*ISNUMBER(SEARCH(RIGHT(T$1,4),Feuil1!$C$1:$ZZ$1))*(Feuil1!$C$3:$ZZ$86))</f>
        <v>173642119.45280001</v>
      </c>
      <c r="U67" s="68">
        <f t="shared" ref="U67:U85" si="1">SUM(B67:T67)</f>
        <v>1848903955.6163378</v>
      </c>
      <c r="V67" s="68" t="str">
        <f>UPPER(Tableau1[[#This Row],[Nom AP]])</f>
        <v>MASSIF D'ITREMO</v>
      </c>
    </row>
    <row r="68" spans="1:22" x14ac:dyDescent="0.15">
      <c r="A68" s="65" t="s">
        <v>161</v>
      </c>
      <c r="B68" s="68" cm="1">
        <f t="array" ref="B68">SUMPRODUCT((Feuil1!$A$3:$A$86=$A68)*ISNUMBER(SEARCH(RIGHT(B$1,4),Feuil1!$C$1:$ZZ$1))*(Feuil1!$C$3:$ZZ$86))</f>
        <v>0</v>
      </c>
      <c r="C68" s="68" cm="1">
        <f t="array" ref="C68">SUMPRODUCT((Feuil1!$A$3:$A$86=$A68)*ISNUMBER(SEARCH(RIGHT(C$1,4),Feuil1!$C$1:$ZZ$1))*(Feuil1!$C$3:$ZZ$86))</f>
        <v>0</v>
      </c>
      <c r="D68" s="68" cm="1">
        <f t="array" ref="D68">SUMPRODUCT((Feuil1!$A$3:$A$86=$A68)*ISNUMBER(SEARCH(RIGHT(D$1,4),Feuil1!$C$1:$ZZ$1))*(Feuil1!$C$3:$ZZ$86))</f>
        <v>0</v>
      </c>
      <c r="E68" s="68" cm="1">
        <f t="array" ref="E68">SUMPRODUCT((Feuil1!$A$3:$A$86=$A68)*ISNUMBER(SEARCH(RIGHT(E$1,4),Feuil1!$C$1:$ZZ$1))*(Feuil1!$C$3:$ZZ$86))</f>
        <v>0</v>
      </c>
      <c r="F68" s="68" cm="1">
        <f t="array" ref="F68">SUMPRODUCT((Feuil1!$A$3:$A$86=$A68)*ISNUMBER(SEARCH(RIGHT(F$1,4),Feuil1!$C$1:$ZZ$1))*(Feuil1!$C$3:$ZZ$86))</f>
        <v>0</v>
      </c>
      <c r="G68" s="68" cm="1">
        <f t="array" ref="G68">SUMPRODUCT((Feuil1!$A$3:$A$86=$A68)*ISNUMBER(SEARCH(RIGHT(G$1,4),Feuil1!$C$1:$ZZ$1))*(Feuil1!$C$3:$ZZ$86))</f>
        <v>0</v>
      </c>
      <c r="H68" s="68" cm="1">
        <f t="array" ref="H68">SUMPRODUCT((Feuil1!$A$3:$A$86=$A68)*ISNUMBER(SEARCH(RIGHT(H$1,4),Feuil1!$C$1:$ZZ$1))*(Feuil1!$C$3:$ZZ$86))</f>
        <v>52358318.904120855</v>
      </c>
      <c r="I68" s="68" cm="1">
        <f t="array" ref="I68">SUMPRODUCT((Feuil1!$A$3:$A$86=$A68)*ISNUMBER(SEARCH(RIGHT(I$1,4),Feuil1!$C$1:$ZZ$1))*(Feuil1!$C$3:$ZZ$86))</f>
        <v>58222491.126130268</v>
      </c>
      <c r="J68" s="68" cm="1">
        <f t="array" ref="J68">SUMPRODUCT((Feuil1!$A$3:$A$86=$A68)*ISNUMBER(SEARCH(RIGHT(J$1,4),Feuil1!$C$1:$ZZ$1))*(Feuil1!$C$3:$ZZ$86))</f>
        <v>120331160.08348155</v>
      </c>
      <c r="K68" s="68" cm="1">
        <f t="array" ref="K68">SUMPRODUCT((Feuil1!$A$3:$A$86=$A68)*ISNUMBER(SEARCH(RIGHT(K$1,4),Feuil1!$C$1:$ZZ$1))*(Feuil1!$C$3:$ZZ$86))</f>
        <v>356149847</v>
      </c>
      <c r="L68" s="68" cm="1">
        <f t="array" ref="L68">SUMPRODUCT((Feuil1!$A$3:$A$86=$A68)*ISNUMBER(SEARCH(RIGHT(L$1,4),Feuil1!$C$1:$ZZ$1))*(Feuil1!$C$3:$ZZ$86))</f>
        <v>210213250</v>
      </c>
      <c r="M68" s="68" cm="1">
        <f t="array" ref="M68">SUMPRODUCT((Feuil1!$A$3:$A$86=$A68)*ISNUMBER(SEARCH(RIGHT(M$1,4),Feuil1!$C$1:$ZZ$1))*(Feuil1!$C$3:$ZZ$86))</f>
        <v>156350000</v>
      </c>
      <c r="N68" s="68" cm="1">
        <f t="array" ref="N68">SUMPRODUCT((Feuil1!$A$3:$A$86=$A68)*ISNUMBER(SEARCH(RIGHT(N$1,4),Feuil1!$C$1:$ZZ$1))*(Feuil1!$C$3:$ZZ$86))</f>
        <v>206303760.20999998</v>
      </c>
      <c r="O68" s="68" cm="1">
        <f t="array" ref="O68">SUMPRODUCT((Feuil1!$A$3:$A$86=$A68)*ISNUMBER(SEARCH(RIGHT(O$1,4),Feuil1!$C$1:$ZZ$1))*(Feuil1!$C$3:$ZZ$86))</f>
        <v>241883143</v>
      </c>
      <c r="P68" s="68" cm="1">
        <f t="array" ref="P68">SUMPRODUCT((Feuil1!$A$3:$A$86=$A68)*ISNUMBER(SEARCH(RIGHT(P$1,4),Feuil1!$C$1:$ZZ$1))*(Feuil1!$C$3:$ZZ$86))</f>
        <v>196678000</v>
      </c>
      <c r="Q68" s="68" cm="1">
        <f t="array" ref="Q68">SUMPRODUCT((Feuil1!$A$3:$A$86=$A68)*ISNUMBER(SEARCH(RIGHT(Q$1,4),Feuil1!$C$1:$ZZ$1))*(Feuil1!$C$3:$ZZ$86))</f>
        <v>233600000</v>
      </c>
      <c r="R68" s="68" cm="1">
        <f t="array" ref="R68">SUMPRODUCT((Feuil1!$A$3:$A$86=$A68)*ISNUMBER(SEARCH(RIGHT(R$1,4),Feuil1!$C$1:$ZZ$1))*(Feuil1!$C$3:$ZZ$86))</f>
        <v>517377300</v>
      </c>
      <c r="S68" s="68" cm="1">
        <f t="array" ref="S68">SUMPRODUCT((Feuil1!$A$3:$A$86=$A68)*ISNUMBER(SEARCH(RIGHT(S$1,4),Feuil1!$C$1:$ZZ$1))*(Feuil1!$C$3:$ZZ$86))</f>
        <v>527862600</v>
      </c>
      <c r="T68" s="68" cm="1">
        <f t="array" ref="T68">SUMPRODUCT((Feuil1!$A$3:$A$86=$A68)*ISNUMBER(SEARCH(RIGHT(T$1,4),Feuil1!$C$1:$ZZ$1))*(Feuil1!$C$3:$ZZ$86))</f>
        <v>416171000</v>
      </c>
      <c r="U68" s="68">
        <f t="shared" si="1"/>
        <v>3293500870.3237324</v>
      </c>
      <c r="V68" s="68" t="str">
        <f>UPPER(Tableau1[[#This Row],[Nom AP]])</f>
        <v>ANTREMA</v>
      </c>
    </row>
    <row r="69" spans="1:22" x14ac:dyDescent="0.15">
      <c r="A69" s="65" t="s">
        <v>163</v>
      </c>
      <c r="B69" s="68" cm="1">
        <f t="array" ref="B69">SUMPRODUCT((Feuil1!$A$3:$A$86=$A69)*ISNUMBER(SEARCH(RIGHT(B$1,4),Feuil1!$C$1:$ZZ$1))*(Feuil1!$C$3:$ZZ$86))</f>
        <v>0</v>
      </c>
      <c r="C69" s="68" cm="1">
        <f t="array" ref="C69">SUMPRODUCT((Feuil1!$A$3:$A$86=$A69)*ISNUMBER(SEARCH(RIGHT(C$1,4),Feuil1!$C$1:$ZZ$1))*(Feuil1!$C$3:$ZZ$86))</f>
        <v>0</v>
      </c>
      <c r="D69" s="68" cm="1">
        <f t="array" ref="D69">SUMPRODUCT((Feuil1!$A$3:$A$86=$A69)*ISNUMBER(SEARCH(RIGHT(D$1,4),Feuil1!$C$1:$ZZ$1))*(Feuil1!$C$3:$ZZ$86))</f>
        <v>0</v>
      </c>
      <c r="E69" s="68" cm="1">
        <f t="array" ref="E69">SUMPRODUCT((Feuil1!$A$3:$A$86=$A69)*ISNUMBER(SEARCH(RIGHT(E$1,4),Feuil1!$C$1:$ZZ$1))*(Feuil1!$C$3:$ZZ$86))</f>
        <v>0</v>
      </c>
      <c r="F69" s="68" cm="1">
        <f t="array" ref="F69">SUMPRODUCT((Feuil1!$A$3:$A$86=$A69)*ISNUMBER(SEARCH(RIGHT(F$1,4),Feuil1!$C$1:$ZZ$1))*(Feuil1!$C$3:$ZZ$86))</f>
        <v>0</v>
      </c>
      <c r="G69" s="68" cm="1">
        <f t="array" ref="G69">SUMPRODUCT((Feuil1!$A$3:$A$86=$A69)*ISNUMBER(SEARCH(RIGHT(G$1,4),Feuil1!$C$1:$ZZ$1))*(Feuil1!$C$3:$ZZ$86))</f>
        <v>0</v>
      </c>
      <c r="H69" s="68" cm="1">
        <f t="array" ref="H69">SUMPRODUCT((Feuil1!$A$3:$A$86=$A69)*ISNUMBER(SEARCH(RIGHT(H$1,4),Feuil1!$C$1:$ZZ$1))*(Feuil1!$C$3:$ZZ$86))</f>
        <v>64991626.103724048</v>
      </c>
      <c r="I69" s="68" cm="1">
        <f t="array" ref="I69">SUMPRODUCT((Feuil1!$A$3:$A$86=$A69)*ISNUMBER(SEARCH(RIGHT(I$1,4),Feuil1!$C$1:$ZZ$1))*(Feuil1!$C$3:$ZZ$86))</f>
        <v>79548834.86924085</v>
      </c>
      <c r="J69" s="68" cm="1">
        <f t="array" ref="J69">SUMPRODUCT((Feuil1!$A$3:$A$86=$A69)*ISNUMBER(SEARCH(RIGHT(J$1,4),Feuil1!$C$1:$ZZ$1))*(Feuil1!$C$3:$ZZ$86))</f>
        <v>0</v>
      </c>
      <c r="K69" s="68" cm="1">
        <f t="array" ref="K69">SUMPRODUCT((Feuil1!$A$3:$A$86=$A69)*ISNUMBER(SEARCH(RIGHT(K$1,4),Feuil1!$C$1:$ZZ$1))*(Feuil1!$C$3:$ZZ$86))</f>
        <v>0</v>
      </c>
      <c r="L69" s="68" cm="1">
        <f t="array" ref="L69">SUMPRODUCT((Feuil1!$A$3:$A$86=$A69)*ISNUMBER(SEARCH(RIGHT(L$1,4),Feuil1!$C$1:$ZZ$1))*(Feuil1!$C$3:$ZZ$86))</f>
        <v>0</v>
      </c>
      <c r="M69" s="68" cm="1">
        <f t="array" ref="M69">SUMPRODUCT((Feuil1!$A$3:$A$86=$A69)*ISNUMBER(SEARCH(RIGHT(M$1,4),Feuil1!$C$1:$ZZ$1))*(Feuil1!$C$3:$ZZ$86))</f>
        <v>0</v>
      </c>
      <c r="N69" s="68" cm="1">
        <f t="array" ref="N69">SUMPRODUCT((Feuil1!$A$3:$A$86=$A69)*ISNUMBER(SEARCH(RIGHT(N$1,4),Feuil1!$C$1:$ZZ$1))*(Feuil1!$C$3:$ZZ$86))</f>
        <v>0</v>
      </c>
      <c r="O69" s="68" cm="1">
        <f t="array" ref="O69">SUMPRODUCT((Feuil1!$A$3:$A$86=$A69)*ISNUMBER(SEARCH(RIGHT(O$1,4),Feuil1!$C$1:$ZZ$1))*(Feuil1!$C$3:$ZZ$86))</f>
        <v>0</v>
      </c>
      <c r="P69" s="68" cm="1">
        <f t="array" ref="P69">SUMPRODUCT((Feuil1!$A$3:$A$86=$A69)*ISNUMBER(SEARCH(RIGHT(P$1,4),Feuil1!$C$1:$ZZ$1))*(Feuil1!$C$3:$ZZ$86))</f>
        <v>0</v>
      </c>
      <c r="Q69" s="68" cm="1">
        <f t="array" ref="Q69">SUMPRODUCT((Feuil1!$A$3:$A$86=$A69)*ISNUMBER(SEARCH(RIGHT(Q$1,4),Feuil1!$C$1:$ZZ$1))*(Feuil1!$C$3:$ZZ$86))</f>
        <v>0</v>
      </c>
      <c r="R69" s="68" cm="1">
        <f t="array" ref="R69">SUMPRODUCT((Feuil1!$A$3:$A$86=$A69)*ISNUMBER(SEARCH(RIGHT(R$1,4),Feuil1!$C$1:$ZZ$1))*(Feuil1!$C$3:$ZZ$86))</f>
        <v>0</v>
      </c>
      <c r="S69" s="68" cm="1">
        <f t="array" ref="S69">SUMPRODUCT((Feuil1!$A$3:$A$86=$A69)*ISNUMBER(SEARCH(RIGHT(S$1,4),Feuil1!$C$1:$ZZ$1))*(Feuil1!$C$3:$ZZ$86))</f>
        <v>0</v>
      </c>
      <c r="T69" s="68" cm="1">
        <f t="array" ref="T69">SUMPRODUCT((Feuil1!$A$3:$A$86=$A69)*ISNUMBER(SEARCH(RIGHT(T$1,4),Feuil1!$C$1:$ZZ$1))*(Feuil1!$C$3:$ZZ$86))</f>
        <v>0</v>
      </c>
      <c r="U69" s="68">
        <f t="shared" si="1"/>
        <v>144540460.97296488</v>
      </c>
      <c r="V69" s="68" t="str">
        <f>UPPER(Tableau1[[#This Row],[Nom AP]])</f>
        <v>AMBOHIDRAY</v>
      </c>
    </row>
    <row r="70" spans="1:22" x14ac:dyDescent="0.15">
      <c r="A70" s="65" t="s">
        <v>298</v>
      </c>
      <c r="B70" s="68" cm="1">
        <f t="array" ref="B70">SUMPRODUCT((Feuil1!$A$3:$A$86=$A70)*ISNUMBER(SEARCH(RIGHT(B$1,4),Feuil1!$C$1:$ZZ$1))*(Feuil1!$C$3:$ZZ$86))</f>
        <v>0</v>
      </c>
      <c r="C70" s="68" cm="1">
        <f t="array" ref="C70">SUMPRODUCT((Feuil1!$A$3:$A$86=$A70)*ISNUMBER(SEARCH(RIGHT(C$1,4),Feuil1!$C$1:$ZZ$1))*(Feuil1!$C$3:$ZZ$86))</f>
        <v>0</v>
      </c>
      <c r="D70" s="68" cm="1">
        <f t="array" ref="D70">SUMPRODUCT((Feuil1!$A$3:$A$86=$A70)*ISNUMBER(SEARCH(RIGHT(D$1,4),Feuil1!$C$1:$ZZ$1))*(Feuil1!$C$3:$ZZ$86))</f>
        <v>0</v>
      </c>
      <c r="E70" s="68" cm="1">
        <f t="array" ref="E70">SUMPRODUCT((Feuil1!$A$3:$A$86=$A70)*ISNUMBER(SEARCH(RIGHT(E$1,4),Feuil1!$C$1:$ZZ$1))*(Feuil1!$C$3:$ZZ$86))</f>
        <v>0</v>
      </c>
      <c r="F70" s="68" cm="1">
        <f t="array" ref="F70">SUMPRODUCT((Feuil1!$A$3:$A$86=$A70)*ISNUMBER(SEARCH(RIGHT(F$1,4),Feuil1!$C$1:$ZZ$1))*(Feuil1!$C$3:$ZZ$86))</f>
        <v>0</v>
      </c>
      <c r="G70" s="68" cm="1">
        <f t="array" ref="G70">SUMPRODUCT((Feuil1!$A$3:$A$86=$A70)*ISNUMBER(SEARCH(RIGHT(G$1,4),Feuil1!$C$1:$ZZ$1))*(Feuil1!$C$3:$ZZ$86))</f>
        <v>0</v>
      </c>
      <c r="H70" s="68" cm="1">
        <f t="array" ref="H70">SUMPRODUCT((Feuil1!$A$3:$A$86=$A70)*ISNUMBER(SEARCH(RIGHT(H$1,4),Feuil1!$C$1:$ZZ$1))*(Feuil1!$C$3:$ZZ$86))</f>
        <v>0</v>
      </c>
      <c r="I70" s="68" cm="1">
        <f t="array" ref="I70">SUMPRODUCT((Feuil1!$A$3:$A$86=$A70)*ISNUMBER(SEARCH(RIGHT(I$1,4),Feuil1!$C$1:$ZZ$1))*(Feuil1!$C$3:$ZZ$86))</f>
        <v>0</v>
      </c>
      <c r="J70" s="68" cm="1">
        <f t="array" ref="J70">SUMPRODUCT((Feuil1!$A$3:$A$86=$A70)*ISNUMBER(SEARCH(RIGHT(J$1,4),Feuil1!$C$1:$ZZ$1))*(Feuil1!$C$3:$ZZ$86))</f>
        <v>63020000</v>
      </c>
      <c r="K70" s="68" cm="1">
        <f t="array" ref="K70">SUMPRODUCT((Feuil1!$A$3:$A$86=$A70)*ISNUMBER(SEARCH(RIGHT(K$1,4),Feuil1!$C$1:$ZZ$1))*(Feuil1!$C$3:$ZZ$86))</f>
        <v>0</v>
      </c>
      <c r="L70" s="68" cm="1">
        <f t="array" ref="L70">SUMPRODUCT((Feuil1!$A$3:$A$86=$A70)*ISNUMBER(SEARCH(RIGHT(L$1,4),Feuil1!$C$1:$ZZ$1))*(Feuil1!$C$3:$ZZ$86))</f>
        <v>0</v>
      </c>
      <c r="M70" s="68" cm="1">
        <f t="array" ref="M70">SUMPRODUCT((Feuil1!$A$3:$A$86=$A70)*ISNUMBER(SEARCH(RIGHT(M$1,4),Feuil1!$C$1:$ZZ$1))*(Feuil1!$C$3:$ZZ$86))</f>
        <v>0</v>
      </c>
      <c r="N70" s="68" cm="1">
        <f t="array" ref="N70">SUMPRODUCT((Feuil1!$A$3:$A$86=$A70)*ISNUMBER(SEARCH(RIGHT(N$1,4),Feuil1!$C$1:$ZZ$1))*(Feuil1!$C$3:$ZZ$86))</f>
        <v>0</v>
      </c>
      <c r="O70" s="68" cm="1">
        <f t="array" ref="O70">SUMPRODUCT((Feuil1!$A$3:$A$86=$A70)*ISNUMBER(SEARCH(RIGHT(O$1,4),Feuil1!$C$1:$ZZ$1))*(Feuil1!$C$3:$ZZ$86))</f>
        <v>0</v>
      </c>
      <c r="P70" s="68" cm="1">
        <f t="array" ref="P70">SUMPRODUCT((Feuil1!$A$3:$A$86=$A70)*ISNUMBER(SEARCH(RIGHT(P$1,4),Feuil1!$C$1:$ZZ$1))*(Feuil1!$C$3:$ZZ$86))</f>
        <v>0</v>
      </c>
      <c r="Q70" s="68" cm="1">
        <f t="array" ref="Q70">SUMPRODUCT((Feuil1!$A$3:$A$86=$A70)*ISNUMBER(SEARCH(RIGHT(Q$1,4),Feuil1!$C$1:$ZZ$1))*(Feuil1!$C$3:$ZZ$86))</f>
        <v>0</v>
      </c>
      <c r="R70" s="68" cm="1">
        <f t="array" ref="R70">SUMPRODUCT((Feuil1!$A$3:$A$86=$A70)*ISNUMBER(SEARCH(RIGHT(R$1,4),Feuil1!$C$1:$ZZ$1))*(Feuil1!$C$3:$ZZ$86))</f>
        <v>0</v>
      </c>
      <c r="S70" s="68" cm="1">
        <f t="array" ref="S70">SUMPRODUCT((Feuil1!$A$3:$A$86=$A70)*ISNUMBER(SEARCH(RIGHT(S$1,4),Feuil1!$C$1:$ZZ$1))*(Feuil1!$C$3:$ZZ$86))</f>
        <v>178068300</v>
      </c>
      <c r="T70" s="68" cm="1">
        <f t="array" ref="T70">SUMPRODUCT((Feuil1!$A$3:$A$86=$A70)*ISNUMBER(SEARCH(RIGHT(T$1,4),Feuil1!$C$1:$ZZ$1))*(Feuil1!$C$3:$ZZ$86))</f>
        <v>172604450</v>
      </c>
      <c r="U70" s="68">
        <f t="shared" si="1"/>
        <v>413692750</v>
      </c>
      <c r="V70" s="68" t="str">
        <f>UPPER(Tableau1[[#This Row],[Nom AP]])</f>
        <v>MANGABE</v>
      </c>
    </row>
    <row r="71" spans="1:22" x14ac:dyDescent="0.15">
      <c r="A71" s="65" t="s">
        <v>299</v>
      </c>
      <c r="B71" s="68" cm="1">
        <f t="array" ref="B71">SUMPRODUCT((Feuil1!$A$3:$A$86=$A71)*ISNUMBER(SEARCH(RIGHT(B$1,4),Feuil1!$C$1:$ZZ$1))*(Feuil1!$C$3:$ZZ$86))</f>
        <v>0</v>
      </c>
      <c r="C71" s="68" cm="1">
        <f t="array" ref="C71">SUMPRODUCT((Feuil1!$A$3:$A$86=$A71)*ISNUMBER(SEARCH(RIGHT(C$1,4),Feuil1!$C$1:$ZZ$1))*(Feuil1!$C$3:$ZZ$86))</f>
        <v>0</v>
      </c>
      <c r="D71" s="68" cm="1">
        <f t="array" ref="D71">SUMPRODUCT((Feuil1!$A$3:$A$86=$A71)*ISNUMBER(SEARCH(RIGHT(D$1,4),Feuil1!$C$1:$ZZ$1))*(Feuil1!$C$3:$ZZ$86))</f>
        <v>0</v>
      </c>
      <c r="E71" s="68" cm="1">
        <f t="array" ref="E71">SUMPRODUCT((Feuil1!$A$3:$A$86=$A71)*ISNUMBER(SEARCH(RIGHT(E$1,4),Feuil1!$C$1:$ZZ$1))*(Feuil1!$C$3:$ZZ$86))</f>
        <v>0</v>
      </c>
      <c r="F71" s="68" cm="1">
        <f t="array" ref="F71">SUMPRODUCT((Feuil1!$A$3:$A$86=$A71)*ISNUMBER(SEARCH(RIGHT(F$1,4),Feuil1!$C$1:$ZZ$1))*(Feuil1!$C$3:$ZZ$86))</f>
        <v>0</v>
      </c>
      <c r="G71" s="68" cm="1">
        <f t="array" ref="G71">SUMPRODUCT((Feuil1!$A$3:$A$86=$A71)*ISNUMBER(SEARCH(RIGHT(G$1,4),Feuil1!$C$1:$ZZ$1))*(Feuil1!$C$3:$ZZ$86))</f>
        <v>0</v>
      </c>
      <c r="H71" s="68" cm="1">
        <f t="array" ref="H71">SUMPRODUCT((Feuil1!$A$3:$A$86=$A71)*ISNUMBER(SEARCH(RIGHT(H$1,4),Feuil1!$C$1:$ZZ$1))*(Feuil1!$C$3:$ZZ$86))</f>
        <v>0</v>
      </c>
      <c r="I71" s="68" cm="1">
        <f t="array" ref="I71">SUMPRODUCT((Feuil1!$A$3:$A$86=$A71)*ISNUMBER(SEARCH(RIGHT(I$1,4),Feuil1!$C$1:$ZZ$1))*(Feuil1!$C$3:$ZZ$86))</f>
        <v>0</v>
      </c>
      <c r="J71" s="68" cm="1">
        <f t="array" ref="J71">SUMPRODUCT((Feuil1!$A$3:$A$86=$A71)*ISNUMBER(SEARCH(RIGHT(J$1,4),Feuil1!$C$1:$ZZ$1))*(Feuil1!$C$3:$ZZ$86))</f>
        <v>0</v>
      </c>
      <c r="K71" s="68" cm="1">
        <f t="array" ref="K71">SUMPRODUCT((Feuil1!$A$3:$A$86=$A71)*ISNUMBER(SEARCH(RIGHT(K$1,4),Feuil1!$C$1:$ZZ$1))*(Feuil1!$C$3:$ZZ$86))</f>
        <v>0</v>
      </c>
      <c r="L71" s="68" cm="1">
        <f t="array" ref="L71">SUMPRODUCT((Feuil1!$A$3:$A$86=$A71)*ISNUMBER(SEARCH(RIGHT(L$1,4),Feuil1!$C$1:$ZZ$1))*(Feuil1!$C$3:$ZZ$86))</f>
        <v>12100000</v>
      </c>
      <c r="M71" s="68" cm="1">
        <f t="array" ref="M71">SUMPRODUCT((Feuil1!$A$3:$A$86=$A71)*ISNUMBER(SEARCH(RIGHT(M$1,4),Feuil1!$C$1:$ZZ$1))*(Feuil1!$C$3:$ZZ$86))</f>
        <v>0</v>
      </c>
      <c r="N71" s="68" cm="1">
        <f t="array" ref="N71">SUMPRODUCT((Feuil1!$A$3:$A$86=$A71)*ISNUMBER(SEARCH(RIGHT(N$1,4),Feuil1!$C$1:$ZZ$1))*(Feuil1!$C$3:$ZZ$86))</f>
        <v>0</v>
      </c>
      <c r="O71" s="68" cm="1">
        <f t="array" ref="O71">SUMPRODUCT((Feuil1!$A$3:$A$86=$A71)*ISNUMBER(SEARCH(RIGHT(O$1,4),Feuil1!$C$1:$ZZ$1))*(Feuil1!$C$3:$ZZ$86))</f>
        <v>0</v>
      </c>
      <c r="P71" s="68" cm="1">
        <f t="array" ref="P71">SUMPRODUCT((Feuil1!$A$3:$A$86=$A71)*ISNUMBER(SEARCH(RIGHT(P$1,4),Feuil1!$C$1:$ZZ$1))*(Feuil1!$C$3:$ZZ$86))</f>
        <v>0</v>
      </c>
      <c r="Q71" s="68" cm="1">
        <f t="array" ref="Q71">SUMPRODUCT((Feuil1!$A$3:$A$86=$A71)*ISNUMBER(SEARCH(RIGHT(Q$1,4),Feuil1!$C$1:$ZZ$1))*(Feuil1!$C$3:$ZZ$86))</f>
        <v>0</v>
      </c>
      <c r="R71" s="68" cm="1">
        <f t="array" ref="R71">SUMPRODUCT((Feuil1!$A$3:$A$86=$A71)*ISNUMBER(SEARCH(RIGHT(R$1,4),Feuil1!$C$1:$ZZ$1))*(Feuil1!$C$3:$ZZ$86))</f>
        <v>0</v>
      </c>
      <c r="S71" s="68" cm="1">
        <f t="array" ref="S71">SUMPRODUCT((Feuil1!$A$3:$A$86=$A71)*ISNUMBER(SEARCH(RIGHT(S$1,4),Feuil1!$C$1:$ZZ$1))*(Feuil1!$C$3:$ZZ$86))</f>
        <v>0</v>
      </c>
      <c r="T71" s="68" cm="1">
        <f t="array" ref="T71">SUMPRODUCT((Feuil1!$A$3:$A$86=$A71)*ISNUMBER(SEARCH(RIGHT(T$1,4),Feuil1!$C$1:$ZZ$1))*(Feuil1!$C$3:$ZZ$86))</f>
        <v>113044000</v>
      </c>
      <c r="U71" s="68">
        <f t="shared" si="1"/>
        <v>125144000</v>
      </c>
      <c r="V71" s="68" t="str">
        <f>UPPER(Tableau1[[#This Row],[Nom AP]])</f>
        <v>RESERVE TAMPOLO</v>
      </c>
    </row>
    <row r="72" spans="1:22" x14ac:dyDescent="0.15">
      <c r="A72" s="65" t="s">
        <v>300</v>
      </c>
      <c r="B72" s="68" cm="1">
        <f t="array" ref="B72">SUMPRODUCT((Feuil1!$A$3:$A$86=$A72)*ISNUMBER(SEARCH(RIGHT(B$1,4),Feuil1!$C$1:$ZZ$1))*(Feuil1!$C$3:$ZZ$86))</f>
        <v>0</v>
      </c>
      <c r="C72" s="68" cm="1">
        <f t="array" ref="C72">SUMPRODUCT((Feuil1!$A$3:$A$86=$A72)*ISNUMBER(SEARCH(RIGHT(C$1,4),Feuil1!$C$1:$ZZ$1))*(Feuil1!$C$3:$ZZ$86))</f>
        <v>0</v>
      </c>
      <c r="D72" s="68" cm="1">
        <f t="array" ref="D72">SUMPRODUCT((Feuil1!$A$3:$A$86=$A72)*ISNUMBER(SEARCH(RIGHT(D$1,4),Feuil1!$C$1:$ZZ$1))*(Feuil1!$C$3:$ZZ$86))</f>
        <v>0</v>
      </c>
      <c r="E72" s="68" cm="1">
        <f t="array" ref="E72">SUMPRODUCT((Feuil1!$A$3:$A$86=$A72)*ISNUMBER(SEARCH(RIGHT(E$1,4),Feuil1!$C$1:$ZZ$1))*(Feuil1!$C$3:$ZZ$86))</f>
        <v>0</v>
      </c>
      <c r="F72" s="68" cm="1">
        <f t="array" ref="F72">SUMPRODUCT((Feuil1!$A$3:$A$86=$A72)*ISNUMBER(SEARCH(RIGHT(F$1,4),Feuil1!$C$1:$ZZ$1))*(Feuil1!$C$3:$ZZ$86))</f>
        <v>0</v>
      </c>
      <c r="G72" s="68" cm="1">
        <f t="array" ref="G72">SUMPRODUCT((Feuil1!$A$3:$A$86=$A72)*ISNUMBER(SEARCH(RIGHT(G$1,4),Feuil1!$C$1:$ZZ$1))*(Feuil1!$C$3:$ZZ$86))</f>
        <v>0</v>
      </c>
      <c r="H72" s="68" cm="1">
        <f t="array" ref="H72">SUMPRODUCT((Feuil1!$A$3:$A$86=$A72)*ISNUMBER(SEARCH(RIGHT(H$1,4),Feuil1!$C$1:$ZZ$1))*(Feuil1!$C$3:$ZZ$86))</f>
        <v>0</v>
      </c>
      <c r="I72" s="68" cm="1">
        <f t="array" ref="I72">SUMPRODUCT((Feuil1!$A$3:$A$86=$A72)*ISNUMBER(SEARCH(RIGHT(I$1,4),Feuil1!$C$1:$ZZ$1))*(Feuil1!$C$3:$ZZ$86))</f>
        <v>0</v>
      </c>
      <c r="J72" s="68" cm="1">
        <f t="array" ref="J72">SUMPRODUCT((Feuil1!$A$3:$A$86=$A72)*ISNUMBER(SEARCH(RIGHT(J$1,4),Feuil1!$C$1:$ZZ$1))*(Feuil1!$C$3:$ZZ$86))</f>
        <v>0</v>
      </c>
      <c r="K72" s="68" cm="1">
        <f t="array" ref="K72">SUMPRODUCT((Feuil1!$A$3:$A$86=$A72)*ISNUMBER(SEARCH(RIGHT(K$1,4),Feuil1!$C$1:$ZZ$1))*(Feuil1!$C$3:$ZZ$86))</f>
        <v>0</v>
      </c>
      <c r="L72" s="68" cm="1">
        <f t="array" ref="L72">SUMPRODUCT((Feuil1!$A$3:$A$86=$A72)*ISNUMBER(SEARCH(RIGHT(L$1,4),Feuil1!$C$1:$ZZ$1))*(Feuil1!$C$3:$ZZ$86))</f>
        <v>0</v>
      </c>
      <c r="M72" s="68" cm="1">
        <f t="array" ref="M72">SUMPRODUCT((Feuil1!$A$3:$A$86=$A72)*ISNUMBER(SEARCH(RIGHT(M$1,4),Feuil1!$C$1:$ZZ$1))*(Feuil1!$C$3:$ZZ$86))</f>
        <v>0</v>
      </c>
      <c r="N72" s="68" cm="1">
        <f t="array" ref="N72">SUMPRODUCT((Feuil1!$A$3:$A$86=$A72)*ISNUMBER(SEARCH(RIGHT(N$1,4),Feuil1!$C$1:$ZZ$1))*(Feuil1!$C$3:$ZZ$86))</f>
        <v>0</v>
      </c>
      <c r="O72" s="68" cm="1">
        <f t="array" ref="O72">SUMPRODUCT((Feuil1!$A$3:$A$86=$A72)*ISNUMBER(SEARCH(RIGHT(O$1,4),Feuil1!$C$1:$ZZ$1))*(Feuil1!$C$3:$ZZ$86))</f>
        <v>0</v>
      </c>
      <c r="P72" s="68" cm="1">
        <f t="array" ref="P72">SUMPRODUCT((Feuil1!$A$3:$A$86=$A72)*ISNUMBER(SEARCH(RIGHT(P$1,4),Feuil1!$C$1:$ZZ$1))*(Feuil1!$C$3:$ZZ$86))</f>
        <v>0</v>
      </c>
      <c r="Q72" s="68" cm="1">
        <f t="array" ref="Q72">SUMPRODUCT((Feuil1!$A$3:$A$86=$A72)*ISNUMBER(SEARCH(RIGHT(Q$1,4),Feuil1!$C$1:$ZZ$1))*(Feuil1!$C$3:$ZZ$86))</f>
        <v>40000000</v>
      </c>
      <c r="R72" s="68" cm="1">
        <f t="array" ref="R72">SUMPRODUCT((Feuil1!$A$3:$A$86=$A72)*ISNUMBER(SEARCH(RIGHT(R$1,4),Feuil1!$C$1:$ZZ$1))*(Feuil1!$C$3:$ZZ$86))</f>
        <v>0</v>
      </c>
      <c r="S72" s="68" cm="1">
        <f t="array" ref="S72">SUMPRODUCT((Feuil1!$A$3:$A$86=$A72)*ISNUMBER(SEARCH(RIGHT(S$1,4),Feuil1!$C$1:$ZZ$1))*(Feuil1!$C$3:$ZZ$86))</f>
        <v>0</v>
      </c>
      <c r="T72" s="68" cm="1">
        <f t="array" ref="T72">SUMPRODUCT((Feuil1!$A$3:$A$86=$A72)*ISNUMBER(SEARCH(RIGHT(T$1,4),Feuil1!$C$1:$ZZ$1))*(Feuil1!$C$3:$ZZ$86))</f>
        <v>119625810.08848</v>
      </c>
      <c r="U72" s="68">
        <f t="shared" si="1"/>
        <v>159625810.08848</v>
      </c>
      <c r="V72" s="68" t="str">
        <f>UPPER(Tableau1[[#This Row],[Nom AP]])</f>
        <v>COMPLEXE ANJOZOROBE ANGAVO</v>
      </c>
    </row>
    <row r="73" spans="1:22" x14ac:dyDescent="0.15">
      <c r="A73" s="65" t="s">
        <v>301</v>
      </c>
      <c r="B73" s="68" cm="1">
        <f t="array" ref="B73">SUMPRODUCT((Feuil1!$A$3:$A$86=$A73)*ISNUMBER(SEARCH(RIGHT(B$1,4),Feuil1!$C$1:$ZZ$1))*(Feuil1!$C$3:$ZZ$86))</f>
        <v>0</v>
      </c>
      <c r="C73" s="68" cm="1">
        <f t="array" ref="C73">SUMPRODUCT((Feuil1!$A$3:$A$86=$A73)*ISNUMBER(SEARCH(RIGHT(C$1,4),Feuil1!$C$1:$ZZ$1))*(Feuil1!$C$3:$ZZ$86))</f>
        <v>0</v>
      </c>
      <c r="D73" s="68" cm="1">
        <f t="array" ref="D73">SUMPRODUCT((Feuil1!$A$3:$A$86=$A73)*ISNUMBER(SEARCH(RIGHT(D$1,4),Feuil1!$C$1:$ZZ$1))*(Feuil1!$C$3:$ZZ$86))</f>
        <v>0</v>
      </c>
      <c r="E73" s="68" cm="1">
        <f t="array" ref="E73">SUMPRODUCT((Feuil1!$A$3:$A$86=$A73)*ISNUMBER(SEARCH(RIGHT(E$1,4),Feuil1!$C$1:$ZZ$1))*(Feuil1!$C$3:$ZZ$86))</f>
        <v>0</v>
      </c>
      <c r="F73" s="68" cm="1">
        <f t="array" ref="F73">SUMPRODUCT((Feuil1!$A$3:$A$86=$A73)*ISNUMBER(SEARCH(RIGHT(F$1,4),Feuil1!$C$1:$ZZ$1))*(Feuil1!$C$3:$ZZ$86))</f>
        <v>0</v>
      </c>
      <c r="G73" s="68" cm="1">
        <f t="array" ref="G73">SUMPRODUCT((Feuil1!$A$3:$A$86=$A73)*ISNUMBER(SEARCH(RIGHT(G$1,4),Feuil1!$C$1:$ZZ$1))*(Feuil1!$C$3:$ZZ$86))</f>
        <v>0</v>
      </c>
      <c r="H73" s="68" cm="1">
        <f t="array" ref="H73">SUMPRODUCT((Feuil1!$A$3:$A$86=$A73)*ISNUMBER(SEARCH(RIGHT(H$1,4),Feuil1!$C$1:$ZZ$1))*(Feuil1!$C$3:$ZZ$86))</f>
        <v>0</v>
      </c>
      <c r="I73" s="68" cm="1">
        <f t="array" ref="I73">SUMPRODUCT((Feuil1!$A$3:$A$86=$A73)*ISNUMBER(SEARCH(RIGHT(I$1,4),Feuil1!$C$1:$ZZ$1))*(Feuil1!$C$3:$ZZ$86))</f>
        <v>0</v>
      </c>
      <c r="J73" s="68" cm="1">
        <f t="array" ref="J73">SUMPRODUCT((Feuil1!$A$3:$A$86=$A73)*ISNUMBER(SEARCH(RIGHT(J$1,4),Feuil1!$C$1:$ZZ$1))*(Feuil1!$C$3:$ZZ$86))</f>
        <v>0</v>
      </c>
      <c r="K73" s="68" cm="1">
        <f t="array" ref="K73">SUMPRODUCT((Feuil1!$A$3:$A$86=$A73)*ISNUMBER(SEARCH(RIGHT(K$1,4),Feuil1!$C$1:$ZZ$1))*(Feuil1!$C$3:$ZZ$86))</f>
        <v>0</v>
      </c>
      <c r="L73" s="68" cm="1">
        <f t="array" ref="L73">SUMPRODUCT((Feuil1!$A$3:$A$86=$A73)*ISNUMBER(SEARCH(RIGHT(L$1,4),Feuil1!$C$1:$ZZ$1))*(Feuil1!$C$3:$ZZ$86))</f>
        <v>0</v>
      </c>
      <c r="M73" s="68" cm="1">
        <f t="array" ref="M73">SUMPRODUCT((Feuil1!$A$3:$A$86=$A73)*ISNUMBER(SEARCH(RIGHT(M$1,4),Feuil1!$C$1:$ZZ$1))*(Feuil1!$C$3:$ZZ$86))</f>
        <v>15414000</v>
      </c>
      <c r="N73" s="68" cm="1">
        <f t="array" ref="N73">SUMPRODUCT((Feuil1!$A$3:$A$86=$A73)*ISNUMBER(SEARCH(RIGHT(N$1,4),Feuil1!$C$1:$ZZ$1))*(Feuil1!$C$3:$ZZ$86))</f>
        <v>0</v>
      </c>
      <c r="O73" s="68" cm="1">
        <f t="array" ref="O73">SUMPRODUCT((Feuil1!$A$3:$A$86=$A73)*ISNUMBER(SEARCH(RIGHT(O$1,4),Feuil1!$C$1:$ZZ$1))*(Feuil1!$C$3:$ZZ$86))</f>
        <v>0</v>
      </c>
      <c r="P73" s="68" cm="1">
        <f t="array" ref="P73">SUMPRODUCT((Feuil1!$A$3:$A$86=$A73)*ISNUMBER(SEARCH(RIGHT(P$1,4),Feuil1!$C$1:$ZZ$1))*(Feuil1!$C$3:$ZZ$86))</f>
        <v>0</v>
      </c>
      <c r="Q73" s="68" cm="1">
        <f t="array" ref="Q73">SUMPRODUCT((Feuil1!$A$3:$A$86=$A73)*ISNUMBER(SEARCH(RIGHT(Q$1,4),Feuil1!$C$1:$ZZ$1))*(Feuil1!$C$3:$ZZ$86))</f>
        <v>18769000</v>
      </c>
      <c r="R73" s="68" cm="1">
        <f t="array" ref="R73">SUMPRODUCT((Feuil1!$A$3:$A$86=$A73)*ISNUMBER(SEARCH(RIGHT(R$1,4),Feuil1!$C$1:$ZZ$1))*(Feuil1!$C$3:$ZZ$86))</f>
        <v>0</v>
      </c>
      <c r="S73" s="68" cm="1">
        <f t="array" ref="S73">SUMPRODUCT((Feuil1!$A$3:$A$86=$A73)*ISNUMBER(SEARCH(RIGHT(S$1,4),Feuil1!$C$1:$ZZ$1))*(Feuil1!$C$3:$ZZ$86))</f>
        <v>0</v>
      </c>
      <c r="T73" s="68" cm="1">
        <f t="array" ref="T73">SUMPRODUCT((Feuil1!$A$3:$A$86=$A73)*ISNUMBER(SEARCH(RIGHT(T$1,4),Feuil1!$C$1:$ZZ$1))*(Feuil1!$C$3:$ZZ$86))</f>
        <v>211751900</v>
      </c>
      <c r="U73" s="68">
        <f t="shared" si="1"/>
        <v>245934900</v>
      </c>
      <c r="V73" s="68" t="str">
        <f>UPPER(Tableau1[[#This Row],[Nom AP]])</f>
        <v>CORRIDOR FORESTIER BONGOLAVA</v>
      </c>
    </row>
    <row r="74" spans="1:22" x14ac:dyDescent="0.15">
      <c r="A74" s="65" t="s">
        <v>171</v>
      </c>
      <c r="B74" s="68" cm="1">
        <f t="array" ref="B74">SUMPRODUCT((Feuil1!$A$3:$A$86=$A74)*ISNUMBER(SEARCH(RIGHT(B$1,4),Feuil1!$C$1:$ZZ$1))*(Feuil1!$C$3:$ZZ$86))</f>
        <v>0</v>
      </c>
      <c r="C74" s="68" cm="1">
        <f t="array" ref="C74">SUMPRODUCT((Feuil1!$A$3:$A$86=$A74)*ISNUMBER(SEARCH(RIGHT(C$1,4),Feuil1!$C$1:$ZZ$1))*(Feuil1!$C$3:$ZZ$86))</f>
        <v>0</v>
      </c>
      <c r="D74" s="68" cm="1">
        <f t="array" ref="D74">SUMPRODUCT((Feuil1!$A$3:$A$86=$A74)*ISNUMBER(SEARCH(RIGHT(D$1,4),Feuil1!$C$1:$ZZ$1))*(Feuil1!$C$3:$ZZ$86))</f>
        <v>0</v>
      </c>
      <c r="E74" s="68" cm="1">
        <f t="array" ref="E74">SUMPRODUCT((Feuil1!$A$3:$A$86=$A74)*ISNUMBER(SEARCH(RIGHT(E$1,4),Feuil1!$C$1:$ZZ$1))*(Feuil1!$C$3:$ZZ$86))</f>
        <v>0</v>
      </c>
      <c r="F74" s="68" cm="1">
        <f t="array" ref="F74">SUMPRODUCT((Feuil1!$A$3:$A$86=$A74)*ISNUMBER(SEARCH(RIGHT(F$1,4),Feuil1!$C$1:$ZZ$1))*(Feuil1!$C$3:$ZZ$86))</f>
        <v>0</v>
      </c>
      <c r="G74" s="68" cm="1">
        <f t="array" ref="G74">SUMPRODUCT((Feuil1!$A$3:$A$86=$A74)*ISNUMBER(SEARCH(RIGHT(G$1,4),Feuil1!$C$1:$ZZ$1))*(Feuil1!$C$3:$ZZ$86))</f>
        <v>0</v>
      </c>
      <c r="H74" s="68" cm="1">
        <f t="array" ref="H74">SUMPRODUCT((Feuil1!$A$3:$A$86=$A74)*ISNUMBER(SEARCH(RIGHT(H$1,4),Feuil1!$C$1:$ZZ$1))*(Feuil1!$C$3:$ZZ$86))</f>
        <v>0</v>
      </c>
      <c r="I74" s="68" cm="1">
        <f t="array" ref="I74">SUMPRODUCT((Feuil1!$A$3:$A$86=$A74)*ISNUMBER(SEARCH(RIGHT(I$1,4),Feuil1!$C$1:$ZZ$1))*(Feuil1!$C$3:$ZZ$86))</f>
        <v>0</v>
      </c>
      <c r="J74" s="68" cm="1">
        <f t="array" ref="J74">SUMPRODUCT((Feuil1!$A$3:$A$86=$A74)*ISNUMBER(SEARCH(RIGHT(J$1,4),Feuil1!$C$1:$ZZ$1))*(Feuil1!$C$3:$ZZ$86))</f>
        <v>0</v>
      </c>
      <c r="K74" s="68" cm="1">
        <f t="array" ref="K74">SUMPRODUCT((Feuil1!$A$3:$A$86=$A74)*ISNUMBER(SEARCH(RIGHT(K$1,4),Feuil1!$C$1:$ZZ$1))*(Feuil1!$C$3:$ZZ$86))</f>
        <v>0</v>
      </c>
      <c r="L74" s="68" cm="1">
        <f t="array" ref="L74">SUMPRODUCT((Feuil1!$A$3:$A$86=$A74)*ISNUMBER(SEARCH(RIGHT(L$1,4),Feuil1!$C$1:$ZZ$1))*(Feuil1!$C$3:$ZZ$86))</f>
        <v>0</v>
      </c>
      <c r="M74" s="68" cm="1">
        <f t="array" ref="M74">SUMPRODUCT((Feuil1!$A$3:$A$86=$A74)*ISNUMBER(SEARCH(RIGHT(M$1,4),Feuil1!$C$1:$ZZ$1))*(Feuil1!$C$3:$ZZ$86))</f>
        <v>0</v>
      </c>
      <c r="N74" s="68" cm="1">
        <f t="array" ref="N74">SUMPRODUCT((Feuil1!$A$3:$A$86=$A74)*ISNUMBER(SEARCH(RIGHT(N$1,4),Feuil1!$C$1:$ZZ$1))*(Feuil1!$C$3:$ZZ$86))</f>
        <v>0</v>
      </c>
      <c r="O74" s="68" cm="1">
        <f t="array" ref="O74">SUMPRODUCT((Feuil1!$A$3:$A$86=$A74)*ISNUMBER(SEARCH(RIGHT(O$1,4),Feuil1!$C$1:$ZZ$1))*(Feuil1!$C$3:$ZZ$86))</f>
        <v>19658000</v>
      </c>
      <c r="P74" s="68" cm="1">
        <f t="array" ref="P74">SUMPRODUCT((Feuil1!$A$3:$A$86=$A74)*ISNUMBER(SEARCH(RIGHT(P$1,4),Feuil1!$C$1:$ZZ$1))*(Feuil1!$C$3:$ZZ$86))</f>
        <v>0</v>
      </c>
      <c r="Q74" s="68" cm="1">
        <f t="array" ref="Q74">SUMPRODUCT((Feuil1!$A$3:$A$86=$A74)*ISNUMBER(SEARCH(RIGHT(Q$1,4),Feuil1!$C$1:$ZZ$1))*(Feuil1!$C$3:$ZZ$86))</f>
        <v>0</v>
      </c>
      <c r="R74" s="68" cm="1">
        <f t="array" ref="R74">SUMPRODUCT((Feuil1!$A$3:$A$86=$A74)*ISNUMBER(SEARCH(RIGHT(R$1,4),Feuil1!$C$1:$ZZ$1))*(Feuil1!$C$3:$ZZ$86))</f>
        <v>0</v>
      </c>
      <c r="S74" s="68" cm="1">
        <f t="array" ref="S74">SUMPRODUCT((Feuil1!$A$3:$A$86=$A74)*ISNUMBER(SEARCH(RIGHT(S$1,4),Feuil1!$C$1:$ZZ$1))*(Feuil1!$C$3:$ZZ$86))</f>
        <v>0</v>
      </c>
      <c r="T74" s="68" cm="1">
        <f t="array" ref="T74">SUMPRODUCT((Feuil1!$A$3:$A$86=$A74)*ISNUMBER(SEARCH(RIGHT(T$1,4),Feuil1!$C$1:$ZZ$1))*(Feuil1!$C$3:$ZZ$86))</f>
        <v>0</v>
      </c>
      <c r="U74" s="68">
        <f t="shared" si="1"/>
        <v>19658000</v>
      </c>
      <c r="V74" s="68" t="str">
        <f>UPPER(Tableau1[[#This Row],[Nom AP]])</f>
        <v>NOSIVOLO</v>
      </c>
    </row>
    <row r="75" spans="1:22" x14ac:dyDescent="0.15">
      <c r="A75" s="65" t="s">
        <v>173</v>
      </c>
      <c r="B75" s="68" cm="1">
        <f t="array" ref="B75">SUMPRODUCT((Feuil1!$A$3:$A$86=$A75)*ISNUMBER(SEARCH(RIGHT(B$1,4),Feuil1!$C$1:$ZZ$1))*(Feuil1!$C$3:$ZZ$86))</f>
        <v>0</v>
      </c>
      <c r="C75" s="68" cm="1">
        <f t="array" ref="C75">SUMPRODUCT((Feuil1!$A$3:$A$86=$A75)*ISNUMBER(SEARCH(RIGHT(C$1,4),Feuil1!$C$1:$ZZ$1))*(Feuil1!$C$3:$ZZ$86))</f>
        <v>0</v>
      </c>
      <c r="D75" s="68" cm="1">
        <f t="array" ref="D75">SUMPRODUCT((Feuil1!$A$3:$A$86=$A75)*ISNUMBER(SEARCH(RIGHT(D$1,4),Feuil1!$C$1:$ZZ$1))*(Feuil1!$C$3:$ZZ$86))</f>
        <v>0</v>
      </c>
      <c r="E75" s="68" cm="1">
        <f t="array" ref="E75">SUMPRODUCT((Feuil1!$A$3:$A$86=$A75)*ISNUMBER(SEARCH(RIGHT(E$1,4),Feuil1!$C$1:$ZZ$1))*(Feuil1!$C$3:$ZZ$86))</f>
        <v>0</v>
      </c>
      <c r="F75" s="68" cm="1">
        <f t="array" ref="F75">SUMPRODUCT((Feuil1!$A$3:$A$86=$A75)*ISNUMBER(SEARCH(RIGHT(F$1,4),Feuil1!$C$1:$ZZ$1))*(Feuil1!$C$3:$ZZ$86))</f>
        <v>0</v>
      </c>
      <c r="G75" s="68" cm="1">
        <f t="array" ref="G75">SUMPRODUCT((Feuil1!$A$3:$A$86=$A75)*ISNUMBER(SEARCH(RIGHT(G$1,4),Feuil1!$C$1:$ZZ$1))*(Feuil1!$C$3:$ZZ$86))</f>
        <v>0</v>
      </c>
      <c r="H75" s="68" cm="1">
        <f t="array" ref="H75">SUMPRODUCT((Feuil1!$A$3:$A$86=$A75)*ISNUMBER(SEARCH(RIGHT(H$1,4),Feuil1!$C$1:$ZZ$1))*(Feuil1!$C$3:$ZZ$86))</f>
        <v>0</v>
      </c>
      <c r="I75" s="68" cm="1">
        <f t="array" ref="I75">SUMPRODUCT((Feuil1!$A$3:$A$86=$A75)*ISNUMBER(SEARCH(RIGHT(I$1,4),Feuil1!$C$1:$ZZ$1))*(Feuil1!$C$3:$ZZ$86))</f>
        <v>0</v>
      </c>
      <c r="J75" s="68" cm="1">
        <f t="array" ref="J75">SUMPRODUCT((Feuil1!$A$3:$A$86=$A75)*ISNUMBER(SEARCH(RIGHT(J$1,4),Feuil1!$C$1:$ZZ$1))*(Feuil1!$C$3:$ZZ$86))</f>
        <v>0</v>
      </c>
      <c r="K75" s="68" cm="1">
        <f t="array" ref="K75">SUMPRODUCT((Feuil1!$A$3:$A$86=$A75)*ISNUMBER(SEARCH(RIGHT(K$1,4),Feuil1!$C$1:$ZZ$1))*(Feuil1!$C$3:$ZZ$86))</f>
        <v>0</v>
      </c>
      <c r="L75" s="68" cm="1">
        <f t="array" ref="L75">SUMPRODUCT((Feuil1!$A$3:$A$86=$A75)*ISNUMBER(SEARCH(RIGHT(L$1,4),Feuil1!$C$1:$ZZ$1))*(Feuil1!$C$3:$ZZ$86))</f>
        <v>0</v>
      </c>
      <c r="M75" s="68" cm="1">
        <f t="array" ref="M75">SUMPRODUCT((Feuil1!$A$3:$A$86=$A75)*ISNUMBER(SEARCH(RIGHT(M$1,4),Feuil1!$C$1:$ZZ$1))*(Feuil1!$C$3:$ZZ$86))</f>
        <v>0</v>
      </c>
      <c r="N75" s="68" cm="1">
        <f t="array" ref="N75">SUMPRODUCT((Feuil1!$A$3:$A$86=$A75)*ISNUMBER(SEARCH(RIGHT(N$1,4),Feuil1!$C$1:$ZZ$1))*(Feuil1!$C$3:$ZZ$86))</f>
        <v>0</v>
      </c>
      <c r="O75" s="68" cm="1">
        <f t="array" ref="O75">SUMPRODUCT((Feuil1!$A$3:$A$86=$A75)*ISNUMBER(SEARCH(RIGHT(O$1,4),Feuil1!$C$1:$ZZ$1))*(Feuil1!$C$3:$ZZ$86))</f>
        <v>0</v>
      </c>
      <c r="P75" s="68" cm="1">
        <f t="array" ref="P75">SUMPRODUCT((Feuil1!$A$3:$A$86=$A75)*ISNUMBER(SEARCH(RIGHT(P$1,4),Feuil1!$C$1:$ZZ$1))*(Feuil1!$C$3:$ZZ$86))</f>
        <v>0</v>
      </c>
      <c r="Q75" s="68" cm="1">
        <f t="array" ref="Q75">SUMPRODUCT((Feuil1!$A$3:$A$86=$A75)*ISNUMBER(SEARCH(RIGHT(Q$1,4),Feuil1!$C$1:$ZZ$1))*(Feuil1!$C$3:$ZZ$86))</f>
        <v>40000000</v>
      </c>
      <c r="R75" s="68" cm="1">
        <f t="array" ref="R75">SUMPRODUCT((Feuil1!$A$3:$A$86=$A75)*ISNUMBER(SEARCH(RIGHT(R$1,4),Feuil1!$C$1:$ZZ$1))*(Feuil1!$C$3:$ZZ$86))</f>
        <v>53187500</v>
      </c>
      <c r="S75" s="68" cm="1">
        <f t="array" ref="S75">SUMPRODUCT((Feuil1!$A$3:$A$86=$A75)*ISNUMBER(SEARCH(RIGHT(S$1,4),Feuil1!$C$1:$ZZ$1))*(Feuil1!$C$3:$ZZ$86))</f>
        <v>82250875</v>
      </c>
      <c r="T75" s="68" cm="1">
        <f t="array" ref="T75">SUMPRODUCT((Feuil1!$A$3:$A$86=$A75)*ISNUMBER(SEARCH(RIGHT(T$1,4),Feuil1!$C$1:$ZZ$1))*(Feuil1!$C$3:$ZZ$86))</f>
        <v>0</v>
      </c>
      <c r="U75" s="68">
        <f t="shared" si="1"/>
        <v>175438375</v>
      </c>
      <c r="V75" s="68" t="str">
        <f>UPPER(Tableau1[[#This Row],[Nom AP]])</f>
        <v>APMA (FEU)</v>
      </c>
    </row>
    <row r="76" spans="1:22" x14ac:dyDescent="0.15">
      <c r="A76" s="65" t="s">
        <v>174</v>
      </c>
      <c r="B76" s="68" cm="1">
        <f t="array" ref="B76">SUMPRODUCT((Feuil1!$A$3:$A$86=$A76)*ISNUMBER(SEARCH(RIGHT(B$1,4),Feuil1!$C$1:$ZZ$1))*(Feuil1!$C$3:$ZZ$86))</f>
        <v>0</v>
      </c>
      <c r="C76" s="68" cm="1">
        <f t="array" ref="C76">SUMPRODUCT((Feuil1!$A$3:$A$86=$A76)*ISNUMBER(SEARCH(RIGHT(C$1,4),Feuil1!$C$1:$ZZ$1))*(Feuil1!$C$3:$ZZ$86))</f>
        <v>0</v>
      </c>
      <c r="D76" s="68" cm="1">
        <f t="array" ref="D76">SUMPRODUCT((Feuil1!$A$3:$A$86=$A76)*ISNUMBER(SEARCH(RIGHT(D$1,4),Feuil1!$C$1:$ZZ$1))*(Feuil1!$C$3:$ZZ$86))</f>
        <v>0</v>
      </c>
      <c r="E76" s="68" cm="1">
        <f t="array" ref="E76">SUMPRODUCT((Feuil1!$A$3:$A$86=$A76)*ISNUMBER(SEARCH(RIGHT(E$1,4),Feuil1!$C$1:$ZZ$1))*(Feuil1!$C$3:$ZZ$86))</f>
        <v>0</v>
      </c>
      <c r="F76" s="68" cm="1">
        <f t="array" ref="F76">SUMPRODUCT((Feuil1!$A$3:$A$86=$A76)*ISNUMBER(SEARCH(RIGHT(F$1,4),Feuil1!$C$1:$ZZ$1))*(Feuil1!$C$3:$ZZ$86))</f>
        <v>0</v>
      </c>
      <c r="G76" s="68" cm="1">
        <f t="array" ref="G76">SUMPRODUCT((Feuil1!$A$3:$A$86=$A76)*ISNUMBER(SEARCH(RIGHT(G$1,4),Feuil1!$C$1:$ZZ$1))*(Feuil1!$C$3:$ZZ$86))</f>
        <v>0</v>
      </c>
      <c r="H76" s="68" cm="1">
        <f t="array" ref="H76">SUMPRODUCT((Feuil1!$A$3:$A$86=$A76)*ISNUMBER(SEARCH(RIGHT(H$1,4),Feuil1!$C$1:$ZZ$1))*(Feuil1!$C$3:$ZZ$86))</f>
        <v>0</v>
      </c>
      <c r="I76" s="68" cm="1">
        <f t="array" ref="I76">SUMPRODUCT((Feuil1!$A$3:$A$86=$A76)*ISNUMBER(SEARCH(RIGHT(I$1,4),Feuil1!$C$1:$ZZ$1))*(Feuil1!$C$3:$ZZ$86))</f>
        <v>0</v>
      </c>
      <c r="J76" s="68" cm="1">
        <f t="array" ref="J76">SUMPRODUCT((Feuil1!$A$3:$A$86=$A76)*ISNUMBER(SEARCH(RIGHT(J$1,4),Feuil1!$C$1:$ZZ$1))*(Feuil1!$C$3:$ZZ$86))</f>
        <v>0</v>
      </c>
      <c r="K76" s="68" cm="1">
        <f t="array" ref="K76">SUMPRODUCT((Feuil1!$A$3:$A$86=$A76)*ISNUMBER(SEARCH(RIGHT(K$1,4),Feuil1!$C$1:$ZZ$1))*(Feuil1!$C$3:$ZZ$86))</f>
        <v>0</v>
      </c>
      <c r="L76" s="68" cm="1">
        <f t="array" ref="L76">SUMPRODUCT((Feuil1!$A$3:$A$86=$A76)*ISNUMBER(SEARCH(RIGHT(L$1,4),Feuil1!$C$1:$ZZ$1))*(Feuil1!$C$3:$ZZ$86))</f>
        <v>0</v>
      </c>
      <c r="M76" s="68" cm="1">
        <f t="array" ref="M76">SUMPRODUCT((Feuil1!$A$3:$A$86=$A76)*ISNUMBER(SEARCH(RIGHT(M$1,4),Feuil1!$C$1:$ZZ$1))*(Feuil1!$C$3:$ZZ$86))</f>
        <v>0</v>
      </c>
      <c r="N76" s="68" cm="1">
        <f t="array" ref="N76">SUMPRODUCT((Feuil1!$A$3:$A$86=$A76)*ISNUMBER(SEARCH(RIGHT(N$1,4),Feuil1!$C$1:$ZZ$1))*(Feuil1!$C$3:$ZZ$86))</f>
        <v>0</v>
      </c>
      <c r="O76" s="68" cm="1">
        <f t="array" ref="O76">SUMPRODUCT((Feuil1!$A$3:$A$86=$A76)*ISNUMBER(SEARCH(RIGHT(O$1,4),Feuil1!$C$1:$ZZ$1))*(Feuil1!$C$3:$ZZ$86))</f>
        <v>0</v>
      </c>
      <c r="P76" s="68" cm="1">
        <f t="array" ref="P76">SUMPRODUCT((Feuil1!$A$3:$A$86=$A76)*ISNUMBER(SEARCH(RIGHT(P$1,4),Feuil1!$C$1:$ZZ$1))*(Feuil1!$C$3:$ZZ$86))</f>
        <v>0</v>
      </c>
      <c r="Q76" s="68" cm="1">
        <f t="array" ref="Q76">SUMPRODUCT((Feuil1!$A$3:$A$86=$A76)*ISNUMBER(SEARCH(RIGHT(Q$1,4),Feuil1!$C$1:$ZZ$1))*(Feuil1!$C$3:$ZZ$86))</f>
        <v>0</v>
      </c>
      <c r="R76" s="68" cm="1">
        <f t="array" ref="R76">SUMPRODUCT((Feuil1!$A$3:$A$86=$A76)*ISNUMBER(SEARCH(RIGHT(R$1,4),Feuil1!$C$1:$ZZ$1))*(Feuil1!$C$3:$ZZ$86))</f>
        <v>88000000</v>
      </c>
      <c r="S76" s="68" cm="1">
        <f t="array" ref="S76">SUMPRODUCT((Feuil1!$A$3:$A$86=$A76)*ISNUMBER(SEARCH(RIGHT(S$1,4),Feuil1!$C$1:$ZZ$1))*(Feuil1!$C$3:$ZZ$86))</f>
        <v>90350921</v>
      </c>
      <c r="T76" s="68" cm="1">
        <f t="array" ref="T76">SUMPRODUCT((Feuil1!$A$3:$A$86=$A76)*ISNUMBER(SEARCH(RIGHT(T$1,4),Feuil1!$C$1:$ZZ$1))*(Feuil1!$C$3:$ZZ$86))</f>
        <v>0</v>
      </c>
      <c r="U76" s="68">
        <f t="shared" si="1"/>
        <v>178350921</v>
      </c>
      <c r="V76" s="68" t="str">
        <f>UPPER(Tableau1[[#This Row],[Nom AP]])</f>
        <v>BOENY (FEU)</v>
      </c>
    </row>
    <row r="77" spans="1:22" x14ac:dyDescent="0.15">
      <c r="A77" s="65" t="s">
        <v>176</v>
      </c>
      <c r="B77" s="68" cm="1">
        <f t="array" ref="B77">SUMPRODUCT((Feuil1!$A$3:$A$86=$A77)*ISNUMBER(SEARCH(RIGHT(B$1,4),Feuil1!$C$1:$ZZ$1))*(Feuil1!$C$3:$ZZ$86))</f>
        <v>0</v>
      </c>
      <c r="C77" s="68" cm="1">
        <f t="array" ref="C77">SUMPRODUCT((Feuil1!$A$3:$A$86=$A77)*ISNUMBER(SEARCH(RIGHT(C$1,4),Feuil1!$C$1:$ZZ$1))*(Feuil1!$C$3:$ZZ$86))</f>
        <v>0</v>
      </c>
      <c r="D77" s="68" cm="1">
        <f t="array" ref="D77">SUMPRODUCT((Feuil1!$A$3:$A$86=$A77)*ISNUMBER(SEARCH(RIGHT(D$1,4),Feuil1!$C$1:$ZZ$1))*(Feuil1!$C$3:$ZZ$86))</f>
        <v>0</v>
      </c>
      <c r="E77" s="68" cm="1">
        <f t="array" ref="E77">SUMPRODUCT((Feuil1!$A$3:$A$86=$A77)*ISNUMBER(SEARCH(RIGHT(E$1,4),Feuil1!$C$1:$ZZ$1))*(Feuil1!$C$3:$ZZ$86))</f>
        <v>0</v>
      </c>
      <c r="F77" s="68" cm="1">
        <f t="array" ref="F77">SUMPRODUCT((Feuil1!$A$3:$A$86=$A77)*ISNUMBER(SEARCH(RIGHT(F$1,4),Feuil1!$C$1:$ZZ$1))*(Feuil1!$C$3:$ZZ$86))</f>
        <v>0</v>
      </c>
      <c r="G77" s="68" cm="1">
        <f t="array" ref="G77">SUMPRODUCT((Feuil1!$A$3:$A$86=$A77)*ISNUMBER(SEARCH(RIGHT(G$1,4),Feuil1!$C$1:$ZZ$1))*(Feuil1!$C$3:$ZZ$86))</f>
        <v>0</v>
      </c>
      <c r="H77" s="68" cm="1">
        <f t="array" ref="H77">SUMPRODUCT((Feuil1!$A$3:$A$86=$A77)*ISNUMBER(SEARCH(RIGHT(H$1,4),Feuil1!$C$1:$ZZ$1))*(Feuil1!$C$3:$ZZ$86))</f>
        <v>0</v>
      </c>
      <c r="I77" s="68" cm="1">
        <f t="array" ref="I77">SUMPRODUCT((Feuil1!$A$3:$A$86=$A77)*ISNUMBER(SEARCH(RIGHT(I$1,4),Feuil1!$C$1:$ZZ$1))*(Feuil1!$C$3:$ZZ$86))</f>
        <v>0</v>
      </c>
      <c r="J77" s="68" cm="1">
        <f t="array" ref="J77">SUMPRODUCT((Feuil1!$A$3:$A$86=$A77)*ISNUMBER(SEARCH(RIGHT(J$1,4),Feuil1!$C$1:$ZZ$1))*(Feuil1!$C$3:$ZZ$86))</f>
        <v>0</v>
      </c>
      <c r="K77" s="68" cm="1">
        <f t="array" ref="K77">SUMPRODUCT((Feuil1!$A$3:$A$86=$A77)*ISNUMBER(SEARCH(RIGHT(K$1,4),Feuil1!$C$1:$ZZ$1))*(Feuil1!$C$3:$ZZ$86))</f>
        <v>0</v>
      </c>
      <c r="L77" s="68" cm="1">
        <f t="array" ref="L77">SUMPRODUCT((Feuil1!$A$3:$A$86=$A77)*ISNUMBER(SEARCH(RIGHT(L$1,4),Feuil1!$C$1:$ZZ$1))*(Feuil1!$C$3:$ZZ$86))</f>
        <v>0</v>
      </c>
      <c r="M77" s="68" cm="1">
        <f t="array" ref="M77">SUMPRODUCT((Feuil1!$A$3:$A$86=$A77)*ISNUMBER(SEARCH(RIGHT(M$1,4),Feuil1!$C$1:$ZZ$1))*(Feuil1!$C$3:$ZZ$86))</f>
        <v>0</v>
      </c>
      <c r="N77" s="68" cm="1">
        <f t="array" ref="N77">SUMPRODUCT((Feuil1!$A$3:$A$86=$A77)*ISNUMBER(SEARCH(RIGHT(N$1,4),Feuil1!$C$1:$ZZ$1))*(Feuil1!$C$3:$ZZ$86))</f>
        <v>0</v>
      </c>
      <c r="O77" s="68" cm="1">
        <f t="array" ref="O77">SUMPRODUCT((Feuil1!$A$3:$A$86=$A77)*ISNUMBER(SEARCH(RIGHT(O$1,4),Feuil1!$C$1:$ZZ$1))*(Feuil1!$C$3:$ZZ$86))</f>
        <v>0</v>
      </c>
      <c r="P77" s="68" cm="1">
        <f t="array" ref="P77">SUMPRODUCT((Feuil1!$A$3:$A$86=$A77)*ISNUMBER(SEARCH(RIGHT(P$1,4),Feuil1!$C$1:$ZZ$1))*(Feuil1!$C$3:$ZZ$86))</f>
        <v>0</v>
      </c>
      <c r="Q77" s="68" cm="1">
        <f t="array" ref="Q77">SUMPRODUCT((Feuil1!$A$3:$A$86=$A77)*ISNUMBER(SEARCH(RIGHT(Q$1,4),Feuil1!$C$1:$ZZ$1))*(Feuil1!$C$3:$ZZ$86))</f>
        <v>0</v>
      </c>
      <c r="R77" s="68" cm="1">
        <f t="array" ref="R77">SUMPRODUCT((Feuil1!$A$3:$A$86=$A77)*ISNUMBER(SEARCH(RIGHT(R$1,4),Feuil1!$C$1:$ZZ$1))*(Feuil1!$C$3:$ZZ$86))</f>
        <v>0</v>
      </c>
      <c r="S77" s="68" cm="1">
        <f t="array" ref="S77">SUMPRODUCT((Feuil1!$A$3:$A$86=$A77)*ISNUMBER(SEARCH(RIGHT(S$1,4),Feuil1!$C$1:$ZZ$1))*(Feuil1!$C$3:$ZZ$86))</f>
        <v>26832100</v>
      </c>
      <c r="T77" s="68" cm="1">
        <f t="array" ref="T77">SUMPRODUCT((Feuil1!$A$3:$A$86=$A77)*ISNUMBER(SEARCH(RIGHT(T$1,4),Feuil1!$C$1:$ZZ$1))*(Feuil1!$C$3:$ZZ$86))</f>
        <v>0</v>
      </c>
      <c r="U77" s="68">
        <f t="shared" si="1"/>
        <v>26832100</v>
      </c>
      <c r="V77" s="68" t="str">
        <f>UPPER(Tableau1[[#This Row],[Nom AP]])</f>
        <v xml:space="preserve">TSINJORIAKE </v>
      </c>
    </row>
    <row r="78" spans="1:22" x14ac:dyDescent="0.15">
      <c r="A78" s="65" t="s">
        <v>178</v>
      </c>
      <c r="B78" s="68" cm="1">
        <f t="array" ref="B78">SUMPRODUCT((Feuil1!$A$3:$A$86=$A78)*ISNUMBER(SEARCH(RIGHT(B$1,4),Feuil1!$C$1:$ZZ$1))*(Feuil1!$C$3:$ZZ$86))</f>
        <v>0</v>
      </c>
      <c r="C78" s="68" cm="1">
        <f t="array" ref="C78">SUMPRODUCT((Feuil1!$A$3:$A$86=$A78)*ISNUMBER(SEARCH(RIGHT(C$1,4),Feuil1!$C$1:$ZZ$1))*(Feuil1!$C$3:$ZZ$86))</f>
        <v>0</v>
      </c>
      <c r="D78" s="68" cm="1">
        <f t="array" ref="D78">SUMPRODUCT((Feuil1!$A$3:$A$86=$A78)*ISNUMBER(SEARCH(RIGHT(D$1,4),Feuil1!$C$1:$ZZ$1))*(Feuil1!$C$3:$ZZ$86))</f>
        <v>0</v>
      </c>
      <c r="E78" s="68" cm="1">
        <f t="array" ref="E78">SUMPRODUCT((Feuil1!$A$3:$A$86=$A78)*ISNUMBER(SEARCH(RIGHT(E$1,4),Feuil1!$C$1:$ZZ$1))*(Feuil1!$C$3:$ZZ$86))</f>
        <v>0</v>
      </c>
      <c r="F78" s="68" cm="1">
        <f t="array" ref="F78">SUMPRODUCT((Feuil1!$A$3:$A$86=$A78)*ISNUMBER(SEARCH(RIGHT(F$1,4),Feuil1!$C$1:$ZZ$1))*(Feuil1!$C$3:$ZZ$86))</f>
        <v>0</v>
      </c>
      <c r="G78" s="68" cm="1">
        <f t="array" ref="G78">SUMPRODUCT((Feuil1!$A$3:$A$86=$A78)*ISNUMBER(SEARCH(RIGHT(G$1,4),Feuil1!$C$1:$ZZ$1))*(Feuil1!$C$3:$ZZ$86))</f>
        <v>0</v>
      </c>
      <c r="H78" s="68" cm="1">
        <f t="array" ref="H78">SUMPRODUCT((Feuil1!$A$3:$A$86=$A78)*ISNUMBER(SEARCH(RIGHT(H$1,4),Feuil1!$C$1:$ZZ$1))*(Feuil1!$C$3:$ZZ$86))</f>
        <v>0</v>
      </c>
      <c r="I78" s="68" cm="1">
        <f t="array" ref="I78">SUMPRODUCT((Feuil1!$A$3:$A$86=$A78)*ISNUMBER(SEARCH(RIGHT(I$1,4),Feuil1!$C$1:$ZZ$1))*(Feuil1!$C$3:$ZZ$86))</f>
        <v>0</v>
      </c>
      <c r="J78" s="68" cm="1">
        <f t="array" ref="J78">SUMPRODUCT((Feuil1!$A$3:$A$86=$A78)*ISNUMBER(SEARCH(RIGHT(J$1,4),Feuil1!$C$1:$ZZ$1))*(Feuil1!$C$3:$ZZ$86))</f>
        <v>0</v>
      </c>
      <c r="K78" s="68" cm="1">
        <f t="array" ref="K78">SUMPRODUCT((Feuil1!$A$3:$A$86=$A78)*ISNUMBER(SEARCH(RIGHT(K$1,4),Feuil1!$C$1:$ZZ$1))*(Feuil1!$C$3:$ZZ$86))</f>
        <v>0</v>
      </c>
      <c r="L78" s="68" cm="1">
        <f t="array" ref="L78">SUMPRODUCT((Feuil1!$A$3:$A$86=$A78)*ISNUMBER(SEARCH(RIGHT(L$1,4),Feuil1!$C$1:$ZZ$1))*(Feuil1!$C$3:$ZZ$86))</f>
        <v>0</v>
      </c>
      <c r="M78" s="68" cm="1">
        <f t="array" ref="M78">SUMPRODUCT((Feuil1!$A$3:$A$86=$A78)*ISNUMBER(SEARCH(RIGHT(M$1,4),Feuil1!$C$1:$ZZ$1))*(Feuil1!$C$3:$ZZ$86))</f>
        <v>0</v>
      </c>
      <c r="N78" s="68" cm="1">
        <f t="array" ref="N78">SUMPRODUCT((Feuil1!$A$3:$A$86=$A78)*ISNUMBER(SEARCH(RIGHT(N$1,4),Feuil1!$C$1:$ZZ$1))*(Feuil1!$C$3:$ZZ$86))</f>
        <v>0</v>
      </c>
      <c r="O78" s="68" cm="1">
        <f t="array" ref="O78">SUMPRODUCT((Feuil1!$A$3:$A$86=$A78)*ISNUMBER(SEARCH(RIGHT(O$1,4),Feuil1!$C$1:$ZZ$1))*(Feuil1!$C$3:$ZZ$86))</f>
        <v>0</v>
      </c>
      <c r="P78" s="68" cm="1">
        <f t="array" ref="P78">SUMPRODUCT((Feuil1!$A$3:$A$86=$A78)*ISNUMBER(SEARCH(RIGHT(P$1,4),Feuil1!$C$1:$ZZ$1))*(Feuil1!$C$3:$ZZ$86))</f>
        <v>0</v>
      </c>
      <c r="Q78" s="68" cm="1">
        <f t="array" ref="Q78">SUMPRODUCT((Feuil1!$A$3:$A$86=$A78)*ISNUMBER(SEARCH(RIGHT(Q$1,4),Feuil1!$C$1:$ZZ$1))*(Feuil1!$C$3:$ZZ$86))</f>
        <v>0</v>
      </c>
      <c r="R78" s="68" cm="1">
        <f t="array" ref="R78">SUMPRODUCT((Feuil1!$A$3:$A$86=$A78)*ISNUMBER(SEARCH(RIGHT(R$1,4),Feuil1!$C$1:$ZZ$1))*(Feuil1!$C$3:$ZZ$86))</f>
        <v>0</v>
      </c>
      <c r="S78" s="68" cm="1">
        <f t="array" ref="S78">SUMPRODUCT((Feuil1!$A$3:$A$86=$A78)*ISNUMBER(SEARCH(RIGHT(S$1,4),Feuil1!$C$1:$ZZ$1))*(Feuil1!$C$3:$ZZ$86))</f>
        <v>93150000</v>
      </c>
      <c r="T78" s="68" cm="1">
        <f t="array" ref="T78">SUMPRODUCT((Feuil1!$A$3:$A$86=$A78)*ISNUMBER(SEARCH(RIGHT(T$1,4),Feuil1!$C$1:$ZZ$1))*(Feuil1!$C$3:$ZZ$86))</f>
        <v>0</v>
      </c>
      <c r="U78" s="68">
        <f t="shared" si="1"/>
        <v>93150000</v>
      </c>
      <c r="V78" s="68" t="str">
        <f>UPPER(Tableau1[[#This Row],[Nom AP]])</f>
        <v>MANDRARE</v>
      </c>
    </row>
    <row r="79" spans="1:22" x14ac:dyDescent="0.15">
      <c r="A79" s="65" t="s">
        <v>302</v>
      </c>
      <c r="B79" s="68" cm="1">
        <f t="array" ref="B79">SUMPRODUCT((Feuil1!$A$3:$A$86=$A79)*ISNUMBER(SEARCH(RIGHT(B$1,4),Feuil1!$C$1:$ZZ$1))*(Feuil1!$C$3:$ZZ$86))</f>
        <v>0</v>
      </c>
      <c r="C79" s="68" cm="1">
        <f t="array" ref="C79">SUMPRODUCT((Feuil1!$A$3:$A$86=$A79)*ISNUMBER(SEARCH(RIGHT(C$1,4),Feuil1!$C$1:$ZZ$1))*(Feuil1!$C$3:$ZZ$86))</f>
        <v>0</v>
      </c>
      <c r="D79" s="68" cm="1">
        <f t="array" ref="D79">SUMPRODUCT((Feuil1!$A$3:$A$86=$A79)*ISNUMBER(SEARCH(RIGHT(D$1,4),Feuil1!$C$1:$ZZ$1))*(Feuil1!$C$3:$ZZ$86))</f>
        <v>0</v>
      </c>
      <c r="E79" s="68" cm="1">
        <f t="array" ref="E79">SUMPRODUCT((Feuil1!$A$3:$A$86=$A79)*ISNUMBER(SEARCH(RIGHT(E$1,4),Feuil1!$C$1:$ZZ$1))*(Feuil1!$C$3:$ZZ$86))</f>
        <v>0</v>
      </c>
      <c r="F79" s="68" cm="1">
        <f t="array" ref="F79">SUMPRODUCT((Feuil1!$A$3:$A$86=$A79)*ISNUMBER(SEARCH(RIGHT(F$1,4),Feuil1!$C$1:$ZZ$1))*(Feuil1!$C$3:$ZZ$86))</f>
        <v>0</v>
      </c>
      <c r="G79" s="68" cm="1">
        <f t="array" ref="G79">SUMPRODUCT((Feuil1!$A$3:$A$86=$A79)*ISNUMBER(SEARCH(RIGHT(G$1,4),Feuil1!$C$1:$ZZ$1))*(Feuil1!$C$3:$ZZ$86))</f>
        <v>0</v>
      </c>
      <c r="H79" s="68" cm="1">
        <f t="array" ref="H79">SUMPRODUCT((Feuil1!$A$3:$A$86=$A79)*ISNUMBER(SEARCH(RIGHT(H$1,4),Feuil1!$C$1:$ZZ$1))*(Feuil1!$C$3:$ZZ$86))</f>
        <v>0</v>
      </c>
      <c r="I79" s="68" cm="1">
        <f t="array" ref="I79">SUMPRODUCT((Feuil1!$A$3:$A$86=$A79)*ISNUMBER(SEARCH(RIGHT(I$1,4),Feuil1!$C$1:$ZZ$1))*(Feuil1!$C$3:$ZZ$86))</f>
        <v>0</v>
      </c>
      <c r="J79" s="68" cm="1">
        <f t="array" ref="J79">SUMPRODUCT((Feuil1!$A$3:$A$86=$A79)*ISNUMBER(SEARCH(RIGHT(J$1,4),Feuil1!$C$1:$ZZ$1))*(Feuil1!$C$3:$ZZ$86))</f>
        <v>0</v>
      </c>
      <c r="K79" s="68" cm="1">
        <f t="array" ref="K79">SUMPRODUCT((Feuil1!$A$3:$A$86=$A79)*ISNUMBER(SEARCH(RIGHT(K$1,4),Feuil1!$C$1:$ZZ$1))*(Feuil1!$C$3:$ZZ$86))</f>
        <v>0</v>
      </c>
      <c r="L79" s="68" cm="1">
        <f t="array" ref="L79">SUMPRODUCT((Feuil1!$A$3:$A$86=$A79)*ISNUMBER(SEARCH(RIGHT(L$1,4),Feuil1!$C$1:$ZZ$1))*(Feuil1!$C$3:$ZZ$86))</f>
        <v>0</v>
      </c>
      <c r="M79" s="68" cm="1">
        <f t="array" ref="M79">SUMPRODUCT((Feuil1!$A$3:$A$86=$A79)*ISNUMBER(SEARCH(RIGHT(M$1,4),Feuil1!$C$1:$ZZ$1))*(Feuil1!$C$3:$ZZ$86))</f>
        <v>0</v>
      </c>
      <c r="N79" s="68" cm="1">
        <f t="array" ref="N79">SUMPRODUCT((Feuil1!$A$3:$A$86=$A79)*ISNUMBER(SEARCH(RIGHT(N$1,4),Feuil1!$C$1:$ZZ$1))*(Feuil1!$C$3:$ZZ$86))</f>
        <v>0</v>
      </c>
      <c r="O79" s="68" cm="1">
        <f t="array" ref="O79">SUMPRODUCT((Feuil1!$A$3:$A$86=$A79)*ISNUMBER(SEARCH(RIGHT(O$1,4),Feuil1!$C$1:$ZZ$1))*(Feuil1!$C$3:$ZZ$86))</f>
        <v>0</v>
      </c>
      <c r="P79" s="68" cm="1">
        <f t="array" ref="P79">SUMPRODUCT((Feuil1!$A$3:$A$86=$A79)*ISNUMBER(SEARCH(RIGHT(P$1,4),Feuil1!$C$1:$ZZ$1))*(Feuil1!$C$3:$ZZ$86))</f>
        <v>0</v>
      </c>
      <c r="Q79" s="68" cm="1">
        <f t="array" ref="Q79">SUMPRODUCT((Feuil1!$A$3:$A$86=$A79)*ISNUMBER(SEARCH(RIGHT(Q$1,4),Feuil1!$C$1:$ZZ$1))*(Feuil1!$C$3:$ZZ$86))</f>
        <v>0</v>
      </c>
      <c r="R79" s="68" cm="1">
        <f t="array" ref="R79">SUMPRODUCT((Feuil1!$A$3:$A$86=$A79)*ISNUMBER(SEARCH(RIGHT(R$1,4),Feuil1!$C$1:$ZZ$1))*(Feuil1!$C$3:$ZZ$86))</f>
        <v>138377938</v>
      </c>
      <c r="S79" s="68" cm="1">
        <f t="array" ref="S79">SUMPRODUCT((Feuil1!$A$3:$A$86=$A79)*ISNUMBER(SEARCH(RIGHT(S$1,4),Feuil1!$C$1:$ZZ$1))*(Feuil1!$C$3:$ZZ$86))</f>
        <v>92906776.409999996</v>
      </c>
      <c r="T79" s="68" cm="1">
        <f t="array" ref="T79">SUMPRODUCT((Feuil1!$A$3:$A$86=$A79)*ISNUMBER(SEARCH(RIGHT(T$1,4),Feuil1!$C$1:$ZZ$1))*(Feuil1!$C$3:$ZZ$86))</f>
        <v>0</v>
      </c>
      <c r="U79" s="68">
        <f t="shared" si="1"/>
        <v>231284714.41</v>
      </c>
      <c r="V79" s="68" t="str">
        <f>UPPER(Tableau1[[#This Row],[Nom AP]])</f>
        <v>FIVOY - DELTA TSIRIBIHINA</v>
      </c>
    </row>
    <row r="80" spans="1:22" x14ac:dyDescent="0.15">
      <c r="A80" s="65" t="s">
        <v>303</v>
      </c>
      <c r="B80" s="68" cm="1">
        <f t="array" ref="B80">SUMPRODUCT((Feuil1!$A$3:$A$86=$A80)*ISNUMBER(SEARCH(RIGHT(B$1,4),Feuil1!$C$1:$ZZ$1))*(Feuil1!$C$3:$ZZ$86))</f>
        <v>0</v>
      </c>
      <c r="C80" s="68" cm="1">
        <f t="array" ref="C80">SUMPRODUCT((Feuil1!$A$3:$A$86=$A80)*ISNUMBER(SEARCH(RIGHT(C$1,4),Feuil1!$C$1:$ZZ$1))*(Feuil1!$C$3:$ZZ$86))</f>
        <v>0</v>
      </c>
      <c r="D80" s="68" cm="1">
        <f t="array" ref="D80">SUMPRODUCT((Feuil1!$A$3:$A$86=$A80)*ISNUMBER(SEARCH(RIGHT(D$1,4),Feuil1!$C$1:$ZZ$1))*(Feuil1!$C$3:$ZZ$86))</f>
        <v>0</v>
      </c>
      <c r="E80" s="68" cm="1">
        <f t="array" ref="E80">SUMPRODUCT((Feuil1!$A$3:$A$86=$A80)*ISNUMBER(SEARCH(RIGHT(E$1,4),Feuil1!$C$1:$ZZ$1))*(Feuil1!$C$3:$ZZ$86))</f>
        <v>0</v>
      </c>
      <c r="F80" s="68" cm="1">
        <f t="array" ref="F80">SUMPRODUCT((Feuil1!$A$3:$A$86=$A80)*ISNUMBER(SEARCH(RIGHT(F$1,4),Feuil1!$C$1:$ZZ$1))*(Feuil1!$C$3:$ZZ$86))</f>
        <v>0</v>
      </c>
      <c r="G80" s="68" cm="1">
        <f t="array" ref="G80">SUMPRODUCT((Feuil1!$A$3:$A$86=$A80)*ISNUMBER(SEARCH(RIGHT(G$1,4),Feuil1!$C$1:$ZZ$1))*(Feuil1!$C$3:$ZZ$86))</f>
        <v>0</v>
      </c>
      <c r="H80" s="68" cm="1">
        <f t="array" ref="H80">SUMPRODUCT((Feuil1!$A$3:$A$86=$A80)*ISNUMBER(SEARCH(RIGHT(H$1,4),Feuil1!$C$1:$ZZ$1))*(Feuil1!$C$3:$ZZ$86))</f>
        <v>0</v>
      </c>
      <c r="I80" s="68" cm="1">
        <f t="array" ref="I80">SUMPRODUCT((Feuil1!$A$3:$A$86=$A80)*ISNUMBER(SEARCH(RIGHT(I$1,4),Feuil1!$C$1:$ZZ$1))*(Feuil1!$C$3:$ZZ$86))</f>
        <v>0</v>
      </c>
      <c r="J80" s="68" cm="1">
        <f t="array" ref="J80">SUMPRODUCT((Feuil1!$A$3:$A$86=$A80)*ISNUMBER(SEARCH(RIGHT(J$1,4),Feuil1!$C$1:$ZZ$1))*(Feuil1!$C$3:$ZZ$86))</f>
        <v>0</v>
      </c>
      <c r="K80" s="68" cm="1">
        <f t="array" ref="K80">SUMPRODUCT((Feuil1!$A$3:$A$86=$A80)*ISNUMBER(SEARCH(RIGHT(K$1,4),Feuil1!$C$1:$ZZ$1))*(Feuil1!$C$3:$ZZ$86))</f>
        <v>0</v>
      </c>
      <c r="L80" s="68" cm="1">
        <f t="array" ref="L80">SUMPRODUCT((Feuil1!$A$3:$A$86=$A80)*ISNUMBER(SEARCH(RIGHT(L$1,4),Feuil1!$C$1:$ZZ$1))*(Feuil1!$C$3:$ZZ$86))</f>
        <v>0</v>
      </c>
      <c r="M80" s="68" cm="1">
        <f t="array" ref="M80">SUMPRODUCT((Feuil1!$A$3:$A$86=$A80)*ISNUMBER(SEARCH(RIGHT(M$1,4),Feuil1!$C$1:$ZZ$1))*(Feuil1!$C$3:$ZZ$86))</f>
        <v>0</v>
      </c>
      <c r="N80" s="68" cm="1">
        <f t="array" ref="N80">SUMPRODUCT((Feuil1!$A$3:$A$86=$A80)*ISNUMBER(SEARCH(RIGHT(N$1,4),Feuil1!$C$1:$ZZ$1))*(Feuil1!$C$3:$ZZ$86))</f>
        <v>0</v>
      </c>
      <c r="O80" s="68" cm="1">
        <f t="array" ref="O80">SUMPRODUCT((Feuil1!$A$3:$A$86=$A80)*ISNUMBER(SEARCH(RIGHT(O$1,4),Feuil1!$C$1:$ZZ$1))*(Feuil1!$C$3:$ZZ$86))</f>
        <v>0</v>
      </c>
      <c r="P80" s="68" cm="1">
        <f t="array" ref="P80">SUMPRODUCT((Feuil1!$A$3:$A$86=$A80)*ISNUMBER(SEARCH(RIGHT(P$1,4),Feuil1!$C$1:$ZZ$1))*(Feuil1!$C$3:$ZZ$86))</f>
        <v>0</v>
      </c>
      <c r="Q80" s="68" cm="1">
        <f t="array" ref="Q80">SUMPRODUCT((Feuil1!$A$3:$A$86=$A80)*ISNUMBER(SEARCH(RIGHT(Q$1,4),Feuil1!$C$1:$ZZ$1))*(Feuil1!$C$3:$ZZ$86))</f>
        <v>0</v>
      </c>
      <c r="R80" s="68" cm="1">
        <f t="array" ref="R80">SUMPRODUCT((Feuil1!$A$3:$A$86=$A80)*ISNUMBER(SEARCH(RIGHT(R$1,4),Feuil1!$C$1:$ZZ$1))*(Feuil1!$C$3:$ZZ$86))</f>
        <v>156650140</v>
      </c>
      <c r="S80" s="68" cm="1">
        <f t="array" ref="S80">SUMPRODUCT((Feuil1!$A$3:$A$86=$A80)*ISNUMBER(SEARCH(RIGHT(S$1,4),Feuil1!$C$1:$ZZ$1))*(Feuil1!$C$3:$ZZ$86))</f>
        <v>0</v>
      </c>
      <c r="T80" s="68" cm="1">
        <f t="array" ref="T80">SUMPRODUCT((Feuil1!$A$3:$A$86=$A80)*ISNUMBER(SEARCH(RIGHT(T$1,4),Feuil1!$C$1:$ZZ$1))*(Feuil1!$C$3:$ZZ$86))</f>
        <v>0</v>
      </c>
      <c r="U80" s="68">
        <f t="shared" si="1"/>
        <v>156650140</v>
      </c>
      <c r="V80" s="68" t="str">
        <f>UPPER(Tableau1[[#This Row],[Nom AP]])</f>
        <v>TAFO MIHAAVO - TSITINGINY MAROMENA</v>
      </c>
    </row>
    <row r="81" spans="1:22" x14ac:dyDescent="0.15">
      <c r="A81" s="65" t="s">
        <v>304</v>
      </c>
      <c r="B81" s="68" cm="1">
        <f t="array" ref="B81">SUMPRODUCT((Feuil1!$A$3:$A$86=$A81)*ISNUMBER(SEARCH(RIGHT(B$1,4),Feuil1!$C$1:$ZZ$1))*(Feuil1!$C$3:$ZZ$86))</f>
        <v>0</v>
      </c>
      <c r="C81" s="68" cm="1">
        <f t="array" ref="C81">SUMPRODUCT((Feuil1!$A$3:$A$86=$A81)*ISNUMBER(SEARCH(RIGHT(C$1,4),Feuil1!$C$1:$ZZ$1))*(Feuil1!$C$3:$ZZ$86))</f>
        <v>0</v>
      </c>
      <c r="D81" s="68" cm="1">
        <f t="array" ref="D81">SUMPRODUCT((Feuil1!$A$3:$A$86=$A81)*ISNUMBER(SEARCH(RIGHT(D$1,4),Feuil1!$C$1:$ZZ$1))*(Feuil1!$C$3:$ZZ$86))</f>
        <v>0</v>
      </c>
      <c r="E81" s="68" cm="1">
        <f t="array" ref="E81">SUMPRODUCT((Feuil1!$A$3:$A$86=$A81)*ISNUMBER(SEARCH(RIGHT(E$1,4),Feuil1!$C$1:$ZZ$1))*(Feuil1!$C$3:$ZZ$86))</f>
        <v>0</v>
      </c>
      <c r="F81" s="68" cm="1">
        <f t="array" ref="F81">SUMPRODUCT((Feuil1!$A$3:$A$86=$A81)*ISNUMBER(SEARCH(RIGHT(F$1,4),Feuil1!$C$1:$ZZ$1))*(Feuil1!$C$3:$ZZ$86))</f>
        <v>0</v>
      </c>
      <c r="G81" s="68" cm="1">
        <f t="array" ref="G81">SUMPRODUCT((Feuil1!$A$3:$A$86=$A81)*ISNUMBER(SEARCH(RIGHT(G$1,4),Feuil1!$C$1:$ZZ$1))*(Feuil1!$C$3:$ZZ$86))</f>
        <v>0</v>
      </c>
      <c r="H81" s="68" cm="1">
        <f t="array" ref="H81">SUMPRODUCT((Feuil1!$A$3:$A$86=$A81)*ISNUMBER(SEARCH(RIGHT(H$1,4),Feuil1!$C$1:$ZZ$1))*(Feuil1!$C$3:$ZZ$86))</f>
        <v>0</v>
      </c>
      <c r="I81" s="68" cm="1">
        <f t="array" ref="I81">SUMPRODUCT((Feuil1!$A$3:$A$86=$A81)*ISNUMBER(SEARCH(RIGHT(I$1,4),Feuil1!$C$1:$ZZ$1))*(Feuil1!$C$3:$ZZ$86))</f>
        <v>0</v>
      </c>
      <c r="J81" s="68" cm="1">
        <f t="array" ref="J81">SUMPRODUCT((Feuil1!$A$3:$A$86=$A81)*ISNUMBER(SEARCH(RIGHT(J$1,4),Feuil1!$C$1:$ZZ$1))*(Feuil1!$C$3:$ZZ$86))</f>
        <v>0</v>
      </c>
      <c r="K81" s="68" cm="1">
        <f t="array" ref="K81">SUMPRODUCT((Feuil1!$A$3:$A$86=$A81)*ISNUMBER(SEARCH(RIGHT(K$1,4),Feuil1!$C$1:$ZZ$1))*(Feuil1!$C$3:$ZZ$86))</f>
        <v>0</v>
      </c>
      <c r="L81" s="68" cm="1">
        <f t="array" ref="L81">SUMPRODUCT((Feuil1!$A$3:$A$86=$A81)*ISNUMBER(SEARCH(RIGHT(L$1,4),Feuil1!$C$1:$ZZ$1))*(Feuil1!$C$3:$ZZ$86))</f>
        <v>0</v>
      </c>
      <c r="M81" s="68" cm="1">
        <f t="array" ref="M81">SUMPRODUCT((Feuil1!$A$3:$A$86=$A81)*ISNUMBER(SEARCH(RIGHT(M$1,4),Feuil1!$C$1:$ZZ$1))*(Feuil1!$C$3:$ZZ$86))</f>
        <v>0</v>
      </c>
      <c r="N81" s="68" cm="1">
        <f t="array" ref="N81">SUMPRODUCT((Feuil1!$A$3:$A$86=$A81)*ISNUMBER(SEARCH(RIGHT(N$1,4),Feuil1!$C$1:$ZZ$1))*(Feuil1!$C$3:$ZZ$86))</f>
        <v>0</v>
      </c>
      <c r="O81" s="68" cm="1">
        <f t="array" ref="O81">SUMPRODUCT((Feuil1!$A$3:$A$86=$A81)*ISNUMBER(SEARCH(RIGHT(O$1,4),Feuil1!$C$1:$ZZ$1))*(Feuil1!$C$3:$ZZ$86))</f>
        <v>0</v>
      </c>
      <c r="P81" s="68" cm="1">
        <f t="array" ref="P81">SUMPRODUCT((Feuil1!$A$3:$A$86=$A81)*ISNUMBER(SEARCH(RIGHT(P$1,4),Feuil1!$C$1:$ZZ$1))*(Feuil1!$C$3:$ZZ$86))</f>
        <v>0</v>
      </c>
      <c r="Q81" s="68" cm="1">
        <f t="array" ref="Q81">SUMPRODUCT((Feuil1!$A$3:$A$86=$A81)*ISNUMBER(SEARCH(RIGHT(Q$1,4),Feuil1!$C$1:$ZZ$1))*(Feuil1!$C$3:$ZZ$86))</f>
        <v>0</v>
      </c>
      <c r="R81" s="68" cm="1">
        <f t="array" ref="R81">SUMPRODUCT((Feuil1!$A$3:$A$86=$A81)*ISNUMBER(SEARCH(RIGHT(R$1,4),Feuil1!$C$1:$ZZ$1))*(Feuil1!$C$3:$ZZ$86))</f>
        <v>136906500</v>
      </c>
      <c r="S81" s="68" cm="1">
        <f t="array" ref="S81">SUMPRODUCT((Feuil1!$A$3:$A$86=$A81)*ISNUMBER(SEARCH(RIGHT(S$1,4),Feuil1!$C$1:$ZZ$1))*(Feuil1!$C$3:$ZZ$86))</f>
        <v>120103220</v>
      </c>
      <c r="T81" s="68" cm="1">
        <f t="array" ref="T81">SUMPRODUCT((Feuil1!$A$3:$A$86=$A81)*ISNUMBER(SEARCH(RIGHT(T$1,4),Feuil1!$C$1:$ZZ$1))*(Feuil1!$C$3:$ZZ$86))</f>
        <v>0</v>
      </c>
      <c r="U81" s="68">
        <f t="shared" si="1"/>
        <v>257009720</v>
      </c>
      <c r="V81" s="68" t="str">
        <f>UPPER(Tableau1[[#This Row],[Nom AP]])</f>
        <v>FANIRY - RANOLALY BEHELOKE</v>
      </c>
    </row>
    <row r="82" spans="1:22" x14ac:dyDescent="0.15">
      <c r="A82" s="65" t="s">
        <v>133</v>
      </c>
      <c r="B82" s="68" cm="1">
        <f t="array" ref="B82">SUMPRODUCT((Feuil1!$A$3:$A$86=$A82)*ISNUMBER(SEARCH(RIGHT(B$1,4),Feuil1!$C$1:$ZZ$1))*(Feuil1!$C$3:$ZZ$86))</f>
        <v>0</v>
      </c>
      <c r="C82" s="68" cm="1">
        <f t="array" ref="C82">SUMPRODUCT((Feuil1!$A$3:$A$86=$A82)*ISNUMBER(SEARCH(RIGHT(C$1,4),Feuil1!$C$1:$ZZ$1))*(Feuil1!$C$3:$ZZ$86))</f>
        <v>0</v>
      </c>
      <c r="D82" s="68" cm="1">
        <f t="array" ref="D82">SUMPRODUCT((Feuil1!$A$3:$A$86=$A82)*ISNUMBER(SEARCH(RIGHT(D$1,4),Feuil1!$C$1:$ZZ$1))*(Feuil1!$C$3:$ZZ$86))</f>
        <v>0</v>
      </c>
      <c r="E82" s="68" cm="1">
        <f t="array" ref="E82">SUMPRODUCT((Feuil1!$A$3:$A$86=$A82)*ISNUMBER(SEARCH(RIGHT(E$1,4),Feuil1!$C$1:$ZZ$1))*(Feuil1!$C$3:$ZZ$86))</f>
        <v>0</v>
      </c>
      <c r="F82" s="68" cm="1">
        <f t="array" ref="F82">SUMPRODUCT((Feuil1!$A$3:$A$86=$A82)*ISNUMBER(SEARCH(RIGHT(F$1,4),Feuil1!$C$1:$ZZ$1))*(Feuil1!$C$3:$ZZ$86))</f>
        <v>0</v>
      </c>
      <c r="G82" s="68" cm="1">
        <f t="array" ref="G82">SUMPRODUCT((Feuil1!$A$3:$A$86=$A82)*ISNUMBER(SEARCH(RIGHT(G$1,4),Feuil1!$C$1:$ZZ$1))*(Feuil1!$C$3:$ZZ$86))</f>
        <v>0</v>
      </c>
      <c r="H82" s="68" cm="1">
        <f t="array" ref="H82">SUMPRODUCT((Feuil1!$A$3:$A$86=$A82)*ISNUMBER(SEARCH(RIGHT(H$1,4),Feuil1!$C$1:$ZZ$1))*(Feuil1!$C$3:$ZZ$86))</f>
        <v>0</v>
      </c>
      <c r="I82" s="68" cm="1">
        <f t="array" ref="I82">SUMPRODUCT((Feuil1!$A$3:$A$86=$A82)*ISNUMBER(SEARCH(RIGHT(I$1,4),Feuil1!$C$1:$ZZ$1))*(Feuil1!$C$3:$ZZ$86))</f>
        <v>0</v>
      </c>
      <c r="J82" s="68" cm="1">
        <f t="array" ref="J82">SUMPRODUCT((Feuil1!$A$3:$A$86=$A82)*ISNUMBER(SEARCH(RIGHT(J$1,4),Feuil1!$C$1:$ZZ$1))*(Feuil1!$C$3:$ZZ$86))</f>
        <v>0</v>
      </c>
      <c r="K82" s="68" cm="1">
        <f t="array" ref="K82">SUMPRODUCT((Feuil1!$A$3:$A$86=$A82)*ISNUMBER(SEARCH(RIGHT(K$1,4),Feuil1!$C$1:$ZZ$1))*(Feuil1!$C$3:$ZZ$86))</f>
        <v>0</v>
      </c>
      <c r="L82" s="68" cm="1">
        <f t="array" ref="L82">SUMPRODUCT((Feuil1!$A$3:$A$86=$A82)*ISNUMBER(SEARCH(RIGHT(L$1,4),Feuil1!$C$1:$ZZ$1))*(Feuil1!$C$3:$ZZ$86))</f>
        <v>0</v>
      </c>
      <c r="M82" s="68" cm="1">
        <f t="array" ref="M82">SUMPRODUCT((Feuil1!$A$3:$A$86=$A82)*ISNUMBER(SEARCH(RIGHT(M$1,4),Feuil1!$C$1:$ZZ$1))*(Feuil1!$C$3:$ZZ$86))</f>
        <v>0</v>
      </c>
      <c r="N82" s="68" cm="1">
        <f t="array" ref="N82">SUMPRODUCT((Feuil1!$A$3:$A$86=$A82)*ISNUMBER(SEARCH(RIGHT(N$1,4),Feuil1!$C$1:$ZZ$1))*(Feuil1!$C$3:$ZZ$86))</f>
        <v>0</v>
      </c>
      <c r="O82" s="68" cm="1">
        <f t="array" ref="O82">SUMPRODUCT((Feuil1!$A$3:$A$86=$A82)*ISNUMBER(SEARCH(RIGHT(O$1,4),Feuil1!$C$1:$ZZ$1))*(Feuil1!$C$3:$ZZ$86))</f>
        <v>0</v>
      </c>
      <c r="P82" s="68" cm="1">
        <f t="array" ref="P82">SUMPRODUCT((Feuil1!$A$3:$A$86=$A82)*ISNUMBER(SEARCH(RIGHT(P$1,4),Feuil1!$C$1:$ZZ$1))*(Feuil1!$C$3:$ZZ$86))</f>
        <v>27983000</v>
      </c>
      <c r="Q82" s="68" cm="1">
        <f t="array" ref="Q82">SUMPRODUCT((Feuil1!$A$3:$A$86=$A82)*ISNUMBER(SEARCH(RIGHT(Q$1,4),Feuil1!$C$1:$ZZ$1))*(Feuil1!$C$3:$ZZ$86))</f>
        <v>338011218</v>
      </c>
      <c r="R82" s="68" cm="1">
        <f t="array" ref="R82">SUMPRODUCT((Feuil1!$A$3:$A$86=$A82)*ISNUMBER(SEARCH(RIGHT(R$1,4),Feuil1!$C$1:$ZZ$1))*(Feuil1!$C$3:$ZZ$86))</f>
        <v>384869874</v>
      </c>
      <c r="S82" s="68" cm="1">
        <f t="array" ref="S82">SUMPRODUCT((Feuil1!$A$3:$A$86=$A82)*ISNUMBER(SEARCH(RIGHT(S$1,4),Feuil1!$C$1:$ZZ$1))*(Feuil1!$C$3:$ZZ$86))</f>
        <v>667080322</v>
      </c>
      <c r="T82" s="68" cm="1">
        <f t="array" ref="T82">SUMPRODUCT((Feuil1!$A$3:$A$86=$A82)*ISNUMBER(SEARCH(RIGHT(T$1,4),Feuil1!$C$1:$ZZ$1))*(Feuil1!$C$3:$ZZ$86))</f>
        <v>920975808.7643224</v>
      </c>
      <c r="U82" s="68">
        <f t="shared" si="1"/>
        <v>2338920222.7643223</v>
      </c>
      <c r="V82" s="68" t="str">
        <f>UPPER(Tableau1[[#This Row],[Nom AP]])</f>
        <v>CM7B</v>
      </c>
    </row>
    <row r="83" spans="1:22" x14ac:dyDescent="0.15">
      <c r="A83" s="65" t="s">
        <v>90</v>
      </c>
      <c r="B83" s="68" cm="1">
        <f t="array" ref="B83">SUMPRODUCT((Feuil1!$A$3:$A$86=$A83)*ISNUMBER(SEARCH(RIGHT(B$1,4),Feuil1!$C$1:$ZZ$1))*(Feuil1!$C$3:$ZZ$86))</f>
        <v>0</v>
      </c>
      <c r="C83" s="68" cm="1">
        <f t="array" ref="C83">SUMPRODUCT((Feuil1!$A$3:$A$86=$A83)*ISNUMBER(SEARCH(RIGHT(C$1,4),Feuil1!$C$1:$ZZ$1))*(Feuil1!$C$3:$ZZ$86))</f>
        <v>0</v>
      </c>
      <c r="D83" s="68" cm="1">
        <f t="array" ref="D83">SUMPRODUCT((Feuil1!$A$3:$A$86=$A83)*ISNUMBER(SEARCH(RIGHT(D$1,4),Feuil1!$C$1:$ZZ$1))*(Feuil1!$C$3:$ZZ$86))</f>
        <v>0</v>
      </c>
      <c r="E83" s="68" cm="1">
        <f t="array" ref="E83">SUMPRODUCT((Feuil1!$A$3:$A$86=$A83)*ISNUMBER(SEARCH(RIGHT(E$1,4),Feuil1!$C$1:$ZZ$1))*(Feuil1!$C$3:$ZZ$86))</f>
        <v>0</v>
      </c>
      <c r="F83" s="68" cm="1">
        <f t="array" ref="F83">SUMPRODUCT((Feuil1!$A$3:$A$86=$A83)*ISNUMBER(SEARCH(RIGHT(F$1,4),Feuil1!$C$1:$ZZ$1))*(Feuil1!$C$3:$ZZ$86))</f>
        <v>0</v>
      </c>
      <c r="G83" s="68" cm="1">
        <f t="array" ref="G83">SUMPRODUCT((Feuil1!$A$3:$A$86=$A83)*ISNUMBER(SEARCH(RIGHT(G$1,4),Feuil1!$C$1:$ZZ$1))*(Feuil1!$C$3:$ZZ$86))</f>
        <v>0</v>
      </c>
      <c r="H83" s="68" cm="1">
        <f t="array" ref="H83">SUMPRODUCT((Feuil1!$A$3:$A$86=$A83)*ISNUMBER(SEARCH(RIGHT(H$1,4),Feuil1!$C$1:$ZZ$1))*(Feuil1!$C$3:$ZZ$86))</f>
        <v>0</v>
      </c>
      <c r="I83" s="68" cm="1">
        <f t="array" ref="I83">SUMPRODUCT((Feuil1!$A$3:$A$86=$A83)*ISNUMBER(SEARCH(RIGHT(I$1,4),Feuil1!$C$1:$ZZ$1))*(Feuil1!$C$3:$ZZ$86))</f>
        <v>86175750.047926396</v>
      </c>
      <c r="J83" s="68" cm="1">
        <f t="array" ref="J83">SUMPRODUCT((Feuil1!$A$3:$A$86=$A83)*ISNUMBER(SEARCH(RIGHT(J$1,4),Feuil1!$C$1:$ZZ$1))*(Feuil1!$C$3:$ZZ$86))</f>
        <v>110531217.60000001</v>
      </c>
      <c r="K83" s="68" cm="1">
        <f t="array" ref="K83">SUMPRODUCT((Feuil1!$A$3:$A$86=$A83)*ISNUMBER(SEARCH(RIGHT(K$1,4),Feuil1!$C$1:$ZZ$1))*(Feuil1!$C$3:$ZZ$86))</f>
        <v>173950832</v>
      </c>
      <c r="L83" s="68" cm="1">
        <f t="array" ref="L83">SUMPRODUCT((Feuil1!$A$3:$A$86=$A83)*ISNUMBER(SEARCH(RIGHT(L$1,4),Feuil1!$C$1:$ZZ$1))*(Feuil1!$C$3:$ZZ$86))</f>
        <v>144886779</v>
      </c>
      <c r="M83" s="68" cm="1">
        <f t="array" ref="M83">SUMPRODUCT((Feuil1!$A$3:$A$86=$A83)*ISNUMBER(SEARCH(RIGHT(M$1,4),Feuil1!$C$1:$ZZ$1))*(Feuil1!$C$3:$ZZ$86))</f>
        <v>195314400</v>
      </c>
      <c r="N83" s="68" cm="1">
        <f t="array" ref="N83">SUMPRODUCT((Feuil1!$A$3:$A$86=$A83)*ISNUMBER(SEARCH(RIGHT(N$1,4),Feuil1!$C$1:$ZZ$1))*(Feuil1!$C$3:$ZZ$86))</f>
        <v>205080120</v>
      </c>
      <c r="O83" s="68" cm="1">
        <f t="array" ref="O83">SUMPRODUCT((Feuil1!$A$3:$A$86=$A83)*ISNUMBER(SEARCH(RIGHT(O$1,4),Feuil1!$C$1:$ZZ$1))*(Feuil1!$C$3:$ZZ$86))</f>
        <v>278232020</v>
      </c>
      <c r="P83" s="68" cm="1">
        <f t="array" ref="P83">SUMPRODUCT((Feuil1!$A$3:$A$86=$A83)*ISNUMBER(SEARCH(RIGHT(P$1,4),Feuil1!$C$1:$ZZ$1))*(Feuil1!$C$3:$ZZ$86))</f>
        <v>351342495.33515978</v>
      </c>
      <c r="Q83" s="68" cm="1">
        <f t="array" ref="Q83">SUMPRODUCT((Feuil1!$A$3:$A$86=$A83)*ISNUMBER(SEARCH(RIGHT(Q$1,4),Feuil1!$C$1:$ZZ$1))*(Feuil1!$C$3:$ZZ$86))</f>
        <v>321444480</v>
      </c>
      <c r="R83" s="68" cm="1">
        <f t="array" ref="R83">SUMPRODUCT((Feuil1!$A$3:$A$86=$A83)*ISNUMBER(SEARCH(RIGHT(R$1,4),Feuil1!$C$1:$ZZ$1))*(Feuil1!$C$3:$ZZ$86))</f>
        <v>470846500</v>
      </c>
      <c r="S83" s="68" cm="1">
        <f t="array" ref="S83">SUMPRODUCT((Feuil1!$A$3:$A$86=$A83)*ISNUMBER(SEARCH(RIGHT(S$1,4),Feuil1!$C$1:$ZZ$1))*(Feuil1!$C$3:$ZZ$86))</f>
        <v>749074770</v>
      </c>
      <c r="T83" s="68" cm="1">
        <f t="array" ref="T83">SUMPRODUCT((Feuil1!$A$3:$A$86=$A83)*ISNUMBER(SEARCH(RIGHT(T$1,4),Feuil1!$C$1:$ZZ$1))*(Feuil1!$C$3:$ZZ$86))</f>
        <v>616133389.87394094</v>
      </c>
      <c r="U83" s="68">
        <f t="shared" si="1"/>
        <v>3703012753.8570271</v>
      </c>
      <c r="V83" s="68" t="str">
        <f>UPPER(Tableau1[[#This Row],[Nom AP]])</f>
        <v>BAIE DE BALY</v>
      </c>
    </row>
    <row r="84" spans="1:22" x14ac:dyDescent="0.15">
      <c r="A84" s="65" t="s">
        <v>186</v>
      </c>
      <c r="B84" s="68" cm="1">
        <f t="array" ref="B84">SUMPRODUCT((Feuil1!$A$3:$A$86=$A84)*ISNUMBER(SEARCH(RIGHT(B$1,4),Feuil1!$C$1:$ZZ$1))*(Feuil1!$C$3:$ZZ$86))</f>
        <v>0</v>
      </c>
      <c r="C84" s="68" cm="1">
        <f t="array" ref="C84">SUMPRODUCT((Feuil1!$A$3:$A$86=$A84)*ISNUMBER(SEARCH(RIGHT(C$1,4),Feuil1!$C$1:$ZZ$1))*(Feuil1!$C$3:$ZZ$86))</f>
        <v>0</v>
      </c>
      <c r="D84" s="68" cm="1">
        <f t="array" ref="D84">SUMPRODUCT((Feuil1!$A$3:$A$86=$A84)*ISNUMBER(SEARCH(RIGHT(D$1,4),Feuil1!$C$1:$ZZ$1))*(Feuil1!$C$3:$ZZ$86))</f>
        <v>0</v>
      </c>
      <c r="E84" s="68" cm="1">
        <f t="array" ref="E84">SUMPRODUCT((Feuil1!$A$3:$A$86=$A84)*ISNUMBER(SEARCH(RIGHT(E$1,4),Feuil1!$C$1:$ZZ$1))*(Feuil1!$C$3:$ZZ$86))</f>
        <v>0</v>
      </c>
      <c r="F84" s="68" cm="1">
        <f t="array" ref="F84">SUMPRODUCT((Feuil1!$A$3:$A$86=$A84)*ISNUMBER(SEARCH(RIGHT(F$1,4),Feuil1!$C$1:$ZZ$1))*(Feuil1!$C$3:$ZZ$86))</f>
        <v>0</v>
      </c>
      <c r="G84" s="68" cm="1">
        <f t="array" ref="G84">SUMPRODUCT((Feuil1!$A$3:$A$86=$A84)*ISNUMBER(SEARCH(RIGHT(G$1,4),Feuil1!$C$1:$ZZ$1))*(Feuil1!$C$3:$ZZ$86))</f>
        <v>0</v>
      </c>
      <c r="H84" s="68" cm="1">
        <f t="array" ref="H84">SUMPRODUCT((Feuil1!$A$3:$A$86=$A84)*ISNUMBER(SEARCH(RIGHT(H$1,4),Feuil1!$C$1:$ZZ$1))*(Feuil1!$C$3:$ZZ$86))</f>
        <v>0</v>
      </c>
      <c r="I84" s="68" cm="1">
        <f t="array" ref="I84">SUMPRODUCT((Feuil1!$A$3:$A$86=$A84)*ISNUMBER(SEARCH(RIGHT(I$1,4),Feuil1!$C$1:$ZZ$1))*(Feuil1!$C$3:$ZZ$86))</f>
        <v>0</v>
      </c>
      <c r="J84" s="68" cm="1">
        <f t="array" ref="J84">SUMPRODUCT((Feuil1!$A$3:$A$86=$A84)*ISNUMBER(SEARCH(RIGHT(J$1,4),Feuil1!$C$1:$ZZ$1))*(Feuil1!$C$3:$ZZ$86))</f>
        <v>0</v>
      </c>
      <c r="K84" s="68" cm="1">
        <f t="array" ref="K84">SUMPRODUCT((Feuil1!$A$3:$A$86=$A84)*ISNUMBER(SEARCH(RIGHT(K$1,4),Feuil1!$C$1:$ZZ$1))*(Feuil1!$C$3:$ZZ$86))</f>
        <v>0</v>
      </c>
      <c r="L84" s="68" cm="1">
        <f t="array" ref="L84">SUMPRODUCT((Feuil1!$A$3:$A$86=$A84)*ISNUMBER(SEARCH(RIGHT(L$1,4),Feuil1!$C$1:$ZZ$1))*(Feuil1!$C$3:$ZZ$86))</f>
        <v>0</v>
      </c>
      <c r="M84" s="68" cm="1">
        <f t="array" ref="M84">SUMPRODUCT((Feuil1!$A$3:$A$86=$A84)*ISNUMBER(SEARCH(RIGHT(M$1,4),Feuil1!$C$1:$ZZ$1))*(Feuil1!$C$3:$ZZ$86))</f>
        <v>0</v>
      </c>
      <c r="N84" s="68" cm="1">
        <f t="array" ref="N84">SUMPRODUCT((Feuil1!$A$3:$A$86=$A84)*ISNUMBER(SEARCH(RIGHT(N$1,4),Feuil1!$C$1:$ZZ$1))*(Feuil1!$C$3:$ZZ$86))</f>
        <v>0</v>
      </c>
      <c r="O84" s="68" cm="1">
        <f t="array" ref="O84">SUMPRODUCT((Feuil1!$A$3:$A$86=$A84)*ISNUMBER(SEARCH(RIGHT(O$1,4),Feuil1!$C$1:$ZZ$1))*(Feuil1!$C$3:$ZZ$86))</f>
        <v>0</v>
      </c>
      <c r="P84" s="68" cm="1">
        <f t="array" ref="P84">SUMPRODUCT((Feuil1!$A$3:$A$86=$A84)*ISNUMBER(SEARCH(RIGHT(P$1,4),Feuil1!$C$1:$ZZ$1))*(Feuil1!$C$3:$ZZ$86))</f>
        <v>0</v>
      </c>
      <c r="Q84" s="68" cm="1">
        <f t="array" ref="Q84">SUMPRODUCT((Feuil1!$A$3:$A$86=$A84)*ISNUMBER(SEARCH(RIGHT(Q$1,4),Feuil1!$C$1:$ZZ$1))*(Feuil1!$C$3:$ZZ$86))</f>
        <v>0</v>
      </c>
      <c r="R84" s="68" cm="1">
        <f t="array" ref="R84">SUMPRODUCT((Feuil1!$A$3:$A$86=$A84)*ISNUMBER(SEARCH(RIGHT(R$1,4),Feuil1!$C$1:$ZZ$1))*(Feuil1!$C$3:$ZZ$86))</f>
        <v>0</v>
      </c>
      <c r="S84" s="68" cm="1">
        <f t="array" ref="S84">SUMPRODUCT((Feuil1!$A$3:$A$86=$A84)*ISNUMBER(SEARCH(RIGHT(S$1,4),Feuil1!$C$1:$ZZ$1))*(Feuil1!$C$3:$ZZ$86))</f>
        <v>26335804</v>
      </c>
      <c r="T84" s="68" cm="1">
        <f t="array" ref="T84">SUMPRODUCT((Feuil1!$A$3:$A$86=$A84)*ISNUMBER(SEARCH(RIGHT(T$1,4),Feuil1!$C$1:$ZZ$1))*(Feuil1!$C$3:$ZZ$86))</f>
        <v>0</v>
      </c>
      <c r="U84" s="68">
        <f t="shared" si="1"/>
        <v>26335804</v>
      </c>
      <c r="V84" s="68" t="str">
        <f>UPPER(Tableau1[[#This Row],[Nom AP]])</f>
        <v>VELONDRIAKE</v>
      </c>
    </row>
    <row r="85" spans="1:22" x14ac:dyDescent="0.15">
      <c r="A85" s="66" t="s">
        <v>188</v>
      </c>
      <c r="B85" s="68" cm="1">
        <f t="array" ref="B85">SUMPRODUCT((Feuil1!$A$3:$A$86=$A85)*ISNUMBER(SEARCH(RIGHT(B$1,4),Feuil1!$C$1:$ZZ$1))*(Feuil1!$C$3:$ZZ$86))</f>
        <v>634967999.99999952</v>
      </c>
      <c r="C85" s="68" cm="1">
        <f t="array" ref="C85">SUMPRODUCT((Feuil1!$A$3:$A$86=$A85)*ISNUMBER(SEARCH(RIGHT(C$1,4),Feuil1!$C$1:$ZZ$1))*(Feuil1!$C$3:$ZZ$86))</f>
        <v>749999999.99999952</v>
      </c>
      <c r="D85" s="68" cm="1">
        <f t="array" ref="D85">SUMPRODUCT((Feuil1!$A$3:$A$86=$A85)*ISNUMBER(SEARCH(RIGHT(D$1,4),Feuil1!$C$1:$ZZ$1))*(Feuil1!$C$3:$ZZ$86))</f>
        <v>975280360.00000191</v>
      </c>
      <c r="E85" s="68" cm="1">
        <f t="array" ref="E85">SUMPRODUCT((Feuil1!$A$3:$A$86=$A85)*ISNUMBER(SEARCH(RIGHT(E$1,4),Feuil1!$C$1:$ZZ$1))*(Feuil1!$C$3:$ZZ$86))</f>
        <v>1666600829.969996</v>
      </c>
      <c r="F85" s="68" cm="1">
        <f t="array" ref="F85">SUMPRODUCT((Feuil1!$A$3:$A$86=$A85)*ISNUMBER(SEARCH(RIGHT(F$1,4),Feuil1!$C$1:$ZZ$1))*(Feuil1!$C$3:$ZZ$86))</f>
        <v>1732201160.0000038</v>
      </c>
      <c r="G85" s="68" cm="1">
        <f t="array" ref="G85">SUMPRODUCT((Feuil1!$A$3:$A$86=$A85)*ISNUMBER(SEARCH(RIGHT(G$1,4),Feuil1!$C$1:$ZZ$1))*(Feuil1!$C$3:$ZZ$86))</f>
        <v>2126999999.9999969</v>
      </c>
      <c r="H85" s="68" cm="1">
        <f t="array" ref="H85">SUMPRODUCT((Feuil1!$A$3:$A$86=$A85)*ISNUMBER(SEARCH(RIGHT(H$1,4),Feuil1!$C$1:$ZZ$1))*(Feuil1!$C$3:$ZZ$86))</f>
        <v>2589743271.631597</v>
      </c>
      <c r="I85" s="68" cm="1">
        <f t="array" ref="I85">SUMPRODUCT((Feuil1!$A$3:$A$86=$A85)*ISNUMBER(SEARCH(RIGHT(I$1,4),Feuil1!$C$1:$ZZ$1))*(Feuil1!$C$3:$ZZ$86))</f>
        <v>4379610153.5851135</v>
      </c>
      <c r="J85" s="68" cm="1">
        <f t="array" ref="J85">SUMPRODUCT((Feuil1!$A$3:$A$86=$A85)*ISNUMBER(SEARCH(RIGHT(J$1,4),Feuil1!$C$1:$ZZ$1))*(Feuil1!$C$3:$ZZ$86))</f>
        <v>6009009941.6337376</v>
      </c>
      <c r="K85" s="68" cm="1">
        <f t="array" ref="K85">SUMPRODUCT((Feuil1!$A$3:$A$86=$A85)*ISNUMBER(SEARCH(RIGHT(K$1,4),Feuil1!$C$1:$ZZ$1))*(Feuil1!$C$3:$ZZ$86))</f>
        <v>13584651019.369831</v>
      </c>
      <c r="L85" s="68" cm="1">
        <f t="array" ref="L85">SUMPRODUCT((Feuil1!$A$3:$A$86=$A85)*ISNUMBER(SEARCH(RIGHT(L$1,4),Feuil1!$C$1:$ZZ$1))*(Feuil1!$C$3:$ZZ$86))</f>
        <v>14137337076.940538</v>
      </c>
      <c r="M85" s="68" cm="1">
        <f t="array" ref="M85">SUMPRODUCT((Feuil1!$A$3:$A$86=$A85)*ISNUMBER(SEARCH(RIGHT(M$1,4),Feuil1!$C$1:$ZZ$1))*(Feuil1!$C$3:$ZZ$86))</f>
        <v>7385188952.6866674</v>
      </c>
      <c r="N85" s="68" cm="1">
        <f t="array" ref="N85">SUMPRODUCT((Feuil1!$A$3:$A$86=$A85)*ISNUMBER(SEARCH(RIGHT(N$1,4),Feuil1!$C$1:$ZZ$1))*(Feuil1!$C$3:$ZZ$86))</f>
        <v>7292621813.4774075</v>
      </c>
      <c r="O85" s="68" cm="1">
        <f t="array" ref="O85">SUMPRODUCT((Feuil1!$A$3:$A$86=$A85)*ISNUMBER(SEARCH(RIGHT(O$1,4),Feuil1!$C$1:$ZZ$1))*(Feuil1!$C$3:$ZZ$86))</f>
        <v>9067829411.6399994</v>
      </c>
      <c r="P85" s="68" cm="1">
        <f t="array" ref="P85">SUMPRODUCT((Feuil1!$A$3:$A$86=$A85)*ISNUMBER(SEARCH(RIGHT(P$1,4),Feuil1!$C$1:$ZZ$1))*(Feuil1!$C$3:$ZZ$86))</f>
        <v>12124468572.550354</v>
      </c>
      <c r="Q85" s="68" cm="1">
        <f t="array" ref="Q85">SUMPRODUCT((Feuil1!$A$3:$A$86=$A85)*ISNUMBER(SEARCH(RIGHT(Q$1,4),Feuil1!$C$1:$ZZ$1))*(Feuil1!$C$3:$ZZ$86))</f>
        <v>14433337174.510916</v>
      </c>
      <c r="R85" s="68" cm="1">
        <f t="array" ref="R85">SUMPRODUCT((Feuil1!$A$3:$A$86=$A85)*ISNUMBER(SEARCH(RIGHT(R$1,4),Feuil1!$C$1:$ZZ$1))*(Feuil1!$C$3:$ZZ$86))</f>
        <v>23299068322.365112</v>
      </c>
      <c r="S85" s="68" cm="1">
        <f t="array" ref="S85">SUMPRODUCT((Feuil1!$A$3:$A$86=$A85)*ISNUMBER(SEARCH(RIGHT(S$1,4),Feuil1!$C$1:$ZZ$1))*(Feuil1!$C$3:$ZZ$86))</f>
        <v>33137981685.409721</v>
      </c>
      <c r="T85" s="68" cm="1">
        <f t="array" ref="T85">SUMPRODUCT((Feuil1!$A$3:$A$86=$A85)*ISNUMBER(SEARCH(RIGHT(T$1,4),Feuil1!$C$1:$ZZ$1))*(Feuil1!$C$3:$ZZ$86))</f>
        <v>33243090140.784409</v>
      </c>
      <c r="U85" s="68">
        <f t="shared" si="1"/>
        <v>188569987886.55542</v>
      </c>
      <c r="V85" s="106" t="str">
        <f>UPPER(Tableau1[[#This Row],[Nom AP]])</f>
        <v xml:space="preserve">TOTAL 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BDA6-F2BA-054A-BF17-A21AA3440274}">
  <sheetPr codeName="Feuil3"/>
  <dimension ref="A1:N14"/>
  <sheetViews>
    <sheetView workbookViewId="0">
      <selection activeCell="D48" sqref="D48"/>
    </sheetView>
  </sheetViews>
  <sheetFormatPr baseColWidth="10" defaultRowHeight="14" x14ac:dyDescent="0.15"/>
  <cols>
    <col min="1" max="1" width="41.19921875" customWidth="1"/>
    <col min="2" max="2" width="33" customWidth="1"/>
    <col min="3" max="3" width="24" customWidth="1"/>
    <col min="4" max="4" width="48.796875" customWidth="1"/>
    <col min="5" max="5" width="33.796875" customWidth="1"/>
    <col min="6" max="7" width="13" customWidth="1"/>
  </cols>
  <sheetData>
    <row r="1" spans="1:14" x14ac:dyDescent="0.15">
      <c r="A1" s="75" t="s">
        <v>223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1:14" x14ac:dyDescent="0.15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4" x14ac:dyDescent="0.15">
      <c r="A3" s="76" t="s">
        <v>138</v>
      </c>
      <c r="B3" s="76" t="s">
        <v>285</v>
      </c>
      <c r="C3" s="76" t="s">
        <v>286</v>
      </c>
      <c r="D3" s="76" t="s">
        <v>224</v>
      </c>
      <c r="E3" s="76" t="s">
        <v>287</v>
      </c>
      <c r="F3" t="s">
        <v>237</v>
      </c>
      <c r="G3" t="s">
        <v>238</v>
      </c>
    </row>
    <row r="4" spans="1:14" x14ac:dyDescent="0.15">
      <c r="A4" s="76" t="s">
        <v>169</v>
      </c>
      <c r="B4">
        <v>0</v>
      </c>
      <c r="C4">
        <v>0</v>
      </c>
      <c r="D4" t="s">
        <v>225</v>
      </c>
      <c r="E4">
        <v>0</v>
      </c>
    </row>
    <row r="5" spans="1:14" x14ac:dyDescent="0.15">
      <c r="A5" t="s">
        <v>159</v>
      </c>
      <c r="B5">
        <v>0</v>
      </c>
      <c r="C5">
        <v>0</v>
      </c>
      <c r="D5" t="s">
        <v>226</v>
      </c>
      <c r="E5">
        <v>0</v>
      </c>
    </row>
    <row r="6" spans="1:14" x14ac:dyDescent="0.15">
      <c r="A6" t="s">
        <v>169</v>
      </c>
      <c r="B6">
        <v>0</v>
      </c>
      <c r="C6">
        <v>0</v>
      </c>
      <c r="D6" t="s">
        <v>227</v>
      </c>
      <c r="E6">
        <v>0</v>
      </c>
    </row>
    <row r="7" spans="1:14" x14ac:dyDescent="0.15">
      <c r="A7" s="76" t="s">
        <v>82</v>
      </c>
      <c r="B7">
        <v>0</v>
      </c>
      <c r="C7">
        <v>69610409.770645276</v>
      </c>
      <c r="D7" t="s">
        <v>229</v>
      </c>
      <c r="E7">
        <v>171323731.09963244</v>
      </c>
    </row>
    <row r="8" spans="1:14" x14ac:dyDescent="0.15">
      <c r="A8" t="s">
        <v>79</v>
      </c>
      <c r="B8">
        <v>140221481.51581681</v>
      </c>
      <c r="C8">
        <v>146127489.5835481</v>
      </c>
      <c r="D8" t="s">
        <v>230</v>
      </c>
      <c r="E8">
        <v>227584485.87368038</v>
      </c>
    </row>
    <row r="9" spans="1:14" x14ac:dyDescent="0.15">
      <c r="A9" s="76" t="s">
        <v>167</v>
      </c>
      <c r="B9">
        <v>0</v>
      </c>
      <c r="C9">
        <v>0</v>
      </c>
      <c r="D9" t="s">
        <v>231</v>
      </c>
      <c r="E9">
        <v>0</v>
      </c>
    </row>
    <row r="10" spans="1:14" x14ac:dyDescent="0.15">
      <c r="A10" t="s">
        <v>169</v>
      </c>
      <c r="B10">
        <v>0</v>
      </c>
      <c r="C10">
        <v>0</v>
      </c>
      <c r="D10" t="s">
        <v>232</v>
      </c>
      <c r="E10">
        <v>0</v>
      </c>
    </row>
    <row r="11" spans="1:14" x14ac:dyDescent="0.15">
      <c r="A11" s="76" t="s">
        <v>79</v>
      </c>
      <c r="B11">
        <v>140221481.51581681</v>
      </c>
      <c r="C11">
        <v>146127489.5835481</v>
      </c>
      <c r="D11" t="s">
        <v>233</v>
      </c>
      <c r="E11">
        <v>227584485.87368038</v>
      </c>
    </row>
    <row r="12" spans="1:14" x14ac:dyDescent="0.15">
      <c r="A12" t="s">
        <v>79</v>
      </c>
      <c r="B12">
        <v>140221481.51581681</v>
      </c>
      <c r="C12">
        <v>146127489.5835481</v>
      </c>
      <c r="D12" t="s">
        <v>234</v>
      </c>
      <c r="E12">
        <v>227584485.87368038</v>
      </c>
    </row>
    <row r="13" spans="1:14" x14ac:dyDescent="0.15">
      <c r="A13" s="76" t="s">
        <v>167</v>
      </c>
      <c r="B13">
        <v>0</v>
      </c>
      <c r="C13">
        <v>0</v>
      </c>
      <c r="D13" t="s">
        <v>235</v>
      </c>
      <c r="E13">
        <v>0</v>
      </c>
    </row>
    <row r="14" spans="1:14" x14ac:dyDescent="0.15">
      <c r="A14" t="s">
        <v>116</v>
      </c>
      <c r="B14">
        <v>0</v>
      </c>
      <c r="C14">
        <v>0</v>
      </c>
      <c r="D14" t="s">
        <v>236</v>
      </c>
      <c r="E14">
        <v>0</v>
      </c>
    </row>
  </sheetData>
  <mergeCells count="1">
    <mergeCell ref="A1:N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383B-EE53-B14D-ADD7-AE63604E9A83}">
  <sheetPr codeName="Feuil5"/>
  <dimension ref="A1:E65"/>
  <sheetViews>
    <sheetView zoomScaleNormal="210" workbookViewId="0">
      <selection activeCell="D32" sqref="D32"/>
    </sheetView>
  </sheetViews>
  <sheetFormatPr baseColWidth="10" defaultRowHeight="14" x14ac:dyDescent="0.15"/>
  <cols>
    <col min="1" max="1" width="29.19921875" customWidth="1"/>
    <col min="2" max="2" width="19" customWidth="1"/>
    <col min="4" max="4" width="42.19921875" customWidth="1"/>
    <col min="5" max="5" width="37" customWidth="1"/>
  </cols>
  <sheetData>
    <row r="1" spans="1:5" ht="15" x14ac:dyDescent="0.2">
      <c r="A1" s="94" t="s">
        <v>239</v>
      </c>
      <c r="B1" s="95" t="s">
        <v>240</v>
      </c>
      <c r="C1" s="95" t="s">
        <v>241</v>
      </c>
      <c r="D1" s="95" t="s">
        <v>242</v>
      </c>
      <c r="E1" s="96" t="s">
        <v>1</v>
      </c>
    </row>
    <row r="2" spans="1:5" ht="15" x14ac:dyDescent="0.2">
      <c r="A2" s="98"/>
      <c r="B2" s="78">
        <v>2023</v>
      </c>
      <c r="C2" s="84">
        <v>64</v>
      </c>
      <c r="D2" s="77" t="s">
        <v>284</v>
      </c>
      <c r="E2" s="92" t="s">
        <v>243</v>
      </c>
    </row>
    <row r="3" spans="1:5" ht="15" x14ac:dyDescent="0.2">
      <c r="A3" s="87"/>
      <c r="B3" s="78">
        <v>2014</v>
      </c>
      <c r="C3" s="80">
        <v>25</v>
      </c>
      <c r="D3" s="77" t="s">
        <v>92</v>
      </c>
      <c r="E3" s="91" t="s">
        <v>243</v>
      </c>
    </row>
    <row r="4" spans="1:5" ht="15" x14ac:dyDescent="0.2">
      <c r="A4" s="87"/>
      <c r="B4" s="78">
        <v>2011</v>
      </c>
      <c r="C4" s="80">
        <v>12</v>
      </c>
      <c r="D4" s="77" t="s">
        <v>119</v>
      </c>
      <c r="E4" s="90" t="s">
        <v>245</v>
      </c>
    </row>
    <row r="5" spans="1:5" ht="15" x14ac:dyDescent="0.2">
      <c r="A5" s="87"/>
      <c r="B5" s="78">
        <v>2007</v>
      </c>
      <c r="C5" s="80">
        <v>5</v>
      </c>
      <c r="D5" s="77" t="s">
        <v>254</v>
      </c>
      <c r="E5" s="91" t="s">
        <v>243</v>
      </c>
    </row>
    <row r="6" spans="1:5" ht="15" x14ac:dyDescent="0.2">
      <c r="A6" s="88"/>
      <c r="B6" s="78">
        <v>2012</v>
      </c>
      <c r="C6" s="79">
        <v>14</v>
      </c>
      <c r="D6" s="77" t="s">
        <v>259</v>
      </c>
      <c r="E6" s="91" t="s">
        <v>243</v>
      </c>
    </row>
    <row r="7" spans="1:5" ht="15" x14ac:dyDescent="0.2">
      <c r="A7" s="98"/>
      <c r="B7" s="78">
        <v>2019</v>
      </c>
      <c r="C7" s="84">
        <v>36</v>
      </c>
      <c r="D7" s="77" t="s">
        <v>267</v>
      </c>
      <c r="E7" s="91" t="s">
        <v>243</v>
      </c>
    </row>
    <row r="8" spans="1:5" ht="15" x14ac:dyDescent="0.2">
      <c r="A8" s="87"/>
      <c r="B8" s="78">
        <v>2013</v>
      </c>
      <c r="C8" s="80">
        <v>18</v>
      </c>
      <c r="D8" s="77" t="s">
        <v>88</v>
      </c>
      <c r="E8" s="91" t="s">
        <v>243</v>
      </c>
    </row>
    <row r="9" spans="1:5" ht="15" x14ac:dyDescent="0.2">
      <c r="A9" s="88"/>
      <c r="B9" s="78">
        <v>2007</v>
      </c>
      <c r="C9" s="79">
        <v>38</v>
      </c>
      <c r="D9" s="77" t="s">
        <v>269</v>
      </c>
      <c r="E9" s="92" t="s">
        <v>243</v>
      </c>
    </row>
    <row r="10" spans="1:5" ht="15" x14ac:dyDescent="0.2">
      <c r="A10" s="98"/>
      <c r="B10" s="78">
        <v>2012</v>
      </c>
      <c r="C10" s="80">
        <v>16</v>
      </c>
      <c r="D10" s="77" t="s">
        <v>123</v>
      </c>
      <c r="E10" s="91" t="s">
        <v>246</v>
      </c>
    </row>
    <row r="11" spans="1:5" ht="15" x14ac:dyDescent="0.2">
      <c r="A11" s="87"/>
      <c r="B11" s="78">
        <v>2018</v>
      </c>
      <c r="C11" s="84">
        <v>42</v>
      </c>
      <c r="D11" s="103" t="s">
        <v>273</v>
      </c>
      <c r="E11" s="92" t="s">
        <v>243</v>
      </c>
    </row>
    <row r="12" spans="1:5" ht="15" x14ac:dyDescent="0.2">
      <c r="A12" s="87"/>
      <c r="B12" s="78">
        <v>2010</v>
      </c>
      <c r="C12" s="79">
        <v>7</v>
      </c>
      <c r="D12" s="77" t="s">
        <v>255</v>
      </c>
      <c r="E12" s="90" t="s">
        <v>243</v>
      </c>
    </row>
    <row r="13" spans="1:5" ht="15" x14ac:dyDescent="0.2">
      <c r="A13" s="88"/>
      <c r="B13" s="78">
        <v>2023</v>
      </c>
      <c r="C13" s="79">
        <v>63</v>
      </c>
      <c r="D13" s="77" t="s">
        <v>283</v>
      </c>
      <c r="E13" s="92" t="s">
        <v>243</v>
      </c>
    </row>
    <row r="14" spans="1:5" ht="15" x14ac:dyDescent="0.2">
      <c r="A14" s="98"/>
      <c r="B14" s="78">
        <v>2014</v>
      </c>
      <c r="C14" s="79">
        <v>41</v>
      </c>
      <c r="D14" s="77" t="s">
        <v>272</v>
      </c>
      <c r="E14" s="92" t="s">
        <v>243</v>
      </c>
    </row>
    <row r="15" spans="1:5" ht="15" x14ac:dyDescent="0.2">
      <c r="A15" s="87"/>
      <c r="B15" s="78">
        <v>2015</v>
      </c>
      <c r="C15" s="80">
        <v>31</v>
      </c>
      <c r="D15" s="77" t="s">
        <v>264</v>
      </c>
      <c r="E15" s="90" t="s">
        <v>158</v>
      </c>
    </row>
    <row r="16" spans="1:5" ht="15" x14ac:dyDescent="0.2">
      <c r="A16" s="87"/>
      <c r="B16" s="78">
        <v>2019</v>
      </c>
      <c r="C16" s="79">
        <v>35</v>
      </c>
      <c r="D16" s="77" t="s">
        <v>99</v>
      </c>
      <c r="E16" s="91" t="s">
        <v>243</v>
      </c>
    </row>
    <row r="17" spans="1:5" ht="15" x14ac:dyDescent="0.2">
      <c r="A17" s="88"/>
      <c r="B17" s="78">
        <v>2019</v>
      </c>
      <c r="C17" s="79">
        <v>34</v>
      </c>
      <c r="D17" s="77" t="s">
        <v>266</v>
      </c>
      <c r="E17" s="91" t="s">
        <v>243</v>
      </c>
    </row>
    <row r="18" spans="1:5" ht="15" x14ac:dyDescent="0.2">
      <c r="A18" s="98"/>
      <c r="B18" s="78">
        <v>2014</v>
      </c>
      <c r="C18" s="79">
        <v>22</v>
      </c>
      <c r="D18" s="77" t="s">
        <v>93</v>
      </c>
      <c r="E18" s="91" t="s">
        <v>243</v>
      </c>
    </row>
    <row r="19" spans="1:5" ht="15" x14ac:dyDescent="0.2">
      <c r="A19" s="88"/>
      <c r="B19" s="78">
        <v>2022</v>
      </c>
      <c r="C19" s="84">
        <v>48</v>
      </c>
      <c r="D19" s="77" t="s">
        <v>276</v>
      </c>
      <c r="E19" s="92" t="s">
        <v>248</v>
      </c>
    </row>
    <row r="20" spans="1:5" ht="15" x14ac:dyDescent="0.2">
      <c r="A20" s="98"/>
      <c r="B20" s="78">
        <v>2022</v>
      </c>
      <c r="C20" s="79">
        <v>44</v>
      </c>
      <c r="D20" s="77" t="s">
        <v>132</v>
      </c>
      <c r="E20" s="92" t="s">
        <v>122</v>
      </c>
    </row>
    <row r="21" spans="1:5" ht="15" x14ac:dyDescent="0.2">
      <c r="A21" s="89">
        <v>2010</v>
      </c>
      <c r="B21" s="78">
        <v>2010</v>
      </c>
      <c r="C21" s="79">
        <v>6</v>
      </c>
      <c r="D21" s="77" t="s">
        <v>84</v>
      </c>
      <c r="E21" s="90" t="s">
        <v>243</v>
      </c>
    </row>
    <row r="22" spans="1:5" ht="15" x14ac:dyDescent="0.2">
      <c r="A22" s="87"/>
      <c r="B22" s="78">
        <v>2014</v>
      </c>
      <c r="C22" s="79">
        <v>24</v>
      </c>
      <c r="D22" s="77" t="s">
        <v>96</v>
      </c>
      <c r="E22" s="91" t="s">
        <v>243</v>
      </c>
    </row>
    <row r="23" spans="1:5" ht="15" x14ac:dyDescent="0.2">
      <c r="A23" s="87"/>
      <c r="B23" s="78">
        <v>2015</v>
      </c>
      <c r="C23" s="79">
        <v>30</v>
      </c>
      <c r="D23" s="77" t="s">
        <v>263</v>
      </c>
      <c r="E23" s="90" t="s">
        <v>127</v>
      </c>
    </row>
    <row r="24" spans="1:5" ht="15" x14ac:dyDescent="0.2">
      <c r="A24" s="87"/>
      <c r="B24" s="78">
        <v>2007</v>
      </c>
      <c r="C24" s="79">
        <v>4</v>
      </c>
      <c r="D24" s="77" t="s">
        <v>253</v>
      </c>
      <c r="E24" s="91" t="s">
        <v>243</v>
      </c>
    </row>
    <row r="25" spans="1:5" ht="15" x14ac:dyDescent="0.2">
      <c r="A25" s="87"/>
      <c r="B25" s="78">
        <v>2023</v>
      </c>
      <c r="C25" s="79">
        <v>56</v>
      </c>
      <c r="D25" s="77" t="s">
        <v>281</v>
      </c>
      <c r="E25" s="92" t="s">
        <v>243</v>
      </c>
    </row>
    <row r="26" spans="1:5" ht="15" x14ac:dyDescent="0.2">
      <c r="A26" s="88"/>
      <c r="B26" s="78">
        <v>2012</v>
      </c>
      <c r="C26" s="79">
        <v>40</v>
      </c>
      <c r="D26" s="77" t="s">
        <v>271</v>
      </c>
      <c r="E26" s="92" t="s">
        <v>243</v>
      </c>
    </row>
    <row r="27" spans="1:5" ht="15" customHeight="1" x14ac:dyDescent="0.2">
      <c r="A27" s="98"/>
      <c r="B27" s="78">
        <v>2014</v>
      </c>
      <c r="C27" s="79">
        <v>23</v>
      </c>
      <c r="D27" s="77" t="s">
        <v>95</v>
      </c>
      <c r="E27" s="91" t="s">
        <v>243</v>
      </c>
    </row>
    <row r="28" spans="1:5" ht="15" x14ac:dyDescent="0.2">
      <c r="A28" s="87"/>
      <c r="B28" s="78">
        <v>2023</v>
      </c>
      <c r="C28" s="79">
        <v>62</v>
      </c>
      <c r="D28" s="77" t="s">
        <v>109</v>
      </c>
      <c r="E28" s="92" t="s">
        <v>243</v>
      </c>
    </row>
    <row r="29" spans="1:5" ht="15" x14ac:dyDescent="0.2">
      <c r="A29" s="87"/>
      <c r="B29" s="78">
        <v>2015</v>
      </c>
      <c r="C29" s="79">
        <v>29</v>
      </c>
      <c r="D29" s="77" t="s">
        <v>262</v>
      </c>
      <c r="E29" s="90" t="s">
        <v>245</v>
      </c>
    </row>
    <row r="30" spans="1:5" ht="15" x14ac:dyDescent="0.2">
      <c r="A30" s="89">
        <v>2011</v>
      </c>
      <c r="B30" s="78">
        <v>2011</v>
      </c>
      <c r="C30" s="79">
        <v>9</v>
      </c>
      <c r="D30" s="77" t="s">
        <v>257</v>
      </c>
      <c r="E30" s="90" t="s">
        <v>243</v>
      </c>
    </row>
    <row r="31" spans="1:5" ht="15" x14ac:dyDescent="0.2">
      <c r="A31" s="87"/>
      <c r="B31" s="78">
        <v>2011</v>
      </c>
      <c r="C31" s="79">
        <v>11</v>
      </c>
      <c r="D31" s="77" t="s">
        <v>117</v>
      </c>
      <c r="E31" s="90" t="s">
        <v>118</v>
      </c>
    </row>
    <row r="32" spans="1:5" ht="15" x14ac:dyDescent="0.2">
      <c r="A32" s="100">
        <v>2016</v>
      </c>
      <c r="B32" s="82">
        <v>2016</v>
      </c>
      <c r="C32" s="80">
        <v>32</v>
      </c>
      <c r="D32" s="77" t="s">
        <v>265</v>
      </c>
      <c r="E32" s="90" t="s">
        <v>248</v>
      </c>
    </row>
    <row r="33" spans="1:5" ht="15" x14ac:dyDescent="0.2">
      <c r="A33" s="101">
        <v>2022</v>
      </c>
      <c r="B33" s="78">
        <v>2022</v>
      </c>
      <c r="C33" s="79">
        <v>43</v>
      </c>
      <c r="D33" s="77" t="s">
        <v>101</v>
      </c>
      <c r="E33" s="92" t="s">
        <v>243</v>
      </c>
    </row>
    <row r="34" spans="1:5" ht="15" x14ac:dyDescent="0.2">
      <c r="A34" s="86">
        <v>2007</v>
      </c>
      <c r="B34" s="83">
        <v>2007</v>
      </c>
      <c r="C34" s="79">
        <v>1</v>
      </c>
      <c r="D34" s="77" t="s">
        <v>251</v>
      </c>
      <c r="E34" s="91" t="s">
        <v>243</v>
      </c>
    </row>
    <row r="35" spans="1:5" ht="15" x14ac:dyDescent="0.2">
      <c r="A35" s="87"/>
      <c r="B35" s="83">
        <v>2023</v>
      </c>
      <c r="C35" s="79">
        <v>61</v>
      </c>
      <c r="D35" s="77" t="s">
        <v>108</v>
      </c>
      <c r="E35" s="92" t="s">
        <v>243</v>
      </c>
    </row>
    <row r="36" spans="1:5" ht="15" x14ac:dyDescent="0.2">
      <c r="A36" s="87"/>
      <c r="B36" s="83">
        <v>2015</v>
      </c>
      <c r="C36" s="79">
        <v>28</v>
      </c>
      <c r="D36" s="77" t="s">
        <v>261</v>
      </c>
      <c r="E36" s="90" t="s">
        <v>247</v>
      </c>
    </row>
    <row r="37" spans="1:5" ht="15" x14ac:dyDescent="0.2">
      <c r="A37" s="99">
        <v>2019</v>
      </c>
      <c r="B37" s="83">
        <v>2019</v>
      </c>
      <c r="C37" s="79">
        <v>33</v>
      </c>
      <c r="D37" s="77" t="s">
        <v>97</v>
      </c>
      <c r="E37" s="91" t="s">
        <v>243</v>
      </c>
    </row>
    <row r="38" spans="1:5" ht="15" x14ac:dyDescent="0.2">
      <c r="A38" s="98"/>
      <c r="B38" s="83">
        <v>2023</v>
      </c>
      <c r="C38" s="79">
        <v>53</v>
      </c>
      <c r="D38" s="77" t="s">
        <v>279</v>
      </c>
      <c r="E38" s="92" t="s">
        <v>122</v>
      </c>
    </row>
    <row r="39" spans="1:5" ht="15" x14ac:dyDescent="0.2">
      <c r="A39" s="87"/>
      <c r="B39" s="83">
        <v>2023</v>
      </c>
      <c r="C39" s="79">
        <v>50</v>
      </c>
      <c r="D39" s="77" t="s">
        <v>278</v>
      </c>
      <c r="E39" s="92" t="s">
        <v>249</v>
      </c>
    </row>
    <row r="40" spans="1:5" ht="15" x14ac:dyDescent="0.2">
      <c r="A40" s="87"/>
      <c r="B40" s="83">
        <v>2023</v>
      </c>
      <c r="C40" s="79">
        <v>52</v>
      </c>
      <c r="D40" s="78" t="s">
        <v>289</v>
      </c>
      <c r="E40" s="91" t="s">
        <v>250</v>
      </c>
    </row>
    <row r="41" spans="1:5" ht="15" x14ac:dyDescent="0.2">
      <c r="A41" s="87"/>
      <c r="B41" s="85">
        <v>2023</v>
      </c>
      <c r="C41" s="79">
        <v>51</v>
      </c>
      <c r="D41" s="78" t="s">
        <v>288</v>
      </c>
      <c r="E41" s="91" t="s">
        <v>250</v>
      </c>
    </row>
    <row r="42" spans="1:5" ht="15" x14ac:dyDescent="0.2">
      <c r="A42" s="87"/>
      <c r="B42" s="83">
        <v>2010</v>
      </c>
      <c r="C42" s="80">
        <v>8</v>
      </c>
      <c r="D42" s="77" t="s">
        <v>256</v>
      </c>
      <c r="E42" s="90" t="s">
        <v>244</v>
      </c>
    </row>
    <row r="43" spans="1:5" ht="15" x14ac:dyDescent="0.2">
      <c r="A43" s="88"/>
      <c r="B43" s="83">
        <v>2011</v>
      </c>
      <c r="C43" s="79">
        <v>10</v>
      </c>
      <c r="D43" s="104" t="s">
        <v>258</v>
      </c>
      <c r="E43" s="90" t="s">
        <v>244</v>
      </c>
    </row>
    <row r="44" spans="1:5" ht="15" x14ac:dyDescent="0.2">
      <c r="A44" s="98"/>
      <c r="B44" s="83">
        <v>2023</v>
      </c>
      <c r="C44" s="79">
        <v>60</v>
      </c>
      <c r="D44" s="77" t="s">
        <v>282</v>
      </c>
      <c r="E44" s="92" t="s">
        <v>243</v>
      </c>
    </row>
    <row r="45" spans="1:5" ht="15" x14ac:dyDescent="0.2">
      <c r="A45" s="89">
        <v>2023</v>
      </c>
      <c r="B45" s="83">
        <v>2023</v>
      </c>
      <c r="C45" s="79">
        <v>49</v>
      </c>
      <c r="D45" s="77" t="s">
        <v>277</v>
      </c>
      <c r="E45" s="92" t="s">
        <v>143</v>
      </c>
    </row>
    <row r="46" spans="1:5" ht="15" x14ac:dyDescent="0.2">
      <c r="A46" s="87"/>
      <c r="B46" s="83">
        <v>2023</v>
      </c>
      <c r="C46" s="79">
        <v>59</v>
      </c>
      <c r="D46" s="77" t="s">
        <v>106</v>
      </c>
      <c r="E46" s="92" t="s">
        <v>243</v>
      </c>
    </row>
    <row r="47" spans="1:5" ht="15" x14ac:dyDescent="0.2">
      <c r="A47" s="87"/>
      <c r="B47" s="83">
        <v>2023</v>
      </c>
      <c r="C47" s="79">
        <v>58</v>
      </c>
      <c r="D47" s="77" t="s">
        <v>105</v>
      </c>
      <c r="E47" s="92" t="s">
        <v>243</v>
      </c>
    </row>
    <row r="48" spans="1:5" ht="15" x14ac:dyDescent="0.2">
      <c r="A48" s="87"/>
      <c r="B48" s="83">
        <v>2014</v>
      </c>
      <c r="C48" s="79">
        <v>21</v>
      </c>
      <c r="D48" s="77" t="s">
        <v>91</v>
      </c>
      <c r="E48" s="91" t="s">
        <v>243</v>
      </c>
    </row>
    <row r="49" spans="1:5" ht="15" x14ac:dyDescent="0.2">
      <c r="A49" s="88"/>
      <c r="B49" s="83">
        <v>2015</v>
      </c>
      <c r="C49" s="79">
        <v>27</v>
      </c>
      <c r="D49" s="77" t="s">
        <v>260</v>
      </c>
      <c r="E49" s="90" t="s">
        <v>125</v>
      </c>
    </row>
    <row r="50" spans="1:5" ht="15" x14ac:dyDescent="0.2">
      <c r="A50" s="98"/>
      <c r="B50" s="83">
        <v>2014</v>
      </c>
      <c r="C50" s="79">
        <v>20</v>
      </c>
      <c r="D50" s="77" t="s">
        <v>90</v>
      </c>
      <c r="E50" s="91" t="s">
        <v>243</v>
      </c>
    </row>
    <row r="51" spans="1:5" ht="15" customHeight="1" x14ac:dyDescent="0.15">
      <c r="A51" s="89">
        <v>2015</v>
      </c>
      <c r="B51" s="83">
        <v>2015</v>
      </c>
      <c r="C51" s="79">
        <v>26</v>
      </c>
      <c r="D51" s="81" t="s">
        <v>161</v>
      </c>
      <c r="E51" s="92" t="s">
        <v>162</v>
      </c>
    </row>
    <row r="52" spans="1:5" ht="15" x14ac:dyDescent="0.2">
      <c r="A52" s="87"/>
      <c r="B52" s="83">
        <v>2022</v>
      </c>
      <c r="C52" s="79">
        <v>47</v>
      </c>
      <c r="D52" s="102" t="s">
        <v>136</v>
      </c>
      <c r="E52" s="93" t="s">
        <v>118</v>
      </c>
    </row>
    <row r="53" spans="1:5" ht="15" x14ac:dyDescent="0.2">
      <c r="A53" s="89">
        <v>2012</v>
      </c>
      <c r="B53" s="83">
        <v>2012</v>
      </c>
      <c r="C53" s="79">
        <v>13</v>
      </c>
      <c r="D53" s="102" t="s">
        <v>85</v>
      </c>
      <c r="E53" s="97" t="s">
        <v>243</v>
      </c>
    </row>
    <row r="54" spans="1:5" ht="15" x14ac:dyDescent="0.2">
      <c r="A54" s="87"/>
      <c r="B54" s="83">
        <v>2007</v>
      </c>
      <c r="C54" s="79">
        <v>3</v>
      </c>
      <c r="D54" s="77" t="s">
        <v>80</v>
      </c>
      <c r="E54" s="91" t="s">
        <v>243</v>
      </c>
    </row>
    <row r="55" spans="1:5" ht="15" x14ac:dyDescent="0.2">
      <c r="A55" s="87"/>
      <c r="B55" s="83">
        <v>2007</v>
      </c>
      <c r="C55" s="79">
        <v>39</v>
      </c>
      <c r="D55" s="77" t="s">
        <v>270</v>
      </c>
      <c r="E55" s="92" t="s">
        <v>243</v>
      </c>
    </row>
    <row r="56" spans="1:5" ht="15" x14ac:dyDescent="0.2">
      <c r="A56" s="87"/>
      <c r="B56" s="83">
        <v>2007</v>
      </c>
      <c r="C56" s="79">
        <v>2</v>
      </c>
      <c r="D56" s="77" t="s">
        <v>252</v>
      </c>
      <c r="E56" s="91" t="s">
        <v>243</v>
      </c>
    </row>
    <row r="57" spans="1:5" ht="15" x14ac:dyDescent="0.2">
      <c r="A57" s="89">
        <v>2021</v>
      </c>
      <c r="B57" s="83">
        <v>2007</v>
      </c>
      <c r="C57" s="79">
        <v>37</v>
      </c>
      <c r="D57" s="77" t="s">
        <v>268</v>
      </c>
      <c r="E57" s="92" t="s">
        <v>243</v>
      </c>
    </row>
    <row r="58" spans="1:5" ht="15" x14ac:dyDescent="0.2">
      <c r="A58" s="87"/>
      <c r="B58" s="83">
        <v>2022</v>
      </c>
      <c r="C58" s="79">
        <v>46</v>
      </c>
      <c r="D58" s="77" t="s">
        <v>275</v>
      </c>
      <c r="E58" s="92" t="s">
        <v>248</v>
      </c>
    </row>
    <row r="59" spans="1:5" ht="15" x14ac:dyDescent="0.2">
      <c r="A59" s="89">
        <v>2013</v>
      </c>
      <c r="B59" s="83">
        <v>2013</v>
      </c>
      <c r="C59" s="79">
        <v>17</v>
      </c>
      <c r="D59" s="77" t="s">
        <v>87</v>
      </c>
      <c r="E59" s="91" t="s">
        <v>243</v>
      </c>
    </row>
    <row r="60" spans="1:5" ht="15" x14ac:dyDescent="0.2">
      <c r="A60" s="87"/>
      <c r="B60" s="83">
        <v>2023</v>
      </c>
      <c r="C60" s="79">
        <v>57</v>
      </c>
      <c r="D60" s="77" t="s">
        <v>104</v>
      </c>
      <c r="E60" s="92" t="s">
        <v>243</v>
      </c>
    </row>
    <row r="61" spans="1:5" ht="15" x14ac:dyDescent="0.2">
      <c r="A61" s="87"/>
      <c r="B61" s="83">
        <v>2023</v>
      </c>
      <c r="C61" s="79">
        <v>55</v>
      </c>
      <c r="D61" s="77" t="s">
        <v>280</v>
      </c>
      <c r="E61" s="92" t="s">
        <v>243</v>
      </c>
    </row>
    <row r="62" spans="1:5" ht="15" x14ac:dyDescent="0.2">
      <c r="A62" s="87"/>
      <c r="B62" s="83">
        <v>2012</v>
      </c>
      <c r="C62" s="79">
        <v>15</v>
      </c>
      <c r="D62" s="77" t="s">
        <v>121</v>
      </c>
      <c r="E62" s="91" t="s">
        <v>122</v>
      </c>
    </row>
    <row r="63" spans="1:5" ht="15" x14ac:dyDescent="0.2">
      <c r="A63" s="87"/>
      <c r="B63" s="83">
        <v>2023</v>
      </c>
      <c r="C63" s="79">
        <v>54</v>
      </c>
      <c r="D63" s="77" t="s">
        <v>102</v>
      </c>
      <c r="E63" s="92" t="s">
        <v>243</v>
      </c>
    </row>
    <row r="64" spans="1:5" ht="15" x14ac:dyDescent="0.2">
      <c r="A64" s="87"/>
      <c r="B64" s="83">
        <v>2022</v>
      </c>
      <c r="C64" s="79">
        <v>45</v>
      </c>
      <c r="D64" s="77" t="s">
        <v>274</v>
      </c>
      <c r="E64" s="92" t="s">
        <v>249</v>
      </c>
    </row>
    <row r="65" spans="1:5" ht="15" x14ac:dyDescent="0.2">
      <c r="A65" s="99">
        <v>2014</v>
      </c>
      <c r="B65" s="83">
        <v>2014</v>
      </c>
      <c r="C65" s="79">
        <v>19</v>
      </c>
      <c r="D65" s="77" t="s">
        <v>89</v>
      </c>
      <c r="E65" s="91" t="s">
        <v>243</v>
      </c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2B6BAC-3FB9-254B-BDBC-EC69169FA7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 (2)</vt:lpstr>
      <vt:lpstr>Feuil2</vt:lpstr>
      <vt:lpstr>Feuil4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H. Ratsirahonana</dc:creator>
  <cp:lastModifiedBy>DZUDZOGBE Prince Armand Koumi</cp:lastModifiedBy>
  <dcterms:created xsi:type="dcterms:W3CDTF">2025-09-17T11:11:02Z</dcterms:created>
  <dcterms:modified xsi:type="dcterms:W3CDTF">2025-09-22T13:51:10Z</dcterms:modified>
</cp:coreProperties>
</file>