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A739ECAF-5DB0-F046-9A13-B9C23160A1BB}"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0" i="2" l="1"/>
  <c r="R148" i="2"/>
  <c r="S147" i="2"/>
  <c r="U150" i="2"/>
  <c r="T150" i="2"/>
  <c r="H150" i="2"/>
  <c r="D150" i="2"/>
  <c r="F150" i="2" s="1"/>
  <c r="U149" i="2"/>
  <c r="T149" i="2"/>
  <c r="H149" i="2"/>
  <c r="D149" i="2"/>
  <c r="F149" i="2" s="1"/>
  <c r="U148" i="2"/>
  <c r="T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75" i="2"/>
  <c r="X174" i="2"/>
  <c r="X173"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5" i="2"/>
  <c r="A175"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169" i="2"/>
  <c r="F169" i="2" s="1"/>
  <c r="G169" i="2" s="1"/>
  <c r="H169" i="2" s="1"/>
  <c r="D4" i="2"/>
  <c r="F4" i="2" s="1"/>
  <c r="C101" i="1"/>
  <c r="B101" i="1"/>
  <c r="E100" i="1"/>
  <c r="E101" i="1" s="1"/>
  <c r="C100" i="1"/>
  <c r="B100" i="1"/>
  <c r="D101" i="1"/>
  <c r="T157" i="2" l="1"/>
  <c r="T167" i="2"/>
  <c r="T156" i="2"/>
  <c r="U157" i="2"/>
  <c r="U153" i="2"/>
  <c r="U154" i="2"/>
  <c r="U168" i="2"/>
  <c r="U167" i="2"/>
  <c r="U158" i="2"/>
  <c r="T166" i="2"/>
  <c r="T153" i="2"/>
  <c r="T152" i="2"/>
  <c r="T169" i="2"/>
  <c r="T155" i="2"/>
  <c r="U156" i="2"/>
  <c r="T168" i="2"/>
  <c r="T154" i="2"/>
  <c r="U169" i="2"/>
  <c r="U155" i="2"/>
  <c r="T165" i="2"/>
  <c r="U166" i="2"/>
  <c r="U152" i="2"/>
  <c r="T164" i="2"/>
  <c r="T151" i="2"/>
  <c r="U165" i="2"/>
  <c r="T163" i="2"/>
  <c r="U164" i="2"/>
  <c r="U151" i="2"/>
  <c r="T162" i="2"/>
  <c r="T147" i="2"/>
  <c r="U163" i="2"/>
  <c r="T161" i="2"/>
  <c r="T144" i="2"/>
  <c r="U162" i="2"/>
  <c r="U147" i="2"/>
  <c r="T160" i="2"/>
  <c r="U161" i="2"/>
  <c r="U144" i="2"/>
  <c r="T159" i="2"/>
  <c r="U160" i="2"/>
  <c r="T158" i="2"/>
  <c r="U159" i="2"/>
  <c r="C175" i="2"/>
  <c r="X176"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<sst xmlns="http://schemas.openxmlformats.org/spreadsheetml/2006/main" count="1871" uniqueCount="595">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</sst>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6"/>
  <sheetViews>
    <sheetView tabSelected="1" zoomScale="142" workbookViewId="0">
      <pane ySplit="1" topLeftCell="A131" activePane="bottomLeft" state="frozen"/>
      <selection pane="bottomLeft" activeCell="A152" sqref="A152"/>
    </sheetView>
  </sheetViews>
  <sheetFormatPr baseColWidth="10" defaultRowHeight="16" x14ac:dyDescent="0.2"/>
  <cols>
    <col min="1" max="1" width="14.33203125" style="19" bestFit="1" customWidth="1"/>
    <col min="2" max="2" width="13.1640625" style="19" bestFit="1" customWidth="1"/>
    <col min="3" max="3" width="6.5" style="19" bestFit="1" customWidth="1"/>
    <col min="4" max="4" width="14.5" style="19" bestFit="1" customWidth="1"/>
    <col min="5" max="5" width="15.1640625" style="19" bestFit="1" customWidth="1"/>
    <col min="6" max="6" width="12.33203125" style="19" bestFit="1" customWidth="1"/>
    <col min="7" max="7" width="20" style="19" bestFit="1" customWidth="1"/>
    <col min="8" max="8" width="21" style="19" bestFit="1" customWidth="1"/>
    <col min="9" max="9" width="187" style="19" bestFit="1" customWidth="1"/>
    <col min="10" max="10" width="26.6640625" style="19" bestFit="1" customWidth="1"/>
    <col min="11" max="11" width="16.6640625" style="19" bestFit="1" customWidth="1"/>
    <col min="12" max="12" width="22.6640625" style="19" bestFit="1" customWidth="1"/>
    <col min="13" max="13" width="145" style="19" bestFit="1" customWidth="1"/>
    <col min="14" max="14" width="18.83203125" style="19" bestFit="1" customWidth="1"/>
    <col min="15" max="15" width="17.6640625" style="19" bestFit="1" customWidth="1"/>
    <col min="16" max="16" width="132.33203125" style="19" bestFit="1" customWidth="1"/>
    <col min="17" max="17" width="24" style="19" bestFit="1" customWidth="1"/>
    <col min="18" max="18" width="17.6640625" style="19" bestFit="1" customWidth="1"/>
    <col min="19" max="19" width="16.6640625" style="19" bestFit="1" customWidth="1"/>
    <col min="20" max="20" width="25.83203125" style="19" bestFit="1" customWidth="1"/>
    <col min="21" max="21" width="25.83203125" style="19" customWidth="1"/>
    <col min="22" max="22" width="95.5" style="19" bestFit="1" customWidth="1"/>
    <col min="23" max="23" width="20.1640625" style="19" bestFit="1" customWidth="1"/>
    <col min="24" max="16384" width="10.83203125" style="19"/>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0"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0"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0"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0"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0"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0"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0"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0"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0"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0"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0"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0"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0"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0"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0"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0"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0"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0"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0"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0"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0"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0"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0"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0"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0"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0"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0"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0"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0"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0"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0"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0"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0"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0"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0"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0"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0"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0"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0"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0"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0"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0"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0"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0"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0"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0"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0"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0"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0"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0"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0"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0"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0"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0"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0"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0"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0"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0"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0"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0"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0"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0"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0"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0"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0"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0"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0"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0"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0"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0"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0"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0"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0"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0"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0"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0"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0"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0"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0"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0"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0"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0"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0"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0"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0"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0"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0"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0"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0"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0"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0"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0"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0"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0"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0"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0"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0"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0"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0"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0"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0"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0"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0"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0"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0"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0"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1"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0"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1"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0"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1"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0"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0"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0"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0"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0"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3" customFormat="1" ht="17" x14ac:dyDescent="0.2">
      <c r="A115" s="10" t="s">
        <v>62</v>
      </c>
      <c r="B115" s="9">
        <v>4370616</v>
      </c>
      <c r="C115" s="9" t="s">
        <v>108</v>
      </c>
      <c r="D115" s="9">
        <f t="shared" ref="D115:D169" si="155">IF(C115="fwd",1,-1)</f>
        <v>1</v>
      </c>
      <c r="E115" s="9">
        <v>0</v>
      </c>
      <c r="F115" s="9">
        <f t="shared" ref="F115:F169" si="156">B115+D115*E115</f>
        <v>4370616</v>
      </c>
      <c r="G115" s="9">
        <v>4370502</v>
      </c>
      <c r="H115" s="9">
        <f t="shared" ref="H115:H133" si="157">G115+159</f>
        <v>4370661</v>
      </c>
      <c r="I115" s="9" t="s">
        <v>492</v>
      </c>
      <c r="J115" s="22" t="s">
        <v>490</v>
      </c>
      <c r="K115" s="23">
        <v>4370616</v>
      </c>
      <c r="L115" s="23" t="s">
        <v>173</v>
      </c>
      <c r="M115" s="23"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5" customFormat="1" ht="17" x14ac:dyDescent="0.2">
      <c r="A116" s="13" t="s">
        <v>64</v>
      </c>
      <c r="B116" s="14">
        <v>148</v>
      </c>
      <c r="C116" s="14" t="s">
        <v>108</v>
      </c>
      <c r="D116" s="14">
        <f t="shared" si="155"/>
        <v>1</v>
      </c>
      <c r="E116" s="14">
        <v>0</v>
      </c>
      <c r="F116" s="14">
        <f t="shared" si="156"/>
        <v>148</v>
      </c>
      <c r="G116" s="14">
        <v>34</v>
      </c>
      <c r="H116" s="14">
        <f t="shared" si="157"/>
        <v>193</v>
      </c>
      <c r="I116" s="14" t="s">
        <v>497</v>
      </c>
      <c r="J116" s="24" t="s">
        <v>495</v>
      </c>
      <c r="K116" s="25">
        <v>148</v>
      </c>
      <c r="L116" s="25" t="s">
        <v>173</v>
      </c>
      <c r="M116" s="25"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5"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4" t="s">
        <v>495</v>
      </c>
      <c r="K117" s="25">
        <v>148</v>
      </c>
      <c r="L117" s="25" t="s">
        <v>173</v>
      </c>
      <c r="M117" s="25"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5"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4" t="s">
        <v>495</v>
      </c>
      <c r="K118" s="25">
        <v>148</v>
      </c>
      <c r="L118" s="25" t="s">
        <v>173</v>
      </c>
      <c r="M118" s="25"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3"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2" t="s">
        <v>505</v>
      </c>
      <c r="K119" s="23">
        <v>454994</v>
      </c>
      <c r="L119" s="23" t="s">
        <v>173</v>
      </c>
      <c r="M119" s="23"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3"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2" t="s">
        <v>505</v>
      </c>
      <c r="K120" s="23">
        <v>454994</v>
      </c>
      <c r="L120" s="23" t="s">
        <v>173</v>
      </c>
      <c r="M120" s="23"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5"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4" t="s">
        <v>511</v>
      </c>
      <c r="K121" s="25">
        <v>189712</v>
      </c>
      <c r="L121" s="25" t="s">
        <v>173</v>
      </c>
      <c r="M121" s="25"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5"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4" t="s">
        <v>511</v>
      </c>
      <c r="K122" s="25">
        <v>189712</v>
      </c>
      <c r="L122" s="25" t="s">
        <v>173</v>
      </c>
      <c r="M122" s="25"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5"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4" t="s">
        <v>511</v>
      </c>
      <c r="K123" s="25">
        <v>189712</v>
      </c>
      <c r="L123" s="25" t="s">
        <v>173</v>
      </c>
      <c r="M123" s="25"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3" customFormat="1" ht="17" x14ac:dyDescent="0.2">
      <c r="A124" s="10" t="s">
        <v>81</v>
      </c>
      <c r="B124" s="9">
        <v>3948058</v>
      </c>
      <c r="C124" s="9" t="s">
        <v>108</v>
      </c>
      <c r="D124" s="9">
        <f t="shared" si="155"/>
        <v>1</v>
      </c>
      <c r="E124" s="9">
        <v>-28</v>
      </c>
      <c r="F124" s="9">
        <f t="shared" si="156"/>
        <v>3948030</v>
      </c>
      <c r="G124" s="26">
        <v>3947944</v>
      </c>
      <c r="H124" s="26">
        <v>3948103</v>
      </c>
      <c r="I124" s="9" t="s">
        <v>519</v>
      </c>
      <c r="J124" s="22"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5"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7" t="s">
        <v>523</v>
      </c>
      <c r="K125" s="19">
        <v>911076</v>
      </c>
      <c r="L125" s="19" t="s">
        <v>173</v>
      </c>
      <c r="M125" s="19"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5"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7" t="s">
        <v>523</v>
      </c>
      <c r="K126" s="19">
        <v>911076</v>
      </c>
      <c r="L126" s="19" t="s">
        <v>173</v>
      </c>
      <c r="M126" s="19"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3"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2" t="s">
        <v>527</v>
      </c>
      <c r="K127" s="23">
        <v>1655171</v>
      </c>
      <c r="M127" s="23"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3"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2" t="s">
        <v>527</v>
      </c>
      <c r="K128" s="23">
        <v>1655171</v>
      </c>
      <c r="M128" s="23" t="s">
        <v>526</v>
      </c>
      <c r="N128" s="9">
        <v>1655201</v>
      </c>
      <c r="O128" s="9">
        <v>1655211</v>
      </c>
      <c r="P128" s="9" t="s">
        <v>531</v>
      </c>
      <c r="Q128" s="9" t="s">
        <v>150</v>
      </c>
      <c r="R128" s="9" t="s">
        <v>141</v>
      </c>
      <c r="S128" s="9" t="s">
        <v>141</v>
      </c>
      <c r="T128" s="9" t="s">
        <v>141</v>
      </c>
      <c r="U128" s="9" t="s">
        <v>141</v>
      </c>
      <c r="V128" s="9" t="s">
        <v>141</v>
      </c>
      <c r="W128" s="9" t="s">
        <v>141</v>
      </c>
      <c r="X128" s="9">
        <v>-1</v>
      </c>
    </row>
    <row r="129" spans="1:24" s="23"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2" t="s">
        <v>527</v>
      </c>
      <c r="K129" s="23">
        <v>1655171</v>
      </c>
      <c r="M129" s="23"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29"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8"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3"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2" t="s">
        <v>541</v>
      </c>
      <c r="K131" s="23">
        <v>4640508</v>
      </c>
      <c r="L131" s="23" t="s">
        <v>173</v>
      </c>
      <c r="M131" s="23"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3"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2" t="s">
        <v>541</v>
      </c>
      <c r="K132" s="23">
        <v>4640508</v>
      </c>
      <c r="L132" s="23" t="s">
        <v>173</v>
      </c>
      <c r="M132" s="23"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5"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4" t="s">
        <v>549</v>
      </c>
      <c r="K133" s="25">
        <v>1972716</v>
      </c>
      <c r="L133" s="25" t="s">
        <v>246</v>
      </c>
      <c r="M133" s="25"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5"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4" t="s">
        <v>549</v>
      </c>
      <c r="K134" s="25">
        <v>1972716</v>
      </c>
      <c r="L134" s="25" t="s">
        <v>246</v>
      </c>
      <c r="M134" s="25" t="s">
        <v>548</v>
      </c>
      <c r="N134" s="14" t="s">
        <v>141</v>
      </c>
      <c r="O134" s="14" t="s">
        <v>141</v>
      </c>
      <c r="P134" s="14" t="s">
        <v>141</v>
      </c>
      <c r="Q134" s="14" t="s">
        <v>141</v>
      </c>
      <c r="R134" s="25">
        <f>S134-18</f>
        <v>1972772</v>
      </c>
      <c r="S134" s="14">
        <v>1972790</v>
      </c>
      <c r="T134" s="14">
        <f>R134-G134</f>
        <v>100</v>
      </c>
      <c r="U134" s="14">
        <f>S134-G134</f>
        <v>118</v>
      </c>
      <c r="V134" s="14" t="s">
        <v>553</v>
      </c>
      <c r="W134" s="14" t="s">
        <v>133</v>
      </c>
      <c r="X134" s="14">
        <v>1</v>
      </c>
    </row>
    <row r="135" spans="1:24" s="23"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3"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5"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4" t="s">
        <v>555</v>
      </c>
      <c r="K137" s="25">
        <v>70075</v>
      </c>
      <c r="L137" s="25" t="s">
        <v>173</v>
      </c>
      <c r="M137" s="25"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5"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4" t="s">
        <v>555</v>
      </c>
      <c r="K138" s="25">
        <v>70075</v>
      </c>
      <c r="L138" s="25" t="s">
        <v>173</v>
      </c>
      <c r="M138" s="25" t="s">
        <v>554</v>
      </c>
      <c r="N138" s="14">
        <v>70110</v>
      </c>
      <c r="O138" s="14">
        <v>70129</v>
      </c>
      <c r="P138" s="14" t="s">
        <v>559</v>
      </c>
      <c r="Q138" s="14" t="s">
        <v>133</v>
      </c>
      <c r="R138" s="14">
        <f>S138-17</f>
        <v>70099</v>
      </c>
      <c r="S138" s="14">
        <v>70116</v>
      </c>
      <c r="T138" s="14">
        <f t="shared" ref="T138:T169" si="199">R138-G138</f>
        <v>68</v>
      </c>
      <c r="U138" s="14">
        <f>S138-G138</f>
        <v>85</v>
      </c>
      <c r="V138" s="14" t="s">
        <v>560</v>
      </c>
      <c r="W138" s="14" t="s">
        <v>133</v>
      </c>
      <c r="X138" s="14">
        <v>0</v>
      </c>
    </row>
    <row r="139" spans="1:24" s="25"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4" t="s">
        <v>555</v>
      </c>
      <c r="K139" s="25">
        <v>70075</v>
      </c>
      <c r="L139" s="25" t="s">
        <v>173</v>
      </c>
      <c r="M139" s="25" t="s">
        <v>554</v>
      </c>
      <c r="N139" s="14">
        <v>70158</v>
      </c>
      <c r="O139" s="14">
        <v>70179</v>
      </c>
      <c r="P139" s="14" t="s">
        <v>561</v>
      </c>
      <c r="Q139" s="14" t="s">
        <v>133</v>
      </c>
      <c r="R139" s="14">
        <v>70155</v>
      </c>
      <c r="S139" s="14">
        <f>R139+25</f>
        <v>70180</v>
      </c>
      <c r="T139" s="14">
        <f t="shared" si="199"/>
        <v>124</v>
      </c>
      <c r="U139" s="14">
        <f t="shared" ref="U139:U169" si="202">S139-G139</f>
        <v>149</v>
      </c>
      <c r="V139" s="14" t="s">
        <v>562</v>
      </c>
      <c r="W139" s="14" t="s">
        <v>133</v>
      </c>
      <c r="X139" s="14">
        <v>0</v>
      </c>
    </row>
    <row r="140" spans="1:24" s="23" customFormat="1" ht="17" x14ac:dyDescent="0.2">
      <c r="A140" s="10" t="s">
        <v>38</v>
      </c>
      <c r="B140" s="9">
        <v>70241</v>
      </c>
      <c r="C140" s="9" t="s">
        <v>108</v>
      </c>
      <c r="D140" s="9">
        <f t="shared" si="155"/>
        <v>1</v>
      </c>
      <c r="E140" s="9">
        <v>0</v>
      </c>
      <c r="F140" s="9">
        <f t="shared" si="156"/>
        <v>70241</v>
      </c>
      <c r="G140" s="9">
        <v>70127</v>
      </c>
      <c r="H140" s="9">
        <f t="shared" ref="H140:H169" si="203">G140+159</f>
        <v>70286</v>
      </c>
      <c r="I140" s="9" t="s">
        <v>565</v>
      </c>
      <c r="J140" s="22" t="s">
        <v>564</v>
      </c>
      <c r="K140" s="23">
        <v>70223</v>
      </c>
      <c r="L140" s="23" t="s">
        <v>173</v>
      </c>
      <c r="M140" s="23"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3"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2" t="s">
        <v>564</v>
      </c>
      <c r="K141" s="23">
        <v>70223</v>
      </c>
      <c r="L141" s="23" t="s">
        <v>173</v>
      </c>
      <c r="M141" s="23"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3"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2" t="s">
        <v>564</v>
      </c>
      <c r="K142" s="23">
        <v>70223</v>
      </c>
      <c r="L142" s="23" t="s">
        <v>173</v>
      </c>
      <c r="M142" s="23"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3"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2" t="s">
        <v>564</v>
      </c>
      <c r="K143" s="23">
        <v>70223</v>
      </c>
      <c r="L143" s="23" t="s">
        <v>173</v>
      </c>
      <c r="M143" s="23"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5"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8" t="s">
        <v>575</v>
      </c>
      <c r="K144" s="25">
        <v>3731069</v>
      </c>
      <c r="M144" s="25"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5"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8" t="s">
        <v>575</v>
      </c>
      <c r="K145" s="25">
        <v>3731069</v>
      </c>
      <c r="M145" s="25"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5"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8" t="s">
        <v>575</v>
      </c>
      <c r="K146" s="25">
        <v>3731069</v>
      </c>
      <c r="M146" s="25"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3"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3"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3"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3"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x14ac:dyDescent="0.2">
      <c r="A151" s="8" t="s">
        <v>41</v>
      </c>
      <c r="B151" s="3">
        <v>1647876</v>
      </c>
      <c r="C151" s="3" t="s">
        <v>118</v>
      </c>
      <c r="D151" s="3">
        <f t="shared" si="155"/>
        <v>-1</v>
      </c>
      <c r="E151" s="3">
        <v>0</v>
      </c>
      <c r="F151" s="3">
        <f t="shared" si="156"/>
        <v>1647876</v>
      </c>
      <c r="G151" s="3">
        <f t="shared" ref="G151:G169" si="228">F151</f>
        <v>1647876</v>
      </c>
      <c r="H151" s="3">
        <f t="shared" si="203"/>
        <v>1648035</v>
      </c>
      <c r="I151" s="3"/>
      <c r="J151" s="3"/>
      <c r="K151" s="3"/>
      <c r="L151" s="3"/>
      <c r="M151" s="3"/>
      <c r="N151" s="3"/>
      <c r="O151" s="3"/>
      <c r="P151" s="3"/>
      <c r="Q151" s="3"/>
      <c r="R151" s="3"/>
      <c r="S151" s="3"/>
      <c r="T151" s="14">
        <f t="shared" si="199"/>
        <v>-1647876</v>
      </c>
      <c r="U151" s="14">
        <f t="shared" si="202"/>
        <v>-1647876</v>
      </c>
      <c r="V151" s="3"/>
      <c r="W151" s="3"/>
      <c r="X151" s="3"/>
    </row>
    <row r="152" spans="1:24" x14ac:dyDescent="0.2">
      <c r="A152" s="8" t="s">
        <v>86</v>
      </c>
      <c r="B152" s="3">
        <v>3536707</v>
      </c>
      <c r="C152" s="3" t="s">
        <v>118</v>
      </c>
      <c r="D152" s="3">
        <f t="shared" si="155"/>
        <v>-1</v>
      </c>
      <c r="E152" s="3">
        <v>0</v>
      </c>
      <c r="F152" s="3">
        <f t="shared" si="156"/>
        <v>3536707</v>
      </c>
      <c r="G152" s="3">
        <f t="shared" si="228"/>
        <v>3536707</v>
      </c>
      <c r="H152" s="3">
        <f t="shared" si="203"/>
        <v>3536866</v>
      </c>
      <c r="I152" s="3"/>
      <c r="J152" s="3"/>
      <c r="K152" s="3"/>
      <c r="L152" s="3"/>
      <c r="M152" s="3"/>
      <c r="N152" s="3"/>
      <c r="O152" s="3"/>
      <c r="P152" s="3"/>
      <c r="Q152" s="3"/>
      <c r="R152" s="3"/>
      <c r="S152" s="3"/>
      <c r="T152" s="14">
        <f t="shared" si="199"/>
        <v>-3536707</v>
      </c>
      <c r="U152" s="14">
        <f t="shared" si="202"/>
        <v>-3536707</v>
      </c>
      <c r="V152" s="3"/>
      <c r="W152" s="3"/>
      <c r="X152" s="3"/>
    </row>
    <row r="153" spans="1:24" x14ac:dyDescent="0.2">
      <c r="A153" s="8" t="s">
        <v>99</v>
      </c>
      <c r="B153" s="3">
        <v>2524910</v>
      </c>
      <c r="C153" s="3" t="s">
        <v>118</v>
      </c>
      <c r="D153" s="3">
        <f t="shared" si="155"/>
        <v>-1</v>
      </c>
      <c r="E153" s="3">
        <v>0</v>
      </c>
      <c r="F153" s="3">
        <f t="shared" si="156"/>
        <v>2524910</v>
      </c>
      <c r="G153" s="3">
        <f t="shared" si="228"/>
        <v>2524910</v>
      </c>
      <c r="H153" s="3">
        <f t="shared" si="203"/>
        <v>2525069</v>
      </c>
      <c r="I153" s="3"/>
      <c r="J153" s="3"/>
      <c r="K153" s="3"/>
      <c r="L153" s="3"/>
      <c r="M153" s="3"/>
      <c r="N153" s="3"/>
      <c r="O153" s="3"/>
      <c r="P153" s="3"/>
      <c r="Q153" s="3"/>
      <c r="R153" s="3"/>
      <c r="S153" s="3"/>
      <c r="T153" s="14">
        <f t="shared" si="199"/>
        <v>-2524910</v>
      </c>
      <c r="U153" s="14">
        <f t="shared" si="202"/>
        <v>-2524910</v>
      </c>
      <c r="V153" s="3"/>
      <c r="W153" s="3"/>
      <c r="X153" s="3"/>
    </row>
    <row r="154" spans="1:24" x14ac:dyDescent="0.2">
      <c r="A154" s="8" t="s">
        <v>80</v>
      </c>
      <c r="B154" s="3">
        <v>3957912</v>
      </c>
      <c r="C154" s="3" t="s">
        <v>108</v>
      </c>
      <c r="D154" s="3">
        <f t="shared" si="155"/>
        <v>1</v>
      </c>
      <c r="E154" s="3">
        <v>0</v>
      </c>
      <c r="F154" s="3">
        <f t="shared" si="156"/>
        <v>3957912</v>
      </c>
      <c r="G154" s="3">
        <f t="shared" si="228"/>
        <v>3957912</v>
      </c>
      <c r="H154" s="3">
        <f t="shared" si="203"/>
        <v>3958071</v>
      </c>
      <c r="I154" s="3"/>
      <c r="J154" s="3"/>
      <c r="K154" s="3"/>
      <c r="L154" s="3"/>
      <c r="M154" s="3"/>
      <c r="N154" s="3"/>
      <c r="O154" s="3"/>
      <c r="P154" s="3"/>
      <c r="Q154" s="3"/>
      <c r="R154" s="3"/>
      <c r="S154" s="3"/>
      <c r="T154" s="14">
        <f t="shared" si="199"/>
        <v>-3957912</v>
      </c>
      <c r="U154" s="14">
        <f t="shared" si="202"/>
        <v>-3957912</v>
      </c>
      <c r="V154" s="3"/>
      <c r="W154" s="3"/>
      <c r="X154" s="3"/>
    </row>
    <row r="155" spans="1:24" x14ac:dyDescent="0.2">
      <c r="A155" s="8" t="s">
        <v>75</v>
      </c>
      <c r="B155" s="3">
        <v>3927129</v>
      </c>
      <c r="C155" s="3" t="s">
        <v>108</v>
      </c>
      <c r="D155" s="3">
        <f t="shared" si="155"/>
        <v>1</v>
      </c>
      <c r="E155" s="3">
        <v>0</v>
      </c>
      <c r="F155" s="3">
        <f t="shared" si="156"/>
        <v>3927129</v>
      </c>
      <c r="G155" s="3">
        <f t="shared" si="228"/>
        <v>3927129</v>
      </c>
      <c r="H155" s="3">
        <f t="shared" si="203"/>
        <v>3927288</v>
      </c>
      <c r="I155" s="3"/>
      <c r="J155" s="3"/>
      <c r="K155" s="3"/>
      <c r="L155" s="3"/>
      <c r="M155" s="3"/>
      <c r="N155" s="3"/>
      <c r="O155" s="3"/>
      <c r="P155" s="3"/>
      <c r="Q155" s="3"/>
      <c r="R155" s="3"/>
      <c r="S155" s="3"/>
      <c r="T155" s="14">
        <f t="shared" si="199"/>
        <v>-3927129</v>
      </c>
      <c r="U155" s="14">
        <f t="shared" si="202"/>
        <v>-3927129</v>
      </c>
      <c r="V155" s="3"/>
      <c r="W155" s="3"/>
      <c r="X155" s="3"/>
    </row>
    <row r="156" spans="1:24" x14ac:dyDescent="0.2">
      <c r="A156" s="8" t="s">
        <v>44</v>
      </c>
      <c r="B156" s="3">
        <v>4494597</v>
      </c>
      <c r="C156" s="3" t="s">
        <v>108</v>
      </c>
      <c r="D156" s="3">
        <f t="shared" si="155"/>
        <v>1</v>
      </c>
      <c r="E156" s="3">
        <v>0</v>
      </c>
      <c r="F156" s="3">
        <f t="shared" si="156"/>
        <v>4494597</v>
      </c>
      <c r="G156" s="3">
        <f t="shared" si="228"/>
        <v>4494597</v>
      </c>
      <c r="H156" s="3">
        <f t="shared" si="203"/>
        <v>4494756</v>
      </c>
      <c r="I156" s="3"/>
      <c r="J156" s="3"/>
      <c r="K156" s="3"/>
      <c r="L156" s="3"/>
      <c r="M156" s="3"/>
      <c r="N156" s="3"/>
      <c r="O156" s="3"/>
      <c r="P156" s="3"/>
      <c r="Q156" s="3"/>
      <c r="R156" s="3"/>
      <c r="S156" s="3"/>
      <c r="T156" s="14">
        <f t="shared" si="199"/>
        <v>-4494597</v>
      </c>
      <c r="U156" s="14">
        <f t="shared" si="202"/>
        <v>-4494597</v>
      </c>
      <c r="V156" s="3"/>
      <c r="W156" s="3"/>
      <c r="X156" s="3"/>
    </row>
    <row r="157" spans="1:24" x14ac:dyDescent="0.2">
      <c r="A157" s="8" t="s">
        <v>42</v>
      </c>
      <c r="B157" s="3">
        <v>246533</v>
      </c>
      <c r="C157" s="3" t="s">
        <v>118</v>
      </c>
      <c r="D157" s="3">
        <f t="shared" si="155"/>
        <v>-1</v>
      </c>
      <c r="E157" s="3">
        <v>0</v>
      </c>
      <c r="F157" s="3">
        <f t="shared" si="156"/>
        <v>246533</v>
      </c>
      <c r="G157" s="3">
        <f t="shared" si="228"/>
        <v>246533</v>
      </c>
      <c r="H157" s="3">
        <f t="shared" si="203"/>
        <v>246692</v>
      </c>
      <c r="I157" s="3"/>
      <c r="J157" s="3"/>
      <c r="K157" s="3"/>
      <c r="L157" s="3"/>
      <c r="M157" s="3"/>
      <c r="N157" s="3"/>
      <c r="O157" s="3"/>
      <c r="P157" s="3"/>
      <c r="Q157" s="3"/>
      <c r="R157" s="3"/>
      <c r="S157" s="3"/>
      <c r="T157" s="14">
        <f t="shared" si="199"/>
        <v>-246533</v>
      </c>
      <c r="U157" s="14">
        <f t="shared" si="202"/>
        <v>-246533</v>
      </c>
      <c r="V157" s="3"/>
      <c r="W157" s="3"/>
      <c r="X157" s="3"/>
    </row>
    <row r="158" spans="1:24" x14ac:dyDescent="0.2">
      <c r="A158" s="8" t="s">
        <v>101</v>
      </c>
      <c r="B158" s="3">
        <v>4591367</v>
      </c>
      <c r="C158" s="3" t="s">
        <v>118</v>
      </c>
      <c r="D158" s="3">
        <f t="shared" si="155"/>
        <v>-1</v>
      </c>
      <c r="E158" s="3">
        <v>0</v>
      </c>
      <c r="F158" s="3">
        <f t="shared" si="156"/>
        <v>4591367</v>
      </c>
      <c r="G158" s="3">
        <f t="shared" si="228"/>
        <v>4591367</v>
      </c>
      <c r="H158" s="3">
        <f t="shared" si="203"/>
        <v>4591526</v>
      </c>
      <c r="I158" s="3"/>
      <c r="J158" s="3"/>
      <c r="K158" s="3"/>
      <c r="L158" s="3"/>
      <c r="M158" s="3"/>
      <c r="N158" s="3"/>
      <c r="O158" s="3"/>
      <c r="P158" s="3"/>
      <c r="Q158" s="3"/>
      <c r="R158" s="3"/>
      <c r="S158" s="3"/>
      <c r="T158" s="14">
        <f t="shared" si="199"/>
        <v>-4591367</v>
      </c>
      <c r="U158" s="14">
        <f t="shared" si="202"/>
        <v>-4591367</v>
      </c>
      <c r="V158" s="3"/>
      <c r="W158" s="3"/>
      <c r="X158" s="3"/>
    </row>
    <row r="159" spans="1:24" x14ac:dyDescent="0.2">
      <c r="A159" s="8" t="s">
        <v>96</v>
      </c>
      <c r="B159" s="3">
        <v>1977302</v>
      </c>
      <c r="C159" s="3" t="s">
        <v>118</v>
      </c>
      <c r="D159" s="3">
        <f t="shared" si="155"/>
        <v>-1</v>
      </c>
      <c r="E159" s="3">
        <v>0</v>
      </c>
      <c r="F159" s="3">
        <f t="shared" si="156"/>
        <v>1977302</v>
      </c>
      <c r="G159" s="3">
        <f t="shared" si="228"/>
        <v>1977302</v>
      </c>
      <c r="H159" s="3">
        <f t="shared" si="203"/>
        <v>1977461</v>
      </c>
      <c r="I159" s="3"/>
      <c r="J159" s="3"/>
      <c r="K159" s="3"/>
      <c r="L159" s="3"/>
      <c r="M159" s="3"/>
      <c r="N159" s="3"/>
      <c r="O159" s="3"/>
      <c r="P159" s="3"/>
      <c r="Q159" s="3"/>
      <c r="R159" s="3"/>
      <c r="S159" s="3"/>
      <c r="T159" s="14">
        <f t="shared" si="199"/>
        <v>-1977302</v>
      </c>
      <c r="U159" s="14">
        <f t="shared" si="202"/>
        <v>-1977302</v>
      </c>
      <c r="V159" s="3"/>
      <c r="W159" s="3"/>
      <c r="X159" s="3"/>
    </row>
    <row r="160" spans="1:24" x14ac:dyDescent="0.2">
      <c r="A160" s="8" t="s">
        <v>58</v>
      </c>
      <c r="B160" s="3">
        <v>933138</v>
      </c>
      <c r="C160" s="3" t="s">
        <v>108</v>
      </c>
      <c r="D160" s="3">
        <f t="shared" si="155"/>
        <v>1</v>
      </c>
      <c r="E160" s="3">
        <v>0</v>
      </c>
      <c r="F160" s="3">
        <f t="shared" si="156"/>
        <v>933138</v>
      </c>
      <c r="G160" s="3">
        <f t="shared" si="228"/>
        <v>933138</v>
      </c>
      <c r="H160" s="3">
        <f t="shared" si="203"/>
        <v>933297</v>
      </c>
      <c r="I160" s="3"/>
      <c r="J160" s="3"/>
      <c r="K160" s="3"/>
      <c r="L160" s="3"/>
      <c r="M160" s="3"/>
      <c r="N160" s="3"/>
      <c r="O160" s="3"/>
      <c r="P160" s="3"/>
      <c r="Q160" s="3"/>
      <c r="R160" s="3"/>
      <c r="S160" s="3"/>
      <c r="T160" s="14">
        <f t="shared" si="199"/>
        <v>-933138</v>
      </c>
      <c r="U160" s="14">
        <f t="shared" si="202"/>
        <v>-933138</v>
      </c>
      <c r="V160" s="3"/>
      <c r="W160" s="3"/>
      <c r="X160" s="3"/>
    </row>
    <row r="161" spans="1:24" x14ac:dyDescent="0.2">
      <c r="A161" s="8" t="s">
        <v>8</v>
      </c>
      <c r="B161" s="3">
        <v>87969</v>
      </c>
      <c r="C161" s="3" t="s">
        <v>108</v>
      </c>
      <c r="D161" s="3">
        <f t="shared" si="155"/>
        <v>1</v>
      </c>
      <c r="E161" s="3">
        <v>22</v>
      </c>
      <c r="F161" s="3">
        <f t="shared" si="156"/>
        <v>87991</v>
      </c>
      <c r="G161" s="3">
        <f t="shared" si="228"/>
        <v>87991</v>
      </c>
      <c r="H161" s="3">
        <f t="shared" si="203"/>
        <v>88150</v>
      </c>
      <c r="I161" s="3"/>
      <c r="J161" s="3"/>
      <c r="K161" s="3"/>
      <c r="L161" s="3"/>
      <c r="M161" s="3"/>
      <c r="N161" s="3"/>
      <c r="O161" s="3"/>
      <c r="P161" s="3"/>
      <c r="Q161" s="3"/>
      <c r="R161" s="3"/>
      <c r="S161" s="3"/>
      <c r="T161" s="14">
        <f t="shared" si="199"/>
        <v>-87991</v>
      </c>
      <c r="U161" s="14">
        <f t="shared" si="202"/>
        <v>-87991</v>
      </c>
      <c r="V161" s="3"/>
      <c r="W161" s="3"/>
      <c r="X161" s="3"/>
    </row>
    <row r="162" spans="1:24" x14ac:dyDescent="0.2">
      <c r="A162" s="8" t="s">
        <v>56</v>
      </c>
      <c r="B162" s="3">
        <v>3997907</v>
      </c>
      <c r="C162" s="3" t="s">
        <v>108</v>
      </c>
      <c r="D162" s="3">
        <f t="shared" si="155"/>
        <v>1</v>
      </c>
      <c r="E162" s="3">
        <v>0</v>
      </c>
      <c r="F162" s="3">
        <f t="shared" si="156"/>
        <v>3997907</v>
      </c>
      <c r="G162" s="3">
        <f t="shared" si="228"/>
        <v>3997907</v>
      </c>
      <c r="H162" s="3">
        <f t="shared" si="203"/>
        <v>3998066</v>
      </c>
      <c r="I162" s="3"/>
      <c r="J162" s="3"/>
      <c r="K162" s="3"/>
      <c r="L162" s="3"/>
      <c r="M162" s="3"/>
      <c r="N162" s="3"/>
      <c r="O162" s="3"/>
      <c r="P162" s="3"/>
      <c r="Q162" s="3"/>
      <c r="R162" s="3"/>
      <c r="S162" s="3"/>
      <c r="T162" s="14">
        <f t="shared" si="199"/>
        <v>-3997907</v>
      </c>
      <c r="U162" s="14">
        <f t="shared" si="202"/>
        <v>-3997907</v>
      </c>
      <c r="V162" s="3"/>
      <c r="W162" s="3"/>
      <c r="X162" s="3"/>
    </row>
    <row r="163" spans="1:24" x14ac:dyDescent="0.2">
      <c r="A163" s="8" t="s">
        <v>103</v>
      </c>
      <c r="B163" s="3">
        <v>4338042</v>
      </c>
      <c r="C163" s="3" t="s">
        <v>118</v>
      </c>
      <c r="D163" s="3">
        <f t="shared" si="155"/>
        <v>-1</v>
      </c>
      <c r="E163" s="3">
        <v>0</v>
      </c>
      <c r="F163" s="3">
        <f t="shared" si="156"/>
        <v>4338042</v>
      </c>
      <c r="G163" s="3">
        <f t="shared" si="228"/>
        <v>4338042</v>
      </c>
      <c r="H163" s="3">
        <f t="shared" si="203"/>
        <v>4338201</v>
      </c>
      <c r="I163" s="3"/>
      <c r="J163" s="3"/>
      <c r="K163" s="3"/>
      <c r="L163" s="3"/>
      <c r="M163" s="3"/>
      <c r="N163" s="3"/>
      <c r="O163" s="3"/>
      <c r="P163" s="3"/>
      <c r="Q163" s="3"/>
      <c r="R163" s="3"/>
      <c r="S163" s="3"/>
      <c r="T163" s="14">
        <f t="shared" si="199"/>
        <v>-4338042</v>
      </c>
      <c r="U163" s="14">
        <f t="shared" si="202"/>
        <v>-4338042</v>
      </c>
      <c r="V163" s="3"/>
      <c r="W163" s="3"/>
      <c r="X163" s="3"/>
    </row>
    <row r="164" spans="1:24" x14ac:dyDescent="0.2">
      <c r="A164" s="8" t="s">
        <v>60</v>
      </c>
      <c r="B164" s="3">
        <v>1942634</v>
      </c>
      <c r="C164" s="3" t="s">
        <v>108</v>
      </c>
      <c r="D164" s="3">
        <f t="shared" si="155"/>
        <v>1</v>
      </c>
      <c r="E164" s="3">
        <v>0</v>
      </c>
      <c r="F164" s="3">
        <f t="shared" si="156"/>
        <v>1942634</v>
      </c>
      <c r="G164" s="3">
        <f t="shared" si="228"/>
        <v>1942634</v>
      </c>
      <c r="H164" s="3">
        <f t="shared" si="203"/>
        <v>1942793</v>
      </c>
      <c r="I164" s="3"/>
      <c r="J164" s="3"/>
      <c r="K164" s="3"/>
      <c r="L164" s="3"/>
      <c r="M164" s="3"/>
      <c r="N164" s="3"/>
      <c r="O164" s="3"/>
      <c r="P164" s="3"/>
      <c r="Q164" s="3"/>
      <c r="R164" s="3"/>
      <c r="S164" s="3"/>
      <c r="T164" s="14">
        <f t="shared" si="199"/>
        <v>-1942634</v>
      </c>
      <c r="U164" s="14">
        <f t="shared" si="202"/>
        <v>-1942634</v>
      </c>
      <c r="V164" s="3"/>
      <c r="W164" s="3"/>
      <c r="X164" s="3"/>
    </row>
    <row r="165" spans="1:24" x14ac:dyDescent="0.2">
      <c r="A165" s="8" t="s">
        <v>59</v>
      </c>
      <c r="B165" s="3">
        <v>1942661</v>
      </c>
      <c r="C165" s="3" t="s">
        <v>118</v>
      </c>
      <c r="D165" s="3">
        <f t="shared" si="155"/>
        <v>-1</v>
      </c>
      <c r="E165" s="3">
        <v>0</v>
      </c>
      <c r="F165" s="3">
        <f t="shared" si="156"/>
        <v>1942661</v>
      </c>
      <c r="G165" s="3">
        <f t="shared" si="228"/>
        <v>1942661</v>
      </c>
      <c r="H165" s="3">
        <f t="shared" si="203"/>
        <v>1942820</v>
      </c>
      <c r="I165" s="3"/>
      <c r="J165" s="3"/>
      <c r="K165" s="3"/>
      <c r="L165" s="3"/>
      <c r="M165" s="3"/>
      <c r="N165" s="3"/>
      <c r="O165" s="3"/>
      <c r="P165" s="3"/>
      <c r="Q165" s="3"/>
      <c r="R165" s="3"/>
      <c r="S165" s="3"/>
      <c r="T165" s="14">
        <f t="shared" si="199"/>
        <v>-1942661</v>
      </c>
      <c r="U165" s="14">
        <f t="shared" si="202"/>
        <v>-1942661</v>
      </c>
      <c r="V165" s="3"/>
      <c r="W165" s="3"/>
      <c r="X165" s="3"/>
    </row>
    <row r="166" spans="1:24" x14ac:dyDescent="0.2">
      <c r="A166" s="8" t="s">
        <v>37</v>
      </c>
      <c r="B166" s="3">
        <v>3182433</v>
      </c>
      <c r="C166" s="3" t="s">
        <v>108</v>
      </c>
      <c r="D166" s="3">
        <f t="shared" si="155"/>
        <v>1</v>
      </c>
      <c r="E166" s="3">
        <v>0</v>
      </c>
      <c r="F166" s="3">
        <f t="shared" si="156"/>
        <v>3182433</v>
      </c>
      <c r="G166" s="3">
        <f t="shared" si="228"/>
        <v>3182433</v>
      </c>
      <c r="H166" s="3">
        <f t="shared" si="203"/>
        <v>3182592</v>
      </c>
      <c r="I166" s="3"/>
      <c r="J166" s="3"/>
      <c r="K166" s="3"/>
      <c r="L166" s="3"/>
      <c r="M166" s="3"/>
      <c r="N166" s="3"/>
      <c r="O166" s="3"/>
      <c r="P166" s="3"/>
      <c r="Q166" s="3"/>
      <c r="R166" s="3"/>
      <c r="S166" s="3"/>
      <c r="T166" s="14">
        <f t="shared" si="199"/>
        <v>-3182433</v>
      </c>
      <c r="U166" s="14">
        <f t="shared" si="202"/>
        <v>-3182433</v>
      </c>
      <c r="V166" s="3"/>
      <c r="W166" s="3"/>
      <c r="X166" s="3"/>
    </row>
    <row r="167" spans="1:24" x14ac:dyDescent="0.2">
      <c r="A167" s="8" t="s">
        <v>19</v>
      </c>
      <c r="B167" s="3">
        <v>3637612</v>
      </c>
      <c r="C167" s="3" t="s">
        <v>108</v>
      </c>
      <c r="D167" s="3">
        <f t="shared" si="155"/>
        <v>1</v>
      </c>
      <c r="E167" s="3">
        <v>0</v>
      </c>
      <c r="F167" s="3">
        <f t="shared" si="156"/>
        <v>3637612</v>
      </c>
      <c r="G167" s="3">
        <f t="shared" si="228"/>
        <v>3637612</v>
      </c>
      <c r="H167" s="3">
        <f t="shared" si="203"/>
        <v>3637771</v>
      </c>
      <c r="I167" s="3"/>
      <c r="J167" s="3"/>
      <c r="K167" s="3"/>
      <c r="L167" s="3"/>
      <c r="M167" s="3"/>
      <c r="N167" s="3"/>
      <c r="O167" s="3"/>
      <c r="P167" s="3"/>
      <c r="Q167" s="3"/>
      <c r="R167" s="3"/>
      <c r="S167" s="3"/>
      <c r="T167" s="14">
        <f t="shared" si="199"/>
        <v>-3637612</v>
      </c>
      <c r="U167" s="14">
        <f t="shared" si="202"/>
        <v>-3637612</v>
      </c>
      <c r="V167" s="3"/>
      <c r="W167" s="3"/>
      <c r="X167" s="3"/>
    </row>
    <row r="168" spans="1:24" x14ac:dyDescent="0.2">
      <c r="A168" s="8" t="s">
        <v>10</v>
      </c>
      <c r="B168" s="3">
        <v>4376509</v>
      </c>
      <c r="C168" s="3" t="s">
        <v>108</v>
      </c>
      <c r="D168" s="3">
        <f t="shared" si="155"/>
        <v>1</v>
      </c>
      <c r="E168" s="3">
        <v>0</v>
      </c>
      <c r="F168" s="3">
        <f t="shared" si="156"/>
        <v>4376509</v>
      </c>
      <c r="G168" s="3">
        <f t="shared" si="228"/>
        <v>4376509</v>
      </c>
      <c r="H168" s="3">
        <f t="shared" si="203"/>
        <v>4376668</v>
      </c>
      <c r="I168" s="3"/>
      <c r="J168" s="3"/>
      <c r="K168" s="3"/>
      <c r="L168" s="3"/>
      <c r="M168" s="3"/>
      <c r="N168" s="3"/>
      <c r="O168" s="3"/>
      <c r="P168" s="3"/>
      <c r="Q168" s="3"/>
      <c r="R168" s="3"/>
      <c r="S168" s="3"/>
      <c r="T168" s="14">
        <f t="shared" si="199"/>
        <v>-4376509</v>
      </c>
      <c r="U168" s="14">
        <f t="shared" si="202"/>
        <v>-4376509</v>
      </c>
      <c r="V168" s="3"/>
      <c r="W168" s="3"/>
      <c r="X168" s="3"/>
    </row>
    <row r="169" spans="1:24" x14ac:dyDescent="0.2">
      <c r="A169" s="8" t="s">
        <v>95</v>
      </c>
      <c r="B169" s="3">
        <v>83735</v>
      </c>
      <c r="C169" s="3" t="s">
        <v>118</v>
      </c>
      <c r="D169" s="3">
        <f t="shared" si="155"/>
        <v>-1</v>
      </c>
      <c r="E169" s="3">
        <v>0</v>
      </c>
      <c r="F169" s="3">
        <f t="shared" si="156"/>
        <v>83735</v>
      </c>
      <c r="G169" s="3">
        <f t="shared" si="228"/>
        <v>83735</v>
      </c>
      <c r="H169" s="3">
        <f t="shared" si="203"/>
        <v>83894</v>
      </c>
      <c r="I169" s="3"/>
      <c r="J169" s="3"/>
      <c r="K169" s="3"/>
      <c r="L169" s="3"/>
      <c r="M169" s="3"/>
      <c r="N169" s="3"/>
      <c r="O169" s="3"/>
      <c r="P169" s="3"/>
      <c r="Q169" s="3"/>
      <c r="R169" s="3"/>
      <c r="S169" s="3"/>
      <c r="T169" s="14">
        <f t="shared" si="199"/>
        <v>-83735</v>
      </c>
      <c r="U169" s="14">
        <f t="shared" si="202"/>
        <v>-83735</v>
      </c>
      <c r="V169" s="3"/>
      <c r="W169" s="3"/>
      <c r="X169" s="3"/>
    </row>
    <row r="173" spans="1:24" x14ac:dyDescent="0.2">
      <c r="W173" s="19" t="s">
        <v>536</v>
      </c>
      <c r="X173" s="19">
        <f>COUNTIF(X2:X169,"=0")</f>
        <v>76</v>
      </c>
    </row>
    <row r="174" spans="1:24" x14ac:dyDescent="0.2">
      <c r="W174" s="19" t="s">
        <v>537</v>
      </c>
      <c r="X174" s="19">
        <f>COUNTIF(X2:X169,"=1")</f>
        <v>63</v>
      </c>
    </row>
    <row r="175" spans="1:24" x14ac:dyDescent="0.2">
      <c r="A175" s="19">
        <f>COUNTA(_xlfn.UNIQUE(A2:A169))</f>
        <v>95</v>
      </c>
      <c r="B175" s="19">
        <f>COUNTA(_xlfn.UNIQUE(I1:I169))</f>
        <v>78</v>
      </c>
      <c r="C175" s="19">
        <f>A175-B175</f>
        <v>17</v>
      </c>
      <c r="W175" s="19" t="s">
        <v>538</v>
      </c>
      <c r="X175" s="19">
        <f>COUNTIF(X2:X169,"=-1")</f>
        <v>9</v>
      </c>
    </row>
    <row r="176" spans="1:24" x14ac:dyDescent="0.2">
      <c r="W176" s="19" t="s">
        <v>539</v>
      </c>
      <c r="X176" s="19">
        <f>X173+X174</f>
        <v>139</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2024-12-12T05:09:37Z</dcterms:modified>
</cp:coreProperties>
</file>