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allian/PycharmProjects/clumped_data_visualisation/"/>
    </mc:Choice>
  </mc:AlternateContent>
  <xr:revisionPtr revIDLastSave="0" documentId="13_ncr:1_{653CEC53-FF18-9842-B490-F42D8DA0ACAC}" xr6:coauthVersionLast="47" xr6:coauthVersionMax="47" xr10:uidLastSave="{00000000-0000-0000-0000-000000000000}"/>
  <bookViews>
    <workbookView xWindow="4860" yWindow="-19240" windowWidth="25380" windowHeight="16340" xr2:uid="{EAB858AF-3436-A84E-8F54-21880BA78142}"/>
  </bookViews>
  <sheets>
    <sheet name="Data" sheetId="1" r:id="rId1"/>
    <sheet name="Calculations" sheetId="2" r:id="rId2"/>
    <sheet name="Log" sheetId="3" r:id="rId3"/>
  </sheets>
  <definedNames>
    <definedName name="_xlnm._FilterDatabase" localSheetId="0" hidden="1">Data!$A$1:$AT$400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O4" i="2" l="1"/>
  <c r="P4" i="2"/>
  <c r="Q4" i="2"/>
  <c r="R4" i="2"/>
  <c r="O5" i="2"/>
  <c r="P5" i="2"/>
  <c r="Q5" i="2"/>
  <c r="R5" i="2"/>
  <c r="O6" i="2"/>
  <c r="P6" i="2"/>
  <c r="Q6" i="2"/>
  <c r="R6" i="2"/>
  <c r="O7" i="2"/>
  <c r="P7" i="2"/>
  <c r="Q7" i="2"/>
  <c r="R7" i="2"/>
  <c r="O8" i="2"/>
  <c r="P8" i="2"/>
  <c r="Q8" i="2"/>
  <c r="R8" i="2"/>
  <c r="O9" i="2"/>
  <c r="P9" i="2"/>
  <c r="Q9" i="2"/>
  <c r="R9" i="2"/>
  <c r="O10" i="2"/>
  <c r="P10" i="2"/>
  <c r="Q10" i="2"/>
  <c r="R10" i="2"/>
  <c r="O11" i="2"/>
  <c r="P11" i="2"/>
  <c r="Q11" i="2"/>
  <c r="R11" i="2"/>
  <c r="O12" i="2"/>
  <c r="P12" i="2"/>
  <c r="Q12" i="2"/>
  <c r="R12" i="2"/>
  <c r="O13" i="2"/>
  <c r="P13" i="2"/>
  <c r="Q13" i="2"/>
  <c r="R13" i="2"/>
  <c r="O14" i="2"/>
  <c r="P14" i="2"/>
  <c r="Q14" i="2"/>
  <c r="R14" i="2"/>
  <c r="O15" i="2"/>
  <c r="P15" i="2"/>
  <c r="Q15" i="2"/>
  <c r="R15" i="2"/>
  <c r="O16" i="2"/>
  <c r="P16" i="2"/>
  <c r="Q16" i="2"/>
  <c r="R16" i="2"/>
  <c r="O17" i="2"/>
  <c r="P17" i="2"/>
  <c r="Q17" i="2"/>
  <c r="R17" i="2"/>
  <c r="O18" i="2"/>
  <c r="P18" i="2"/>
  <c r="Q18" i="2"/>
  <c r="R18" i="2"/>
  <c r="O19" i="2"/>
  <c r="P19" i="2"/>
  <c r="Q19" i="2"/>
  <c r="R19" i="2"/>
  <c r="O20" i="2"/>
  <c r="P20" i="2"/>
  <c r="Q20" i="2"/>
  <c r="R20" i="2"/>
  <c r="O21" i="2"/>
  <c r="P21" i="2"/>
  <c r="Q21" i="2"/>
  <c r="R21" i="2"/>
  <c r="O22" i="2"/>
  <c r="P22" i="2"/>
  <c r="Q22" i="2"/>
  <c r="R22" i="2"/>
  <c r="O23" i="2"/>
  <c r="P23" i="2"/>
  <c r="Q23" i="2"/>
  <c r="R23" i="2"/>
  <c r="O24" i="2"/>
  <c r="P24" i="2"/>
  <c r="Q24" i="2"/>
  <c r="R24" i="2"/>
  <c r="O25" i="2"/>
  <c r="P25" i="2"/>
  <c r="Q25" i="2"/>
  <c r="R25" i="2"/>
  <c r="O26" i="2"/>
  <c r="P26" i="2"/>
  <c r="Q26" i="2"/>
  <c r="R26" i="2"/>
  <c r="R3" i="2"/>
  <c r="Q3" i="2"/>
  <c r="P3" i="2"/>
  <c r="O3" i="2"/>
  <c r="C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E3" i="2"/>
  <c r="D3" i="2"/>
  <c r="Z14" i="2" l="1"/>
  <c r="Z3" i="2" l="1"/>
  <c r="Z4" i="2"/>
  <c r="Z12" i="2"/>
  <c r="Z13" i="2"/>
  <c r="Y7" i="2" l="1"/>
  <c r="Y6" i="2"/>
  <c r="Y17" i="2"/>
  <c r="Y16" i="2"/>
</calcChain>
</file>

<file path=xl/sharedStrings.xml><?xml version="1.0" encoding="utf-8"?>
<sst xmlns="http://schemas.openxmlformats.org/spreadsheetml/2006/main" count="369" uniqueCount="84">
  <si>
    <t>Excl.</t>
  </si>
  <si>
    <t>Run</t>
  </si>
  <si>
    <t>Weight</t>
  </si>
  <si>
    <t>d45</t>
  </si>
  <si>
    <t>d46</t>
  </si>
  <si>
    <t>d47</t>
  </si>
  <si>
    <t>d48</t>
  </si>
  <si>
    <t>d49</t>
  </si>
  <si>
    <t>d13C</t>
  </si>
  <si>
    <t>d18O</t>
  </si>
  <si>
    <t>d45 SD</t>
  </si>
  <si>
    <t>d46 SD</t>
  </si>
  <si>
    <t>d47 SD</t>
  </si>
  <si>
    <t>d48 SD</t>
  </si>
  <si>
    <t>d49 SD</t>
  </si>
  <si>
    <t>Date</t>
  </si>
  <si>
    <t>D47 (raw)</t>
  </si>
  <si>
    <t>D48 (raw)</t>
  </si>
  <si>
    <r>
      <t xml:space="preserve">D47 </t>
    </r>
    <r>
      <rPr>
        <b/>
        <sz val="8"/>
        <color theme="1"/>
        <rFont val="Helvetica"/>
        <family val="2"/>
      </rPr>
      <t>(raw)</t>
    </r>
  </si>
  <si>
    <r>
      <t xml:space="preserve">D47 </t>
    </r>
    <r>
      <rPr>
        <b/>
        <sz val="8"/>
        <color theme="1"/>
        <rFont val="Helvetica"/>
        <family val="2"/>
      </rPr>
      <t>SD (raw)</t>
    </r>
  </si>
  <si>
    <r>
      <t>D48</t>
    </r>
    <r>
      <rPr>
        <b/>
        <sz val="8"/>
        <color theme="1"/>
        <rFont val="Helvetica"/>
        <family val="2"/>
      </rPr>
      <t xml:space="preserve"> (raw)</t>
    </r>
  </si>
  <si>
    <r>
      <t>D48</t>
    </r>
    <r>
      <rPr>
        <b/>
        <sz val="8"/>
        <color theme="1"/>
        <rFont val="Helvetica"/>
        <family val="2"/>
      </rPr>
      <t xml:space="preserve"> SD (raw)</t>
    </r>
  </si>
  <si>
    <r>
      <t>D49</t>
    </r>
    <r>
      <rPr>
        <b/>
        <sz val="8"/>
        <color theme="1"/>
        <rFont val="Helvetica"/>
        <family val="2"/>
      </rPr>
      <t xml:space="preserve"> (raw)</t>
    </r>
  </si>
  <si>
    <r>
      <t>d49</t>
    </r>
    <r>
      <rPr>
        <b/>
        <sz val="8"/>
        <color theme="1"/>
        <rFont val="Helvetica"/>
        <family val="2"/>
      </rPr>
      <t xml:space="preserve"> SD (raw)</t>
    </r>
  </si>
  <si>
    <r>
      <t>d13C</t>
    </r>
    <r>
      <rPr>
        <b/>
        <sz val="8"/>
        <color theme="1"/>
        <rFont val="Helvetica"/>
        <family val="2"/>
      </rPr>
      <t xml:space="preserve"> SD</t>
    </r>
  </si>
  <si>
    <r>
      <t>d18O</t>
    </r>
    <r>
      <rPr>
        <b/>
        <sz val="8"/>
        <color theme="1"/>
        <rFont val="Helvetica"/>
        <family val="2"/>
      </rPr>
      <t xml:space="preserve"> SD</t>
    </r>
  </si>
  <si>
    <t>Leak</t>
  </si>
  <si>
    <t>pCO2</t>
  </si>
  <si>
    <t>Offset</t>
  </si>
  <si>
    <t>Refill</t>
  </si>
  <si>
    <t>Bake</t>
  </si>
  <si>
    <t>ETH 1 vs ETH 2</t>
  </si>
  <si>
    <t>ETH 3</t>
  </si>
  <si>
    <t>UID</t>
  </si>
  <si>
    <t>Comments</t>
  </si>
  <si>
    <t>Magazine</t>
  </si>
  <si>
    <t>p no Acid</t>
  </si>
  <si>
    <t>Sample</t>
  </si>
  <si>
    <t>Name</t>
  </si>
  <si>
    <t>D47</t>
  </si>
  <si>
    <t>D48</t>
  </si>
  <si>
    <t>ETH 1 &amp; 2</t>
  </si>
  <si>
    <t>Slope</t>
  </si>
  <si>
    <t>Intercept</t>
  </si>
  <si>
    <t>Nominal</t>
  </si>
  <si>
    <t>Measured</t>
  </si>
  <si>
    <r>
      <t>D47</t>
    </r>
    <r>
      <rPr>
        <b/>
        <sz val="8"/>
        <color theme="1"/>
        <rFont val="Helvetica"/>
        <family val="2"/>
      </rPr>
      <t xml:space="preserve"> I-CDES</t>
    </r>
  </si>
  <si>
    <r>
      <t>D48</t>
    </r>
    <r>
      <rPr>
        <b/>
        <sz val="8"/>
        <color theme="1"/>
        <rFont val="Helvetica"/>
        <family val="2"/>
      </rPr>
      <t xml:space="preserve"> CDES</t>
    </r>
  </si>
  <si>
    <r>
      <t>D47</t>
    </r>
    <r>
      <rPr>
        <b/>
        <sz val="8"/>
        <color theme="1"/>
        <rFont val="Helvetica"/>
        <family val="2"/>
      </rPr>
      <t xml:space="preserve"> (slope corr)</t>
    </r>
  </si>
  <si>
    <r>
      <t>D48</t>
    </r>
    <r>
      <rPr>
        <b/>
        <sz val="8"/>
        <color theme="1"/>
        <rFont val="Helvetica"/>
        <family val="2"/>
      </rPr>
      <t xml:space="preserve"> (slope corr)</t>
    </r>
  </si>
  <si>
    <t>Session</t>
  </si>
  <si>
    <t>GU 1</t>
  </si>
  <si>
    <t>Init. Sample</t>
  </si>
  <si>
    <t>Init. Ref.</t>
  </si>
  <si>
    <t>Fin. Sample</t>
  </si>
  <si>
    <t>Fin. Ref.</t>
  </si>
  <si>
    <t>VM1</t>
  </si>
  <si>
    <t>Init. Int</t>
  </si>
  <si>
    <t>x</t>
  </si>
  <si>
    <t>X</t>
  </si>
  <si>
    <t>Standard 1</t>
  </si>
  <si>
    <t>Standard 2</t>
  </si>
  <si>
    <t>Standard 3</t>
  </si>
  <si>
    <t>Standard 4</t>
  </si>
  <si>
    <t>Standard</t>
  </si>
  <si>
    <t>XH_Sample1</t>
  </si>
  <si>
    <t>XH_Sample2</t>
  </si>
  <si>
    <t>XH_Sample3</t>
  </si>
  <si>
    <t>XH_Sample4</t>
  </si>
  <si>
    <t>XH_Sample5</t>
  </si>
  <si>
    <t>XH_Sample6</t>
  </si>
  <si>
    <t>XH_Sample7</t>
  </si>
  <si>
    <t>XH_Sample8</t>
  </si>
  <si>
    <t>XH_Sample9</t>
  </si>
  <si>
    <t>XH_Sample10</t>
  </si>
  <si>
    <t>XH_Sample11</t>
  </si>
  <si>
    <t>A_Sample1</t>
  </si>
  <si>
    <t>A_Sample2</t>
  </si>
  <si>
    <t>A_Sample3</t>
  </si>
  <si>
    <t>A_Sample4</t>
  </si>
  <si>
    <t>A_Sample5</t>
  </si>
  <si>
    <t>A_Sample6</t>
  </si>
  <si>
    <t>A_Sample7</t>
  </si>
  <si>
    <t>A_Sample8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</si>
</sst>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yyyy\-mm\-dd;@"/>
    <numFmt numFmtId="165" formatCode="0.0000"/>
    <numFmt numFmtId="166" formatCode="0.0"/>
    <numFmt numFmtId="167" formatCode="d/m/yy\ h\.mm;@"/>
    <numFmt numFmtId="168" formatCode="0.000"/>
    <numFmt numFmtId="169" formatCode="[$-F800]dddd\,\ mmmm\ dd\,\ yyyy"/>
    <numFmt numFmtId="170" formatCode="dd\.mm\.yyyy\ hh:mm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Helvetica"/>
      <family val="2"/>
    </font>
    <font>
      <b/>
      <sz val="8"/>
      <color theme="1"/>
      <name val="Helvetica"/>
      <family val="2"/>
    </font>
    <font>
      <b/>
      <sz val="12"/>
      <color theme="1"/>
      <name val="Helvetica"/>
      <family val="2"/>
    </font>
    <font>
      <sz val="10"/>
      <name val="Helvetica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2" fillId="2" borderId="2" xfId="1" applyNumberFormat="1" applyFont="1" applyBorder="1" applyAlignment="1">
      <alignment horizontal="center" vertical="center" wrapText="1"/>
    </xf>
    <xf numFmtId="166" fontId="2" fillId="2" borderId="2" xfId="1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3" borderId="3" xfId="0" applyFill="1" applyBorder="1"/>
    <xf numFmtId="165" fontId="5" fillId="3" borderId="3" xfId="0" applyNumberFormat="1" applyFont="1" applyFill="1" applyBorder="1" applyAlignment="1">
      <alignment horizontal="center" vertical="center" wrapText="1"/>
    </xf>
    <xf numFmtId="167" fontId="0" fillId="0" borderId="0" xfId="0" applyNumberFormat="1" applyAlignment="1">
      <alignment horizontal="left" vertical="center"/>
    </xf>
    <xf numFmtId="0" fontId="0" fillId="5" borderId="3" xfId="0" applyFill="1" applyBorder="1"/>
    <xf numFmtId="0" fontId="8" fillId="6" borderId="3" xfId="0" applyFont="1" applyFill="1" applyBorder="1" applyAlignment="1">
      <alignment horizontal="center" vertical="center"/>
    </xf>
    <xf numFmtId="165" fontId="9" fillId="7" borderId="3" xfId="0" applyNumberFormat="1" applyFont="1" applyFill="1" applyBorder="1" applyAlignment="1">
      <alignment horizontal="left" vertical="center" wrapText="1"/>
    </xf>
    <xf numFmtId="0" fontId="0" fillId="7" borderId="3" xfId="0" applyFill="1" applyBorder="1" applyAlignment="1">
      <alignment horizontal="left" vertical="center"/>
    </xf>
    <xf numFmtId="0" fontId="7" fillId="8" borderId="3" xfId="0" applyFont="1" applyFill="1" applyBorder="1" applyAlignment="1">
      <alignment horizontal="left" vertical="center"/>
    </xf>
    <xf numFmtId="165" fontId="9" fillId="7" borderId="3" xfId="0" applyNumberFormat="1" applyFont="1" applyFill="1" applyBorder="1" applyAlignment="1">
      <alignment horizontal="center" vertical="center" wrapText="1"/>
    </xf>
    <xf numFmtId="165" fontId="0" fillId="7" borderId="3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167" fontId="0" fillId="3" borderId="3" xfId="0" applyNumberForma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166" fontId="2" fillId="2" borderId="4" xfId="1" applyNumberFormat="1" applyFont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4" fillId="10" borderId="7" xfId="1" applyNumberFormat="1" applyFont="1" applyFill="1" applyBorder="1" applyAlignment="1">
      <alignment horizontal="center" vertical="center" wrapText="1"/>
    </xf>
    <xf numFmtId="168" fontId="4" fillId="10" borderId="8" xfId="1" applyNumberFormat="1" applyFont="1" applyFill="1" applyBorder="1" applyAlignment="1">
      <alignment horizontal="center" vertical="center" wrapText="1"/>
    </xf>
    <xf numFmtId="168" fontId="1" fillId="0" borderId="0" xfId="0" applyNumberFormat="1" applyFont="1" applyAlignment="1">
      <alignment horizontal="center" vertical="center"/>
    </xf>
    <xf numFmtId="0" fontId="2" fillId="2" borderId="1" xfId="1" applyFont="1" applyBorder="1" applyAlignment="1">
      <alignment horizontal="center" vertical="center" textRotation="90"/>
    </xf>
    <xf numFmtId="0" fontId="0" fillId="0" borderId="0" xfId="0" applyAlignment="1">
      <alignment vertical="center"/>
    </xf>
    <xf numFmtId="0" fontId="10" fillId="0" borderId="0" xfId="0" applyFont="1"/>
    <xf numFmtId="1" fontId="2" fillId="2" borderId="2" xfId="1" applyNumberFormat="1" applyFont="1" applyBorder="1" applyAlignment="1">
      <alignment horizontal="center" vertical="center" wrapText="1"/>
    </xf>
    <xf numFmtId="169" fontId="0" fillId="0" borderId="0" xfId="0" applyNumberFormat="1" applyAlignment="1">
      <alignment horizontal="left"/>
    </xf>
    <xf numFmtId="169" fontId="10" fillId="0" borderId="0" xfId="0" applyNumberFormat="1" applyFont="1" applyAlignment="1">
      <alignment horizontal="left"/>
    </xf>
    <xf numFmtId="16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2" borderId="2" xfId="1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70" fontId="2" fillId="2" borderId="2" xfId="1" applyNumberFormat="1" applyFont="1" applyBorder="1" applyAlignment="1">
      <alignment horizontal="center" vertical="center" wrapText="1"/>
    </xf>
    <xf numFmtId="170" fontId="0" fillId="0" borderId="0" xfId="0" applyNumberFormat="1" applyAlignment="1">
      <alignment horizontal="left"/>
    </xf>
    <xf numFmtId="170" fontId="0" fillId="0" borderId="0" xfId="0" applyNumberFormat="1" applyAlignment="1">
      <alignment horizontal="left" vertical="center"/>
    </xf>
    <xf numFmtId="0" fontId="8" fillId="6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</cellXfs>
  <cellStyles count="2">
    <cellStyle name="40% - Accent6" xfId="1" builtinId="51"/>
    <cellStyle name="Normal" xfId="0" builtinId="0"/>
  </cellStyles>
  <dxfs count="20">
    <dxf>
      <font>
        <color rgb="FFC00000"/>
      </font>
    </dxf>
    <dxf>
      <fill>
        <patternFill patternType="lightUp">
          <fgColor rgb="FFC00000"/>
        </patternFill>
      </fill>
    </dxf>
    <dxf>
      <fill>
        <patternFill patternType="lightUp">
          <fgColor rgb="FFC00000"/>
        </patternFill>
      </fill>
    </dxf>
    <dxf>
      <fill>
        <patternFill patternType="lightUp">
          <fgColor rgb="FFC00000"/>
        </patternFill>
      </fill>
    </dxf>
    <dxf>
      <fill>
        <patternFill patternType="lightUp">
          <fgColor rgb="FFC00000"/>
        </patternFill>
      </fill>
    </dxf>
    <dxf>
      <fill>
        <patternFill patternType="lightUp">
          <fgColor rgb="FFC00000"/>
        </patternFill>
      </fill>
    </dxf>
    <dxf>
      <fill>
        <patternFill patternType="lightUp">
          <fgColor rgb="FFC00000"/>
        </patternFill>
      </fill>
    </dxf>
    <dxf>
      <fill>
        <patternFill patternType="lightUp">
          <fgColor rgb="FFC00000"/>
        </patternFill>
      </fill>
    </dxf>
    <dxf>
      <fill>
        <patternFill patternType="gray125">
          <fgColor rgb="FFFF0000"/>
          <bgColor auto="1"/>
        </patternFill>
      </fill>
    </dxf>
    <dxf>
      <fill>
        <patternFill patternType="gray125">
          <fgColor rgb="FFFF0000"/>
          <bgColor auto="1"/>
        </patternFill>
      </fill>
    </dxf>
    <dxf>
      <fill>
        <patternFill patternType="lightUp">
          <fgColor rgb="FFC00000"/>
        </patternFill>
      </fill>
    </dxf>
    <dxf>
      <fill>
        <patternFill patternType="gray125">
          <fgColor rgb="FFFF0000"/>
          <bgColor auto="1"/>
        </patternFill>
      </fill>
    </dxf>
    <dxf>
      <fill>
        <patternFill patternType="gray125">
          <fgColor rgb="FFFF0000"/>
          <bgColor auto="1"/>
        </patternFill>
      </fill>
    </dxf>
    <dxf>
      <fill>
        <patternFill patternType="gray125">
          <fgColor rgb="FFFF0000"/>
        </patternFill>
      </fill>
    </dxf>
    <dxf>
      <fill>
        <patternFill patternType="gray125">
          <fgColor rgb="FFFF0000"/>
          <bgColor auto="1"/>
        </patternFill>
      </fill>
    </dxf>
    <dxf>
      <fill>
        <patternFill patternType="gray125">
          <fgColor rgb="FFFF0000"/>
        </patternFill>
      </fill>
    </dxf>
    <dxf>
      <fill>
        <patternFill patternType="gray125">
          <fgColor rgb="FFFF0000"/>
          <bgColor auto="1"/>
        </patternFill>
      </fill>
    </dxf>
    <dxf>
      <fill>
        <patternFill patternType="gray125">
          <fgColor rgb="FFFF0000"/>
          <bgColor auto="1"/>
        </patternFill>
      </fill>
    </dxf>
    <dxf>
      <fill>
        <patternFill patternType="gray125">
          <fgColor rgb="FFFF0000"/>
          <bgColor auto="1"/>
        </patternFill>
      </fill>
    </dxf>
    <dxf>
      <fill>
        <patternFill patternType="gray125">
          <fgColor rgb="FFFF0000"/>
        </patternFill>
      </fill>
    </dxf>
  </dxfs>
  <tableStyles count="0" defaultTableStyle="TableStyleMedium2" defaultPivotStyle="PivotStyleLight16"/>
  <colors>
    <mruColors>
      <color rgb="FFFAAFB7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chemeClr val="tx1"/>
                </a:solidFill>
              </a:rPr>
              <a:t>D47 Linearity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1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1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1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80B-5848-91F6-6B6DADCEC412}"/>
              </c:ext>
            </c:extLst>
          </c:dPt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9542366452748321"/>
                  <c:y val="-0.511996114122098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Calculations!$B$3:$B$491</c:f>
              <c:numCache>
                <c:formatCode>General</c:formatCode>
                <c:ptCount val="48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</c:numCache>
            </c:numRef>
          </c:xVal>
          <c:yVal>
            <c:numRef>
              <c:f>Calculations!$C$3:$C$491</c:f>
              <c:numCache>
                <c:formatCode>General</c:formatCode>
                <c:ptCount val="48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A3-3B49-B43B-5C55A2F8E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507296"/>
        <c:axId val="1357172480"/>
      </c:scatterChart>
      <c:valAx>
        <c:axId val="135750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172480"/>
        <c:crosses val="autoZero"/>
        <c:crossBetween val="midCat"/>
      </c:valAx>
      <c:valAx>
        <c:axId val="1357172480"/>
        <c:scaling>
          <c:orientation val="minMax"/>
          <c:max val="-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50729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chemeClr val="tx1"/>
                </a:solidFill>
              </a:rPr>
              <a:t>D48 Linearity</a:t>
            </a:r>
          </a:p>
        </c:rich>
      </c:tx>
      <c:layout>
        <c:manualLayout>
          <c:xMode val="edge"/>
          <c:yMode val="edge"/>
          <c:x val="0.41704106765287641"/>
          <c:y val="2.827914486721117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823732692701196E-2"/>
                  <c:y val="-0.628826236933432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Calculations!$D$3:$D$491</c:f>
              <c:numCache>
                <c:formatCode>General</c:formatCode>
                <c:ptCount val="48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</c:numCache>
            </c:numRef>
          </c:xVal>
          <c:yVal>
            <c:numRef>
              <c:f>Calculations!$E$3:$E$491</c:f>
              <c:numCache>
                <c:formatCode>General</c:formatCode>
                <c:ptCount val="48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A-C84C-98BD-CB064F166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847760"/>
        <c:axId val="1380934432"/>
      </c:scatterChart>
      <c:valAx>
        <c:axId val="138084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934432"/>
        <c:crosses val="autoZero"/>
        <c:crossBetween val="midCat"/>
      </c:valAx>
      <c:valAx>
        <c:axId val="13809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84776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0</xdr:row>
      <xdr:rowOff>50800</xdr:rowOff>
    </xdr:from>
    <xdr:to>
      <xdr:col>12</xdr:col>
      <xdr:colOff>787400</xdr:colOff>
      <xdr:row>23</xdr:row>
      <xdr:rowOff>139700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1ED24AF-F81B-2B46-804F-E405BCB92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24</xdr:row>
      <xdr:rowOff>82550</xdr:rowOff>
    </xdr:from>
    <xdr:to>
      <xdr:col>12</xdr:col>
      <xdr:colOff>787400</xdr:colOff>
      <xdr:row>47</xdr:row>
      <xdr:rowOff>177800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E8D2DF0-034B-0640-938A-C54B320C4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FC8BB-6B2B-DD4C-AF9D-F7F9FDCA164E}">
  <dimension ref="A1:AT400"/>
  <sheetViews>
    <sheetView tabSelected="1" zoomScaleNormal="100" workbookViewId="0">
      <pane xSplit="6" ySplit="1" topLeftCell="G2" activePane="bottomRight" state="frozen"/>
      <selection pane="topRight" activeCell="E1" sqref="E1"/>
      <selection pane="bottomLeft" activeCell="A2" sqref="A2"/>
      <selection pane="bottomRight" activeCell="F41" sqref="F41"/>
    </sheetView>
  </sheetViews>
  <sheetFormatPr baseColWidth="10" defaultColWidth="10.83203125" defaultRowHeight="16" x14ac:dyDescent="0.2"/>
  <cols>
    <col min="1" max="1" width="3.33203125" style="1" customWidth="1"/>
    <col min="2" max="2" width="6" style="35" customWidth="1"/>
    <col min="3" max="3" width="11.1640625" style="1" customWidth="1"/>
    <col min="4" max="4" width="19.33203125" style="40" customWidth="1"/>
    <col min="5" max="5" width="5.83203125" style="1" customWidth="1"/>
    <col min="6" max="6" width="15.83203125" style="1" customWidth="1"/>
    <col min="7" max="19" width="10.83203125" style="1"/>
    <col min="20" max="20" width="13.83203125" style="1" customWidth="1"/>
    <col min="21" max="21" width="10.83203125" style="1"/>
    <col min="22" max="22" width="14.1640625" style="1" customWidth="1"/>
    <col min="23" max="33" width="10.83203125" style="1"/>
    <col min="34" max="39" width="10.83203125" style="36"/>
    <col min="40" max="40" width="6.1640625" style="1" customWidth="1"/>
    <col min="41" max="41" width="6.6640625" style="1" customWidth="1"/>
    <col min="42" max="43" width="14.6640625" style="1" customWidth="1"/>
    <col min="44" max="44" width="13.5" style="22" customWidth="1"/>
    <col min="45" max="45" width="13" style="25" customWidth="1"/>
    <col min="46" max="46" width="43.33203125" style="1" customWidth="1"/>
    <col min="47" max="16384" width="10.83203125" style="1"/>
  </cols>
  <sheetData>
    <row r="1" spans="1:46" s="5" customFormat="1" ht="31" customHeight="1" thickBot="1" x14ac:dyDescent="0.25">
      <c r="A1" s="26" t="s">
        <v>0</v>
      </c>
      <c r="B1" s="34" t="s">
        <v>33</v>
      </c>
      <c r="C1" s="3" t="s">
        <v>50</v>
      </c>
      <c r="D1" s="38" t="s">
        <v>15</v>
      </c>
      <c r="E1" s="3" t="s">
        <v>1</v>
      </c>
      <c r="F1" s="3" t="s">
        <v>37</v>
      </c>
      <c r="G1" s="34" t="s">
        <v>3</v>
      </c>
      <c r="H1" s="34" t="s">
        <v>10</v>
      </c>
      <c r="I1" s="34" t="s">
        <v>4</v>
      </c>
      <c r="J1" s="34" t="s">
        <v>11</v>
      </c>
      <c r="K1" s="34" t="s">
        <v>5</v>
      </c>
      <c r="L1" s="34" t="s">
        <v>12</v>
      </c>
      <c r="M1" s="34" t="s">
        <v>6</v>
      </c>
      <c r="N1" s="34" t="s">
        <v>13</v>
      </c>
      <c r="O1" s="34" t="s">
        <v>7</v>
      </c>
      <c r="P1" s="34" t="s">
        <v>14</v>
      </c>
      <c r="Q1" s="34" t="s">
        <v>18</v>
      </c>
      <c r="R1" s="34" t="s">
        <v>19</v>
      </c>
      <c r="S1" s="34" t="s">
        <v>20</v>
      </c>
      <c r="T1" s="34" t="s">
        <v>21</v>
      </c>
      <c r="U1" s="34" t="s">
        <v>22</v>
      </c>
      <c r="V1" s="34" t="s">
        <v>23</v>
      </c>
      <c r="W1" s="34" t="s">
        <v>8</v>
      </c>
      <c r="X1" s="34" t="s">
        <v>24</v>
      </c>
      <c r="Y1" s="34" t="s">
        <v>9</v>
      </c>
      <c r="Z1" s="34" t="s">
        <v>25</v>
      </c>
      <c r="AA1" s="34" t="s">
        <v>35</v>
      </c>
      <c r="AB1" s="34" t="s">
        <v>2</v>
      </c>
      <c r="AC1" s="34" t="s">
        <v>26</v>
      </c>
      <c r="AD1" s="34" t="s">
        <v>36</v>
      </c>
      <c r="AE1" s="34" t="s">
        <v>27</v>
      </c>
      <c r="AF1" s="34" t="s">
        <v>56</v>
      </c>
      <c r="AG1" s="34" t="s">
        <v>57</v>
      </c>
      <c r="AH1" s="29" t="s">
        <v>52</v>
      </c>
      <c r="AI1" s="29" t="s">
        <v>53</v>
      </c>
      <c r="AJ1" s="29" t="s">
        <v>28</v>
      </c>
      <c r="AK1" s="29" t="s">
        <v>54</v>
      </c>
      <c r="AL1" s="29" t="s">
        <v>55</v>
      </c>
      <c r="AM1" s="29" t="s">
        <v>28</v>
      </c>
      <c r="AN1" s="4" t="s">
        <v>29</v>
      </c>
      <c r="AO1" s="20" t="s">
        <v>30</v>
      </c>
      <c r="AP1" s="21" t="s">
        <v>48</v>
      </c>
      <c r="AQ1" s="21" t="s">
        <v>49</v>
      </c>
      <c r="AR1" s="23" t="s">
        <v>46</v>
      </c>
      <c r="AS1" s="24" t="s">
        <v>47</v>
      </c>
      <c r="AT1" s="19" t="s">
        <v>34</v>
      </c>
    </row>
    <row r="2" spans="1:46" x14ac:dyDescent="0.2">
      <c r="D2" s="39">
        <v>45222.825694444444</v>
      </c>
      <c r="E2" s="37">
        <v>55</v>
      </c>
      <c r="F2" s="37" t="s">
        <v>76</v>
      </c>
      <c r="G2" s="37">
        <v>-2.21</v>
      </c>
      <c r="H2" s="37">
        <v>2.5000000000000001E-2</v>
      </c>
      <c r="I2" s="37">
        <v>8.3260000000000005</v>
      </c>
      <c r="J2" s="37">
        <v>0.108</v>
      </c>
      <c r="K2" s="37">
        <v>5.5720000000000001</v>
      </c>
      <c r="L2" s="37">
        <v>0.25700000000000001</v>
      </c>
      <c r="M2" s="37">
        <v>16.349</v>
      </c>
      <c r="N2" s="37">
        <v>0.93200000000000005</v>
      </c>
      <c r="O2" s="37">
        <v>-0.53300000000000003</v>
      </c>
      <c r="P2" s="37">
        <v>17.196000000000002</v>
      </c>
      <c r="Q2" s="37">
        <v>-0.313</v>
      </c>
      <c r="R2" s="37">
        <v>0.20399999999999999</v>
      </c>
      <c r="S2" s="37">
        <v>-0.36699999999999999</v>
      </c>
      <c r="T2" s="37">
        <v>0.80600000000000005</v>
      </c>
      <c r="U2" s="37">
        <v>-14.361000000000001</v>
      </c>
      <c r="V2" s="37">
        <v>17.143999999999998</v>
      </c>
      <c r="W2" s="37">
        <v>-6.96</v>
      </c>
      <c r="X2" s="37">
        <v>0.02</v>
      </c>
      <c r="Y2" s="37">
        <v>2.7</v>
      </c>
      <c r="Z2" s="37">
        <v>0.11</v>
      </c>
      <c r="AA2" s="1">
        <v>9</v>
      </c>
      <c r="AB2" s="1">
        <v>126</v>
      </c>
      <c r="AC2" s="1">
        <v>117</v>
      </c>
      <c r="AD2" s="1">
        <v>123</v>
      </c>
      <c r="AE2" s="1">
        <v>650</v>
      </c>
      <c r="AF2" s="1">
        <v>128</v>
      </c>
      <c r="AG2" s="36">
        <v>47702</v>
      </c>
      <c r="AM2" s="1"/>
      <c r="AQ2" s="22"/>
      <c r="AR2" s="25"/>
      <c r="AS2" s="1"/>
    </row>
    <row r="3" spans="1:46" x14ac:dyDescent="0.2">
      <c r="D3" s="39">
        <v>45223.259027777778</v>
      </c>
      <c r="E3" s="37">
        <v>55</v>
      </c>
      <c r="F3" s="37" t="s">
        <v>76</v>
      </c>
      <c r="G3" s="37">
        <v>-2.1989999999999998</v>
      </c>
      <c r="H3" s="37">
        <v>2.4E-2</v>
      </c>
      <c r="I3" s="37">
        <v>8.3680000000000003</v>
      </c>
      <c r="J3" s="37">
        <v>0.106</v>
      </c>
      <c r="K3" s="37">
        <v>5.625</v>
      </c>
      <c r="L3" s="37">
        <v>0.17199999999999999</v>
      </c>
      <c r="M3" s="37">
        <v>16.436</v>
      </c>
      <c r="N3" s="37">
        <v>0.83899999999999997</v>
      </c>
      <c r="O3" s="37">
        <v>-4.2140000000000004</v>
      </c>
      <c r="P3" s="37">
        <v>22.638000000000002</v>
      </c>
      <c r="Q3" s="37">
        <v>-0.312</v>
      </c>
      <c r="R3" s="37">
        <v>0.14799999999999999</v>
      </c>
      <c r="S3" s="37">
        <v>-0.36499999999999999</v>
      </c>
      <c r="T3" s="37">
        <v>0.74299999999999999</v>
      </c>
      <c r="U3" s="37">
        <v>-18.082999999999998</v>
      </c>
      <c r="V3" s="37">
        <v>22.484000000000002</v>
      </c>
      <c r="W3" s="37">
        <v>-6.95</v>
      </c>
      <c r="X3" s="37">
        <v>0.02</v>
      </c>
      <c r="Y3" s="37">
        <v>2.74</v>
      </c>
      <c r="Z3" s="37">
        <v>0.11</v>
      </c>
      <c r="AA3" s="1">
        <v>20</v>
      </c>
      <c r="AB3" s="1">
        <v>122</v>
      </c>
      <c r="AC3" s="1">
        <v>93</v>
      </c>
      <c r="AD3" s="1">
        <v>123</v>
      </c>
      <c r="AE3" s="1">
        <v>589</v>
      </c>
      <c r="AF3" s="1">
        <v>125</v>
      </c>
      <c r="AG3" s="36">
        <v>42467</v>
      </c>
      <c r="AM3" s="1"/>
      <c r="AQ3" s="22"/>
      <c r="AR3" s="25"/>
      <c r="AS3" s="1"/>
    </row>
    <row r="4" spans="1:46" x14ac:dyDescent="0.2">
      <c r="D4" s="39">
        <v>45227.706250000003</v>
      </c>
      <c r="E4" s="37">
        <v>57</v>
      </c>
      <c r="F4" s="37" t="s">
        <v>76</v>
      </c>
      <c r="G4" s="37">
        <v>-2.2250000000000001</v>
      </c>
      <c r="H4" s="37">
        <v>1.4E-2</v>
      </c>
      <c r="I4" s="37">
        <v>8.1679999999999993</v>
      </c>
      <c r="J4" s="37">
        <v>2.5000000000000001E-2</v>
      </c>
      <c r="K4" s="37">
        <v>5.3890000000000002</v>
      </c>
      <c r="L4" s="37">
        <v>0.16800000000000001</v>
      </c>
      <c r="M4" s="37">
        <v>16.163</v>
      </c>
      <c r="N4" s="37">
        <v>0.85799999999999998</v>
      </c>
      <c r="O4" s="37">
        <v>1.623</v>
      </c>
      <c r="P4" s="37">
        <v>17.411999999999999</v>
      </c>
      <c r="Q4" s="37">
        <v>-0.32500000000000001</v>
      </c>
      <c r="R4" s="37">
        <v>0.17299999999999999</v>
      </c>
      <c r="S4" s="37">
        <v>-0.23599999999999999</v>
      </c>
      <c r="T4" s="37">
        <v>0.83299999999999996</v>
      </c>
      <c r="U4" s="37">
        <v>-11.917</v>
      </c>
      <c r="V4" s="37">
        <v>17.193000000000001</v>
      </c>
      <c r="W4" s="37">
        <v>-6.97</v>
      </c>
      <c r="X4" s="37">
        <v>0.02</v>
      </c>
      <c r="Y4" s="37">
        <v>2.54</v>
      </c>
      <c r="Z4" s="37">
        <v>0.03</v>
      </c>
      <c r="AA4" s="1">
        <v>29</v>
      </c>
      <c r="AB4" s="1">
        <v>101</v>
      </c>
      <c r="AC4" s="1">
        <v>107</v>
      </c>
      <c r="AD4" s="1">
        <v>123</v>
      </c>
      <c r="AE4" s="1">
        <v>589</v>
      </c>
      <c r="AF4" s="1">
        <v>125</v>
      </c>
      <c r="AG4" s="36">
        <v>37898</v>
      </c>
      <c r="AM4" s="1"/>
      <c r="AQ4" s="22"/>
      <c r="AR4" s="25"/>
      <c r="AS4" s="1"/>
    </row>
    <row r="5" spans="1:46" x14ac:dyDescent="0.2">
      <c r="A5" s="1" t="s">
        <v>58</v>
      </c>
      <c r="D5" s="39">
        <v>45228.285416666666</v>
      </c>
      <c r="E5" s="37">
        <v>57</v>
      </c>
      <c r="F5" s="37" t="s">
        <v>76</v>
      </c>
      <c r="G5" s="37">
        <v>-2.1000000000000001E-2</v>
      </c>
      <c r="H5" s="37">
        <v>2.1999999999999999E-2</v>
      </c>
      <c r="I5" s="37">
        <v>-6.2E-2</v>
      </c>
      <c r="J5" s="37">
        <v>3.2000000000000001E-2</v>
      </c>
      <c r="K5" s="37">
        <v>-0.127</v>
      </c>
      <c r="L5" s="37">
        <v>0.19600000000000001</v>
      </c>
      <c r="M5" s="37">
        <v>-0.14699999999999999</v>
      </c>
      <c r="N5" s="37">
        <v>0.83399999999999996</v>
      </c>
      <c r="O5" s="37">
        <v>21.15</v>
      </c>
      <c r="P5" s="37">
        <v>16.515999999999998</v>
      </c>
      <c r="Q5" s="37">
        <v>-4.3999999999999997E-2</v>
      </c>
      <c r="R5" s="37">
        <v>0.20499999999999999</v>
      </c>
      <c r="S5" s="37">
        <v>-2.3E-2</v>
      </c>
      <c r="T5" s="37">
        <v>0.81399999999999995</v>
      </c>
      <c r="U5" s="37">
        <v>21.297999999999998</v>
      </c>
      <c r="V5" s="37">
        <v>16.526</v>
      </c>
      <c r="W5" s="37">
        <v>-4.32</v>
      </c>
      <c r="X5" s="37">
        <v>0.02</v>
      </c>
      <c r="Y5" s="37">
        <v>-5.66</v>
      </c>
      <c r="Z5" s="37">
        <v>0.03</v>
      </c>
      <c r="AA5" s="1">
        <v>45</v>
      </c>
      <c r="AB5" s="1">
        <v>101</v>
      </c>
      <c r="AC5" s="1">
        <v>132</v>
      </c>
      <c r="AD5" s="1">
        <v>123</v>
      </c>
      <c r="AE5" s="1">
        <v>416</v>
      </c>
      <c r="AF5" s="1">
        <v>120</v>
      </c>
      <c r="AG5" s="36">
        <v>15070</v>
      </c>
      <c r="AM5" s="1"/>
      <c r="AQ5" s="22"/>
      <c r="AR5" s="25"/>
      <c r="AS5" s="1"/>
    </row>
    <row r="6" spans="1:46" x14ac:dyDescent="0.2">
      <c r="D6" s="39">
        <v>45222.668055555558</v>
      </c>
      <c r="E6" s="37">
        <v>55</v>
      </c>
      <c r="F6" s="37" t="s">
        <v>77</v>
      </c>
      <c r="G6" s="37">
        <v>-2.1179999999999999</v>
      </c>
      <c r="H6" s="37">
        <v>1.9E-2</v>
      </c>
      <c r="I6" s="37">
        <v>8.5069999999999997</v>
      </c>
      <c r="J6" s="37">
        <v>8.5999999999999993E-2</v>
      </c>
      <c r="K6" s="37">
        <v>5.8209999999999997</v>
      </c>
      <c r="L6" s="37">
        <v>0.189</v>
      </c>
      <c r="M6" s="37">
        <v>16.597000000000001</v>
      </c>
      <c r="N6" s="37">
        <v>0.86599999999999999</v>
      </c>
      <c r="O6" s="37">
        <v>-5.1479999999999997</v>
      </c>
      <c r="P6" s="37">
        <v>13.49</v>
      </c>
      <c r="Q6" s="37">
        <v>-0.33600000000000002</v>
      </c>
      <c r="R6" s="37">
        <v>0.20599999999999999</v>
      </c>
      <c r="S6" s="37">
        <v>-0.48199999999999998</v>
      </c>
      <c r="T6" s="37">
        <v>0.74199999999999999</v>
      </c>
      <c r="U6" s="37">
        <v>-19.355</v>
      </c>
      <c r="V6" s="37">
        <v>13.406000000000001</v>
      </c>
      <c r="W6" s="37">
        <v>-6.87</v>
      </c>
      <c r="X6" s="37">
        <v>0.02</v>
      </c>
      <c r="Y6" s="37">
        <v>2.88</v>
      </c>
      <c r="Z6" s="37">
        <v>0.09</v>
      </c>
      <c r="AA6" s="1">
        <v>5</v>
      </c>
      <c r="AB6" s="1">
        <v>118</v>
      </c>
      <c r="AC6" s="1">
        <v>117</v>
      </c>
      <c r="AD6" s="1">
        <v>123</v>
      </c>
      <c r="AE6" s="1">
        <v>623</v>
      </c>
      <c r="AF6" s="1">
        <v>128</v>
      </c>
      <c r="AG6" s="36">
        <v>42735</v>
      </c>
      <c r="AM6" s="1"/>
      <c r="AQ6" s="22"/>
      <c r="AR6" s="25"/>
      <c r="AS6" s="1"/>
    </row>
    <row r="7" spans="1:46" x14ac:dyDescent="0.2">
      <c r="D7" s="39">
        <v>45223.29791666667</v>
      </c>
      <c r="E7" s="37">
        <v>55</v>
      </c>
      <c r="F7" s="37" t="s">
        <v>77</v>
      </c>
      <c r="G7" s="37">
        <v>-2.11</v>
      </c>
      <c r="H7" s="37">
        <v>2.7E-2</v>
      </c>
      <c r="I7" s="37">
        <v>8.5340000000000007</v>
      </c>
      <c r="J7" s="37">
        <v>9.8000000000000004E-2</v>
      </c>
      <c r="K7" s="37">
        <v>5.9429999999999996</v>
      </c>
      <c r="L7" s="37">
        <v>0.216</v>
      </c>
      <c r="M7" s="37">
        <v>16.797999999999998</v>
      </c>
      <c r="N7" s="37">
        <v>0.83799999999999997</v>
      </c>
      <c r="O7" s="37">
        <v>-4.4550000000000001</v>
      </c>
      <c r="P7" s="37">
        <v>21.210999999999999</v>
      </c>
      <c r="Q7" s="37">
        <v>-0.25</v>
      </c>
      <c r="R7" s="37">
        <v>0.16600000000000001</v>
      </c>
      <c r="S7" s="37">
        <v>-0.33800000000000002</v>
      </c>
      <c r="T7" s="37">
        <v>0.748</v>
      </c>
      <c r="U7" s="37">
        <v>-18.731000000000002</v>
      </c>
      <c r="V7" s="37">
        <v>21.055</v>
      </c>
      <c r="W7" s="37">
        <v>-6.86</v>
      </c>
      <c r="X7" s="37">
        <v>0.03</v>
      </c>
      <c r="Y7" s="37">
        <v>2.9</v>
      </c>
      <c r="Z7" s="37">
        <v>0.1</v>
      </c>
      <c r="AA7" s="1">
        <v>21</v>
      </c>
      <c r="AB7" s="1">
        <v>116</v>
      </c>
      <c r="AC7" s="1">
        <v>122</v>
      </c>
      <c r="AD7" s="1">
        <v>123</v>
      </c>
      <c r="AE7" s="1">
        <v>616</v>
      </c>
      <c r="AF7" s="1">
        <v>125</v>
      </c>
      <c r="AG7" s="36">
        <v>41090</v>
      </c>
      <c r="AM7" s="1"/>
      <c r="AQ7" s="22"/>
      <c r="AR7" s="25"/>
      <c r="AS7" s="1"/>
    </row>
    <row r="8" spans="1:46" x14ac:dyDescent="0.2">
      <c r="D8" s="40">
        <v>45227.822222222225</v>
      </c>
      <c r="E8" s="1">
        <v>57</v>
      </c>
      <c r="F8" s="1" t="s">
        <v>77</v>
      </c>
      <c r="G8" s="1">
        <v>-2.13</v>
      </c>
      <c r="H8" s="1">
        <v>1.9E-2</v>
      </c>
      <c r="I8" s="1">
        <v>8.3230000000000004</v>
      </c>
      <c r="J8" s="1">
        <v>7.0999999999999994E-2</v>
      </c>
      <c r="K8" s="1">
        <v>5.6340000000000003</v>
      </c>
      <c r="L8" s="1">
        <v>0.19800000000000001</v>
      </c>
      <c r="M8" s="1">
        <v>16.666</v>
      </c>
      <c r="N8" s="1">
        <v>0.72299999999999998</v>
      </c>
      <c r="O8" s="1">
        <v>-2.3610000000000002</v>
      </c>
      <c r="P8" s="1">
        <v>13.63</v>
      </c>
      <c r="Q8" s="1">
        <v>-0.33100000000000002</v>
      </c>
      <c r="R8" s="1">
        <v>0.191</v>
      </c>
      <c r="S8" s="1">
        <v>-4.9000000000000002E-2</v>
      </c>
      <c r="T8" s="1">
        <v>0.72199999999999998</v>
      </c>
      <c r="U8" s="1">
        <v>-16.245000000000001</v>
      </c>
      <c r="V8" s="1">
        <v>13.409000000000001</v>
      </c>
      <c r="W8" s="1">
        <v>-6.88</v>
      </c>
      <c r="X8" s="1">
        <v>0.02</v>
      </c>
      <c r="Y8" s="1">
        <v>2.69</v>
      </c>
      <c r="Z8" s="1">
        <v>7.0000000000000007E-2</v>
      </c>
      <c r="AA8" s="1">
        <v>32</v>
      </c>
      <c r="AB8" s="1">
        <v>103</v>
      </c>
      <c r="AC8" s="1">
        <v>88</v>
      </c>
      <c r="AD8" s="1">
        <v>123</v>
      </c>
      <c r="AE8" s="1">
        <v>545</v>
      </c>
      <c r="AF8" s="1">
        <v>123</v>
      </c>
      <c r="AG8" s="36">
        <v>30295</v>
      </c>
      <c r="AM8" s="1"/>
      <c r="AQ8" s="22"/>
      <c r="AR8" s="25"/>
      <c r="AS8" s="1"/>
    </row>
    <row r="9" spans="1:46" x14ac:dyDescent="0.2">
      <c r="D9" s="40">
        <v>45228.381944444445</v>
      </c>
      <c r="E9" s="1">
        <v>57</v>
      </c>
      <c r="F9" s="1" t="s">
        <v>77</v>
      </c>
      <c r="G9" s="1">
        <v>-2.0739999999999998</v>
      </c>
      <c r="H9" s="1">
        <v>2.3E-2</v>
      </c>
      <c r="I9" s="1">
        <v>8.58</v>
      </c>
      <c r="J9" s="1">
        <v>5.3999999999999999E-2</v>
      </c>
      <c r="K9" s="1">
        <v>5.9749999999999996</v>
      </c>
      <c r="L9" s="1">
        <v>0.18</v>
      </c>
      <c r="M9" s="1">
        <v>17.111999999999998</v>
      </c>
      <c r="N9" s="1">
        <v>0.86299999999999999</v>
      </c>
      <c r="O9" s="1">
        <v>-4.9989999999999997</v>
      </c>
      <c r="P9" s="1">
        <v>16.611000000000001</v>
      </c>
      <c r="Q9" s="1">
        <v>-0.3</v>
      </c>
      <c r="R9" s="1">
        <v>0.17699999999999999</v>
      </c>
      <c r="S9" s="1">
        <v>-0.12</v>
      </c>
      <c r="T9" s="1">
        <v>0.79900000000000004</v>
      </c>
      <c r="U9" s="1">
        <v>-19.395</v>
      </c>
      <c r="V9" s="1">
        <v>16.466999999999999</v>
      </c>
      <c r="W9" s="1">
        <v>-6.83</v>
      </c>
      <c r="X9" s="1">
        <v>0.02</v>
      </c>
      <c r="Y9" s="1">
        <v>2.95</v>
      </c>
      <c r="Z9" s="1">
        <v>0.05</v>
      </c>
      <c r="AA9" s="1">
        <v>46</v>
      </c>
      <c r="AB9" s="1">
        <v>98</v>
      </c>
      <c r="AC9" s="1">
        <v>264</v>
      </c>
      <c r="AD9" s="1">
        <v>303</v>
      </c>
      <c r="AE9" s="1">
        <v>577</v>
      </c>
      <c r="AF9" s="1">
        <v>125</v>
      </c>
      <c r="AG9" s="36">
        <v>35308</v>
      </c>
      <c r="AM9" s="1"/>
      <c r="AQ9" s="22"/>
      <c r="AR9" s="25"/>
      <c r="AS9" s="1"/>
    </row>
    <row r="10" spans="1:46" x14ac:dyDescent="0.2">
      <c r="D10" s="39">
        <v>45225.288194444445</v>
      </c>
      <c r="E10" s="37">
        <v>56</v>
      </c>
      <c r="F10" s="37" t="s">
        <v>78</v>
      </c>
      <c r="G10" s="37">
        <v>-2.7909999999999999</v>
      </c>
      <c r="H10" s="37">
        <v>2.7E-2</v>
      </c>
      <c r="I10" s="37">
        <v>8.2629999999999999</v>
      </c>
      <c r="J10" s="37">
        <v>9.5000000000000001E-2</v>
      </c>
      <c r="K10" s="37">
        <v>4.84</v>
      </c>
      <c r="L10" s="37">
        <v>0.24099999999999999</v>
      </c>
      <c r="M10" s="37">
        <v>16.311</v>
      </c>
      <c r="N10" s="37">
        <v>0.70399999999999996</v>
      </c>
      <c r="O10" s="37">
        <v>-2.637</v>
      </c>
      <c r="P10" s="37">
        <v>18.617000000000001</v>
      </c>
      <c r="Q10" s="37">
        <v>-0.377</v>
      </c>
      <c r="R10" s="37">
        <v>0.17499999999999999</v>
      </c>
      <c r="S10" s="37">
        <v>-0.27800000000000002</v>
      </c>
      <c r="T10" s="37">
        <v>0.60299999999999998</v>
      </c>
      <c r="U10" s="37">
        <v>-15.702999999999999</v>
      </c>
      <c r="V10" s="37">
        <v>18.523</v>
      </c>
      <c r="W10" s="37">
        <v>-7.58</v>
      </c>
      <c r="X10" s="37">
        <v>0.03</v>
      </c>
      <c r="Y10" s="37">
        <v>2.63</v>
      </c>
      <c r="Z10" s="37">
        <v>0.09</v>
      </c>
      <c r="AA10" s="1">
        <v>21</v>
      </c>
      <c r="AB10" s="1">
        <v>103</v>
      </c>
      <c r="AC10" s="1">
        <v>117</v>
      </c>
      <c r="AD10" s="1">
        <v>123</v>
      </c>
      <c r="AE10" s="1">
        <v>631</v>
      </c>
      <c r="AF10" s="1">
        <v>125</v>
      </c>
      <c r="AG10" s="36">
        <v>45392</v>
      </c>
      <c r="AM10" s="1"/>
      <c r="AQ10" s="22"/>
      <c r="AR10" s="25"/>
      <c r="AS10" s="1"/>
    </row>
    <row r="11" spans="1:46" x14ac:dyDescent="0.2">
      <c r="D11" s="39">
        <v>45226.107638888891</v>
      </c>
      <c r="E11" s="37">
        <v>56</v>
      </c>
      <c r="F11" s="37" t="s">
        <v>78</v>
      </c>
      <c r="G11" s="37">
        <v>-2.7930000000000001</v>
      </c>
      <c r="H11" s="37">
        <v>2.5999999999999999E-2</v>
      </c>
      <c r="I11" s="37">
        <v>8.5030000000000001</v>
      </c>
      <c r="J11" s="37">
        <v>0.109</v>
      </c>
      <c r="K11" s="37">
        <v>5.1420000000000003</v>
      </c>
      <c r="L11" s="37">
        <v>0.191</v>
      </c>
      <c r="M11" s="37">
        <v>16.919</v>
      </c>
      <c r="N11" s="37">
        <v>1.0069999999999999</v>
      </c>
      <c r="O11" s="37">
        <v>-1.9530000000000001</v>
      </c>
      <c r="P11" s="37">
        <v>23.419</v>
      </c>
      <c r="Q11" s="37">
        <v>-0.31</v>
      </c>
      <c r="R11" s="37">
        <v>0.17199999999999999</v>
      </c>
      <c r="S11" s="37">
        <v>-0.157</v>
      </c>
      <c r="T11" s="37">
        <v>0.86199999999999999</v>
      </c>
      <c r="U11" s="37">
        <v>-15.487</v>
      </c>
      <c r="V11" s="37">
        <v>23.254999999999999</v>
      </c>
      <c r="W11" s="37">
        <v>-7.59</v>
      </c>
      <c r="X11" s="37">
        <v>0.02</v>
      </c>
      <c r="Y11" s="37">
        <v>2.87</v>
      </c>
      <c r="Z11" s="37">
        <v>0.11</v>
      </c>
      <c r="AA11" s="1">
        <v>40</v>
      </c>
      <c r="AB11" s="1">
        <v>100</v>
      </c>
      <c r="AC11" s="1">
        <v>88</v>
      </c>
      <c r="AD11" s="1">
        <v>123</v>
      </c>
      <c r="AE11" s="1">
        <v>616</v>
      </c>
      <c r="AF11" s="1">
        <v>125</v>
      </c>
      <c r="AG11" s="36">
        <v>42752</v>
      </c>
      <c r="AM11" s="1"/>
      <c r="AQ11" s="22"/>
      <c r="AR11" s="25"/>
      <c r="AS11" s="1"/>
    </row>
    <row r="12" spans="1:46" x14ac:dyDescent="0.2">
      <c r="D12" s="39">
        <v>45227.86041666667</v>
      </c>
      <c r="E12" s="37">
        <v>57</v>
      </c>
      <c r="F12" s="37" t="s">
        <v>78</v>
      </c>
      <c r="G12" s="37">
        <v>-2.87</v>
      </c>
      <c r="H12" s="37">
        <v>2.7E-2</v>
      </c>
      <c r="I12" s="37">
        <v>8.2729999999999997</v>
      </c>
      <c r="J12" s="37">
        <v>8.6999999999999994E-2</v>
      </c>
      <c r="K12" s="37">
        <v>4.7439999999999998</v>
      </c>
      <c r="L12" s="37">
        <v>0.24199999999999999</v>
      </c>
      <c r="M12" s="37">
        <v>16.273</v>
      </c>
      <c r="N12" s="37">
        <v>1.0569999999999999</v>
      </c>
      <c r="O12" s="37">
        <v>-0.29499999999999998</v>
      </c>
      <c r="P12" s="37">
        <v>19.969000000000001</v>
      </c>
      <c r="Q12" s="37">
        <v>-0.40200000000000002</v>
      </c>
      <c r="R12" s="37">
        <v>0.21099999999999999</v>
      </c>
      <c r="S12" s="37">
        <v>-0.33600000000000002</v>
      </c>
      <c r="T12" s="37">
        <v>0.90700000000000003</v>
      </c>
      <c r="U12" s="37">
        <v>-13.329000000000001</v>
      </c>
      <c r="V12" s="37">
        <v>19.853000000000002</v>
      </c>
      <c r="W12" s="37">
        <v>-7.66</v>
      </c>
      <c r="X12" s="37">
        <v>0.03</v>
      </c>
      <c r="Y12" s="37">
        <v>2.65</v>
      </c>
      <c r="Z12" s="37">
        <v>0.09</v>
      </c>
      <c r="AA12" s="1">
        <v>33</v>
      </c>
      <c r="AB12" s="1">
        <v>108</v>
      </c>
      <c r="AC12" s="1">
        <v>112</v>
      </c>
      <c r="AD12" s="1">
        <v>123</v>
      </c>
      <c r="AE12" s="1">
        <v>555</v>
      </c>
      <c r="AF12" s="1">
        <v>125</v>
      </c>
      <c r="AG12" s="36">
        <v>32311</v>
      </c>
      <c r="AM12" s="1"/>
      <c r="AQ12" s="22"/>
      <c r="AR12" s="25"/>
      <c r="AS12" s="1"/>
    </row>
    <row r="13" spans="1:46" x14ac:dyDescent="0.2">
      <c r="D13" s="39">
        <v>45228.245138888888</v>
      </c>
      <c r="E13" s="37">
        <v>57</v>
      </c>
      <c r="F13" s="37" t="s">
        <v>78</v>
      </c>
      <c r="G13" s="37">
        <v>-2.83</v>
      </c>
      <c r="H13" s="37">
        <v>2.5000000000000001E-2</v>
      </c>
      <c r="I13" s="37">
        <v>8.391</v>
      </c>
      <c r="J13" s="37">
        <v>0.106</v>
      </c>
      <c r="K13" s="37">
        <v>5.0019999999999998</v>
      </c>
      <c r="L13" s="37">
        <v>0.21</v>
      </c>
      <c r="M13" s="37">
        <v>16.998000000000001</v>
      </c>
      <c r="N13" s="37">
        <v>0.92100000000000004</v>
      </c>
      <c r="O13" s="37">
        <v>-1.6</v>
      </c>
      <c r="P13" s="37">
        <v>22.565999999999999</v>
      </c>
      <c r="Q13" s="37">
        <v>-0.30199999999999999</v>
      </c>
      <c r="R13" s="37">
        <v>0.154</v>
      </c>
      <c r="S13" s="37">
        <v>0.14299999999999999</v>
      </c>
      <c r="T13" s="37">
        <v>0.82499999999999996</v>
      </c>
      <c r="U13" s="37">
        <v>-14.884</v>
      </c>
      <c r="V13" s="37">
        <v>22.456</v>
      </c>
      <c r="W13" s="37">
        <v>-7.62</v>
      </c>
      <c r="X13" s="37">
        <v>0.02</v>
      </c>
      <c r="Y13" s="37">
        <v>2.76</v>
      </c>
      <c r="Z13" s="37">
        <v>0.11</v>
      </c>
      <c r="AA13" s="1">
        <v>44</v>
      </c>
      <c r="AB13" s="1">
        <v>106</v>
      </c>
      <c r="AC13" s="1">
        <v>93</v>
      </c>
      <c r="AD13" s="1">
        <v>123</v>
      </c>
      <c r="AE13" s="1">
        <v>614</v>
      </c>
      <c r="AF13" s="1">
        <v>125</v>
      </c>
      <c r="AG13" s="36">
        <v>41324</v>
      </c>
      <c r="AM13" s="1"/>
      <c r="AQ13" s="22"/>
      <c r="AR13" s="25"/>
      <c r="AS13" s="1"/>
    </row>
    <row r="14" spans="1:46" x14ac:dyDescent="0.2">
      <c r="D14" s="39">
        <v>45222.629166666666</v>
      </c>
      <c r="E14" s="37">
        <v>55</v>
      </c>
      <c r="F14" s="37" t="s">
        <v>79</v>
      </c>
      <c r="G14" s="37">
        <v>-2.0419999999999998</v>
      </c>
      <c r="H14" s="37">
        <v>1.7999999999999999E-2</v>
      </c>
      <c r="I14" s="37">
        <v>8.4130000000000003</v>
      </c>
      <c r="J14" s="37">
        <v>6.6000000000000003E-2</v>
      </c>
      <c r="K14" s="37">
        <v>5.798</v>
      </c>
      <c r="L14" s="37">
        <v>0.17599999999999999</v>
      </c>
      <c r="M14" s="37">
        <v>16.434000000000001</v>
      </c>
      <c r="N14" s="37">
        <v>0.82899999999999996</v>
      </c>
      <c r="O14" s="37">
        <v>-7.8280000000000003</v>
      </c>
      <c r="P14" s="37">
        <v>11.942</v>
      </c>
      <c r="Q14" s="37">
        <v>-0.34599999999999997</v>
      </c>
      <c r="R14" s="37">
        <v>0.155</v>
      </c>
      <c r="S14" s="37">
        <v>-0.45500000000000002</v>
      </c>
      <c r="T14" s="37">
        <v>0.751</v>
      </c>
      <c r="U14" s="37">
        <v>-21.898</v>
      </c>
      <c r="V14" s="37">
        <v>11.821999999999999</v>
      </c>
      <c r="W14" s="37">
        <v>-6.79</v>
      </c>
      <c r="X14" s="37">
        <v>0.02</v>
      </c>
      <c r="Y14" s="37">
        <v>2.78</v>
      </c>
      <c r="Z14" s="37">
        <v>7.0000000000000007E-2</v>
      </c>
      <c r="AA14" s="1">
        <v>4</v>
      </c>
      <c r="AB14" s="1">
        <v>120</v>
      </c>
      <c r="AC14" s="1">
        <v>98</v>
      </c>
      <c r="AD14" s="1">
        <v>123</v>
      </c>
      <c r="AE14" s="1">
        <v>604</v>
      </c>
      <c r="AF14" s="1">
        <v>128</v>
      </c>
      <c r="AG14" s="36">
        <v>39135</v>
      </c>
      <c r="AM14" s="1"/>
      <c r="AQ14" s="22"/>
      <c r="AR14" s="25"/>
      <c r="AS14" s="1"/>
    </row>
    <row r="15" spans="1:46" x14ac:dyDescent="0.2">
      <c r="D15" s="39">
        <v>45223.525000000001</v>
      </c>
      <c r="E15" s="37">
        <v>55</v>
      </c>
      <c r="F15" s="37" t="s">
        <v>79</v>
      </c>
      <c r="G15" s="37">
        <v>-2.1030000000000002</v>
      </c>
      <c r="H15" s="37">
        <v>1.7000000000000001E-2</v>
      </c>
      <c r="I15" s="37">
        <v>8.0449999999999999</v>
      </c>
      <c r="J15" s="37">
        <v>8.2000000000000003E-2</v>
      </c>
      <c r="K15" s="37">
        <v>5.4779999999999998</v>
      </c>
      <c r="L15" s="37">
        <v>0.189</v>
      </c>
      <c r="M15" s="37">
        <v>15.571999999999999</v>
      </c>
      <c r="N15" s="37">
        <v>0.51700000000000002</v>
      </c>
      <c r="O15" s="37">
        <v>6.2869999999999999</v>
      </c>
      <c r="P15" s="37">
        <v>10.432</v>
      </c>
      <c r="Q15" s="37">
        <v>-0.24199999999999999</v>
      </c>
      <c r="R15" s="37">
        <v>0.193</v>
      </c>
      <c r="S15" s="37">
        <v>-0.57299999999999995</v>
      </c>
      <c r="T15" s="37">
        <v>0.48899999999999999</v>
      </c>
      <c r="U15" s="37">
        <v>-7.2080000000000002</v>
      </c>
      <c r="V15" s="37">
        <v>10.207000000000001</v>
      </c>
      <c r="W15" s="37">
        <v>-6.84</v>
      </c>
      <c r="X15" s="37">
        <v>0.02</v>
      </c>
      <c r="Y15" s="37">
        <v>2.42</v>
      </c>
      <c r="Z15" s="37">
        <v>0.08</v>
      </c>
      <c r="AA15" s="1">
        <v>25</v>
      </c>
      <c r="AB15" s="1">
        <v>115</v>
      </c>
      <c r="AC15" s="1">
        <v>107</v>
      </c>
      <c r="AD15" s="1">
        <v>115</v>
      </c>
      <c r="AE15" s="1">
        <v>592</v>
      </c>
      <c r="AF15" s="1">
        <v>120</v>
      </c>
      <c r="AG15" s="36">
        <v>38485</v>
      </c>
      <c r="AM15" s="1"/>
      <c r="AQ15" s="22"/>
      <c r="AR15" s="25"/>
      <c r="AS15" s="1"/>
    </row>
    <row r="16" spans="1:46" x14ac:dyDescent="0.2">
      <c r="D16" s="39">
        <v>45225.130555555559</v>
      </c>
      <c r="E16" s="37">
        <v>56</v>
      </c>
      <c r="F16" s="37" t="s">
        <v>79</v>
      </c>
      <c r="G16" s="37">
        <v>-2.1040000000000001</v>
      </c>
      <c r="H16" s="37">
        <v>2.8000000000000001E-2</v>
      </c>
      <c r="I16" s="37">
        <v>8.4649999999999999</v>
      </c>
      <c r="J16" s="37">
        <v>9.2999999999999999E-2</v>
      </c>
      <c r="K16" s="37">
        <v>5.8639999999999999</v>
      </c>
      <c r="L16" s="37">
        <v>0.255</v>
      </c>
      <c r="M16" s="37">
        <v>17.091999999999999</v>
      </c>
      <c r="N16" s="37">
        <v>0.95</v>
      </c>
      <c r="O16" s="37">
        <v>-9.8800000000000008</v>
      </c>
      <c r="P16" s="37">
        <v>21.346</v>
      </c>
      <c r="Q16" s="37">
        <v>-0.26700000000000002</v>
      </c>
      <c r="R16" s="37">
        <v>0.216</v>
      </c>
      <c r="S16" s="37">
        <v>0.09</v>
      </c>
      <c r="T16" s="37">
        <v>0.83399999999999996</v>
      </c>
      <c r="U16" s="37">
        <v>-23.952999999999999</v>
      </c>
      <c r="V16" s="37">
        <v>21.175000000000001</v>
      </c>
      <c r="W16" s="37">
        <v>-6.85</v>
      </c>
      <c r="X16" s="37">
        <v>0.03</v>
      </c>
      <c r="Y16" s="37">
        <v>2.83</v>
      </c>
      <c r="Z16" s="37">
        <v>0.09</v>
      </c>
      <c r="AA16" s="1">
        <v>17</v>
      </c>
      <c r="AB16" s="1">
        <v>99</v>
      </c>
      <c r="AC16" s="1">
        <v>161</v>
      </c>
      <c r="AD16" s="1">
        <v>120</v>
      </c>
      <c r="AE16" s="1">
        <v>506</v>
      </c>
      <c r="AF16" s="1">
        <v>123</v>
      </c>
      <c r="AG16" s="36">
        <v>28528</v>
      </c>
      <c r="AM16" s="1"/>
      <c r="AQ16" s="22"/>
      <c r="AR16" s="25"/>
      <c r="AS16" s="1"/>
    </row>
    <row r="17" spans="1:45" x14ac:dyDescent="0.2">
      <c r="D17" s="39">
        <v>45226.146527777775</v>
      </c>
      <c r="E17" s="37">
        <v>56</v>
      </c>
      <c r="F17" s="37" t="s">
        <v>79</v>
      </c>
      <c r="G17" s="37">
        <v>-1.7709999999999999</v>
      </c>
      <c r="H17" s="37">
        <v>3.2000000000000001E-2</v>
      </c>
      <c r="I17" s="37">
        <v>8.484</v>
      </c>
      <c r="J17" s="37">
        <v>0.124</v>
      </c>
      <c r="K17" s="37">
        <v>6.2539999999999996</v>
      </c>
      <c r="L17" s="37">
        <v>0.29899999999999999</v>
      </c>
      <c r="M17" s="37">
        <v>17.016999999999999</v>
      </c>
      <c r="N17" s="37">
        <v>0.91</v>
      </c>
      <c r="O17" s="37">
        <v>-11.026</v>
      </c>
      <c r="P17" s="37">
        <v>25.927</v>
      </c>
      <c r="Q17" s="37">
        <v>-0.24199999999999999</v>
      </c>
      <c r="R17" s="37">
        <v>0.23200000000000001</v>
      </c>
      <c r="S17" s="37">
        <v>-2.1999999999999999E-2</v>
      </c>
      <c r="T17" s="37">
        <v>0.79</v>
      </c>
      <c r="U17" s="37">
        <v>-25.462</v>
      </c>
      <c r="V17" s="37">
        <v>25.765000000000001</v>
      </c>
      <c r="W17" s="37">
        <v>-6.5</v>
      </c>
      <c r="X17" s="37">
        <v>0.03</v>
      </c>
      <c r="Y17" s="37">
        <v>2.85</v>
      </c>
      <c r="Z17" s="37">
        <v>0.12</v>
      </c>
      <c r="AA17" s="1">
        <v>41</v>
      </c>
      <c r="AB17" s="1">
        <v>98</v>
      </c>
      <c r="AC17" s="1">
        <v>161</v>
      </c>
      <c r="AD17" s="1">
        <v>123</v>
      </c>
      <c r="AE17" s="1">
        <v>543</v>
      </c>
      <c r="AF17" s="1">
        <v>123</v>
      </c>
      <c r="AG17" s="36">
        <v>30216</v>
      </c>
      <c r="AM17" s="1"/>
      <c r="AQ17" s="22"/>
      <c r="AR17" s="25"/>
      <c r="AS17" s="1"/>
    </row>
    <row r="18" spans="1:45" x14ac:dyDescent="0.2">
      <c r="D18" s="39">
        <v>45225.951388888891</v>
      </c>
      <c r="E18" s="37">
        <v>56</v>
      </c>
      <c r="F18" s="37" t="s">
        <v>80</v>
      </c>
      <c r="G18" s="37">
        <v>-1.538</v>
      </c>
      <c r="H18" s="37">
        <v>3.2000000000000001E-2</v>
      </c>
      <c r="I18" s="37">
        <v>8.3040000000000003</v>
      </c>
      <c r="J18" s="37">
        <v>0.104</v>
      </c>
      <c r="K18" s="37">
        <v>6.1669999999999998</v>
      </c>
      <c r="L18" s="37">
        <v>0.22600000000000001</v>
      </c>
      <c r="M18" s="37">
        <v>16.655000000000001</v>
      </c>
      <c r="N18" s="37">
        <v>0.83499999999999996</v>
      </c>
      <c r="O18" s="37">
        <v>-13.894</v>
      </c>
      <c r="P18" s="37">
        <v>21.882000000000001</v>
      </c>
      <c r="Q18" s="37">
        <v>-0.39400000000000002</v>
      </c>
      <c r="R18" s="37">
        <v>0.17799999999999999</v>
      </c>
      <c r="S18" s="37">
        <v>-2.3E-2</v>
      </c>
      <c r="T18" s="37">
        <v>0.70899999999999996</v>
      </c>
      <c r="U18" s="37">
        <v>-28.193000000000001</v>
      </c>
      <c r="V18" s="37">
        <v>21.724</v>
      </c>
      <c r="W18" s="37">
        <v>-6.24</v>
      </c>
      <c r="X18" s="37">
        <v>0.03</v>
      </c>
      <c r="Y18" s="37">
        <v>2.67</v>
      </c>
      <c r="Z18" s="37">
        <v>0.1</v>
      </c>
      <c r="AA18" s="1">
        <v>36</v>
      </c>
      <c r="AB18" s="1">
        <v>108</v>
      </c>
      <c r="AC18" s="1">
        <v>88</v>
      </c>
      <c r="AD18" s="1">
        <v>123</v>
      </c>
      <c r="AE18" s="1">
        <v>531</v>
      </c>
      <c r="AF18" s="1">
        <v>123</v>
      </c>
      <c r="AG18" s="36">
        <v>31735</v>
      </c>
      <c r="AM18" s="1"/>
      <c r="AQ18" s="22"/>
      <c r="AR18" s="25"/>
      <c r="AS18" s="1"/>
    </row>
    <row r="19" spans="1:45" x14ac:dyDescent="0.2">
      <c r="D19" s="39">
        <v>45227.120833333334</v>
      </c>
      <c r="E19" s="37">
        <v>57</v>
      </c>
      <c r="F19" s="37" t="s">
        <v>80</v>
      </c>
      <c r="G19" s="37">
        <v>-1.696</v>
      </c>
      <c r="H19" s="37">
        <v>1.4999999999999999E-2</v>
      </c>
      <c r="I19" s="37">
        <v>7.8730000000000002</v>
      </c>
      <c r="J19" s="37">
        <v>6.7000000000000004E-2</v>
      </c>
      <c r="K19" s="37">
        <v>5.6420000000000003</v>
      </c>
      <c r="L19" s="37">
        <v>0.193</v>
      </c>
      <c r="M19" s="37">
        <v>22.321000000000002</v>
      </c>
      <c r="N19" s="37">
        <v>2.6309999999999998</v>
      </c>
      <c r="O19" s="37">
        <v>0.69099999999999995</v>
      </c>
      <c r="P19" s="37">
        <v>17.815000000000001</v>
      </c>
      <c r="Q19" s="37">
        <v>-0.33200000000000002</v>
      </c>
      <c r="R19" s="37">
        <v>0.19800000000000001</v>
      </c>
      <c r="S19" s="37">
        <v>6.4109999999999996</v>
      </c>
      <c r="T19" s="37">
        <v>2.702</v>
      </c>
      <c r="U19" s="37">
        <v>-12.829000000000001</v>
      </c>
      <c r="V19" s="37">
        <v>17.481000000000002</v>
      </c>
      <c r="W19" s="37">
        <v>-6.4</v>
      </c>
      <c r="X19" s="37">
        <v>0.02</v>
      </c>
      <c r="Y19" s="37">
        <v>2.2400000000000002</v>
      </c>
      <c r="Z19" s="37">
        <v>7.0000000000000007E-2</v>
      </c>
      <c r="AA19" s="1">
        <v>16</v>
      </c>
      <c r="AB19" s="1">
        <v>99</v>
      </c>
      <c r="AC19" s="1">
        <v>1001</v>
      </c>
      <c r="AD19" s="1">
        <v>1097</v>
      </c>
      <c r="AE19" s="1">
        <v>577</v>
      </c>
      <c r="AF19" s="1">
        <v>137</v>
      </c>
      <c r="AG19" s="36">
        <v>33148</v>
      </c>
      <c r="AM19" s="1"/>
      <c r="AQ19" s="22"/>
      <c r="AR19" s="25"/>
      <c r="AS19" s="1"/>
    </row>
    <row r="20" spans="1:45" x14ac:dyDescent="0.2">
      <c r="D20" s="39">
        <v>45228.092361111114</v>
      </c>
      <c r="E20" s="37">
        <v>57</v>
      </c>
      <c r="F20" s="37" t="s">
        <v>80</v>
      </c>
      <c r="G20" s="37">
        <v>-1.609</v>
      </c>
      <c r="H20" s="37">
        <v>2.7E-2</v>
      </c>
      <c r="I20" s="37">
        <v>8.1319999999999997</v>
      </c>
      <c r="J20" s="37">
        <v>9.8000000000000004E-2</v>
      </c>
      <c r="K20" s="37">
        <v>6.0049999999999999</v>
      </c>
      <c r="L20" s="37">
        <v>0.24199999999999999</v>
      </c>
      <c r="M20" s="37">
        <v>17.486000000000001</v>
      </c>
      <c r="N20" s="37">
        <v>1.113</v>
      </c>
      <c r="O20" s="37">
        <v>-4.2160000000000002</v>
      </c>
      <c r="P20" s="37">
        <v>21.725000000000001</v>
      </c>
      <c r="Q20" s="37">
        <v>-0.314</v>
      </c>
      <c r="R20" s="37">
        <v>0.218</v>
      </c>
      <c r="S20" s="37">
        <v>1.137</v>
      </c>
      <c r="T20" s="37">
        <v>0.95799999999999996</v>
      </c>
      <c r="U20" s="37">
        <v>-18.251000000000001</v>
      </c>
      <c r="V20" s="37">
        <v>21.584</v>
      </c>
      <c r="W20" s="37">
        <v>-6.31</v>
      </c>
      <c r="X20" s="37">
        <v>0.03</v>
      </c>
      <c r="Y20" s="37">
        <v>2.5</v>
      </c>
      <c r="Z20" s="37">
        <v>0.1</v>
      </c>
      <c r="AA20" s="1">
        <v>40</v>
      </c>
      <c r="AB20" s="1">
        <v>100</v>
      </c>
      <c r="AC20" s="1">
        <v>93</v>
      </c>
      <c r="AD20" s="1">
        <v>123</v>
      </c>
      <c r="AE20" s="1">
        <v>574</v>
      </c>
      <c r="AF20" s="1">
        <v>125</v>
      </c>
      <c r="AG20" s="36">
        <v>35261</v>
      </c>
      <c r="AM20" s="1"/>
      <c r="AQ20" s="22"/>
      <c r="AR20" s="25"/>
      <c r="AS20" s="1"/>
    </row>
    <row r="21" spans="1:45" x14ac:dyDescent="0.2">
      <c r="D21" s="39">
        <v>45222.786111111112</v>
      </c>
      <c r="E21" s="37">
        <v>55</v>
      </c>
      <c r="F21" s="37" t="s">
        <v>81</v>
      </c>
      <c r="G21" s="37">
        <v>-1.663</v>
      </c>
      <c r="H21" s="37">
        <v>1.6E-2</v>
      </c>
      <c r="I21" s="37">
        <v>8.452</v>
      </c>
      <c r="J21" s="37">
        <v>4.9000000000000002E-2</v>
      </c>
      <c r="K21" s="37">
        <v>6.2560000000000002</v>
      </c>
      <c r="L21" s="37">
        <v>0.19</v>
      </c>
      <c r="M21" s="37">
        <v>16.588000000000001</v>
      </c>
      <c r="N21" s="37">
        <v>0.52200000000000002</v>
      </c>
      <c r="O21" s="37">
        <v>0.129</v>
      </c>
      <c r="P21" s="37">
        <v>9.4169999999999998</v>
      </c>
      <c r="Q21" s="37">
        <v>-0.32100000000000001</v>
      </c>
      <c r="R21" s="37">
        <v>0.17</v>
      </c>
      <c r="S21" s="37">
        <v>-0.38200000000000001</v>
      </c>
      <c r="T21" s="37">
        <v>0.48599999999999999</v>
      </c>
      <c r="U21" s="37">
        <v>-14.53</v>
      </c>
      <c r="V21" s="37">
        <v>9.3059999999999992</v>
      </c>
      <c r="W21" s="37">
        <v>-6.38</v>
      </c>
      <c r="X21" s="37">
        <v>0.02</v>
      </c>
      <c r="Y21" s="37">
        <v>2.82</v>
      </c>
      <c r="Z21" s="37">
        <v>0.05</v>
      </c>
      <c r="AA21" s="1">
        <v>8</v>
      </c>
      <c r="AB21" s="1">
        <v>125</v>
      </c>
      <c r="AC21" s="1">
        <v>117</v>
      </c>
      <c r="AD21" s="1">
        <v>123</v>
      </c>
      <c r="AE21" s="1">
        <v>660</v>
      </c>
      <c r="AF21" s="1">
        <v>128</v>
      </c>
      <c r="AG21" s="36">
        <v>49961</v>
      </c>
      <c r="AM21" s="1"/>
      <c r="AQ21" s="22"/>
      <c r="AR21" s="25"/>
      <c r="AS21" s="1"/>
    </row>
    <row r="22" spans="1:45" x14ac:dyDescent="0.2">
      <c r="D22" s="39">
        <v>45223.463888888888</v>
      </c>
      <c r="E22" s="37">
        <v>55</v>
      </c>
      <c r="F22" s="37" t="s">
        <v>81</v>
      </c>
      <c r="G22" s="37">
        <v>-1.6879999999999999</v>
      </c>
      <c r="H22" s="37">
        <v>1.4999999999999999E-2</v>
      </c>
      <c r="I22" s="37">
        <v>8.4079999999999995</v>
      </c>
      <c r="J22" s="37">
        <v>2.9000000000000001E-2</v>
      </c>
      <c r="K22" s="37">
        <v>6.2069999999999999</v>
      </c>
      <c r="L22" s="37">
        <v>0.26300000000000001</v>
      </c>
      <c r="M22" s="37">
        <v>16.437000000000001</v>
      </c>
      <c r="N22" s="37">
        <v>0.79100000000000004</v>
      </c>
      <c r="O22" s="37">
        <v>4.5839999999999996</v>
      </c>
      <c r="P22" s="37">
        <v>12.978999999999999</v>
      </c>
      <c r="Q22" s="37">
        <v>-0.3</v>
      </c>
      <c r="R22" s="37">
        <v>0.25700000000000001</v>
      </c>
      <c r="S22" s="37">
        <v>-0.442</v>
      </c>
      <c r="T22" s="37">
        <v>0.77100000000000002</v>
      </c>
      <c r="U22" s="37">
        <v>-10.026999999999999</v>
      </c>
      <c r="V22" s="37">
        <v>12.798</v>
      </c>
      <c r="W22" s="37">
        <v>-6.41</v>
      </c>
      <c r="X22" s="37">
        <v>0.02</v>
      </c>
      <c r="Y22" s="37">
        <v>2.78</v>
      </c>
      <c r="Z22" s="37">
        <v>0.03</v>
      </c>
      <c r="AA22" s="1">
        <v>24</v>
      </c>
      <c r="AB22" s="1">
        <v>120</v>
      </c>
      <c r="AC22" s="1">
        <v>132</v>
      </c>
      <c r="AD22" s="1">
        <v>123</v>
      </c>
      <c r="AE22" s="1">
        <v>650</v>
      </c>
      <c r="AF22" s="1">
        <v>128</v>
      </c>
      <c r="AG22" s="36">
        <v>46874</v>
      </c>
      <c r="AM22" s="1"/>
      <c r="AQ22" s="22"/>
      <c r="AR22" s="25"/>
      <c r="AS22" s="1"/>
    </row>
    <row r="23" spans="1:45" x14ac:dyDescent="0.2">
      <c r="D23" s="39">
        <v>45225.990277777775</v>
      </c>
      <c r="E23" s="37">
        <v>56</v>
      </c>
      <c r="F23" s="37" t="s">
        <v>81</v>
      </c>
      <c r="G23" s="37">
        <v>-1.5940000000000001</v>
      </c>
      <c r="H23" s="37">
        <v>1.9E-2</v>
      </c>
      <c r="I23" s="37">
        <v>8.6379999999999999</v>
      </c>
      <c r="J23" s="37">
        <v>4.8000000000000001E-2</v>
      </c>
      <c r="K23" s="37">
        <v>6.5140000000000002</v>
      </c>
      <c r="L23" s="37">
        <v>0.20300000000000001</v>
      </c>
      <c r="M23" s="37">
        <v>16.744</v>
      </c>
      <c r="N23" s="37">
        <v>0.71099999999999997</v>
      </c>
      <c r="O23" s="37">
        <v>-1.323</v>
      </c>
      <c r="P23" s="37">
        <v>20.285</v>
      </c>
      <c r="Q23" s="37">
        <v>-0.317</v>
      </c>
      <c r="R23" s="37">
        <v>0.19600000000000001</v>
      </c>
      <c r="S23" s="37">
        <v>-0.59599999999999997</v>
      </c>
      <c r="T23" s="37">
        <v>0.65100000000000002</v>
      </c>
      <c r="U23" s="37">
        <v>-16.388000000000002</v>
      </c>
      <c r="V23" s="37">
        <v>20.047999999999998</v>
      </c>
      <c r="W23" s="37">
        <v>-6.32</v>
      </c>
      <c r="X23" s="37">
        <v>0.02</v>
      </c>
      <c r="Y23" s="37">
        <v>3.01</v>
      </c>
      <c r="Z23" s="37">
        <v>0.05</v>
      </c>
      <c r="AA23" s="1">
        <v>37</v>
      </c>
      <c r="AB23" s="1">
        <v>99</v>
      </c>
      <c r="AC23" s="1">
        <v>122</v>
      </c>
      <c r="AD23" s="1">
        <v>123</v>
      </c>
      <c r="AE23" s="1">
        <v>584</v>
      </c>
      <c r="AF23" s="1">
        <v>123</v>
      </c>
      <c r="AG23" s="36">
        <v>36473</v>
      </c>
      <c r="AM23" s="1"/>
      <c r="AQ23" s="22"/>
      <c r="AR23" s="25"/>
      <c r="AS23" s="1"/>
    </row>
    <row r="24" spans="1:45" x14ac:dyDescent="0.2">
      <c r="D24" s="39">
        <v>45224.262499999997</v>
      </c>
      <c r="E24" s="37">
        <v>55</v>
      </c>
      <c r="F24" s="37" t="s">
        <v>82</v>
      </c>
      <c r="G24" s="37">
        <v>-3.9889999999999999</v>
      </c>
      <c r="H24" s="37">
        <v>1.7000000000000001E-2</v>
      </c>
      <c r="I24" s="37">
        <v>5.798</v>
      </c>
      <c r="J24" s="37">
        <v>0.04</v>
      </c>
      <c r="K24" s="37">
        <v>1.3180000000000001</v>
      </c>
      <c r="L24" s="37">
        <v>0.24299999999999999</v>
      </c>
      <c r="M24" s="37">
        <v>11.462999999999999</v>
      </c>
      <c r="N24" s="37">
        <v>0.81399999999999995</v>
      </c>
      <c r="O24" s="37">
        <v>13.177</v>
      </c>
      <c r="P24" s="37">
        <v>24.963999999999999</v>
      </c>
      <c r="Q24" s="37">
        <v>-0.24299999999999999</v>
      </c>
      <c r="R24" s="37">
        <v>0.24</v>
      </c>
      <c r="S24" s="37">
        <v>-0.16500000000000001</v>
      </c>
      <c r="T24" s="37">
        <v>0.77200000000000002</v>
      </c>
      <c r="U24" s="37">
        <v>6.01</v>
      </c>
      <c r="V24" s="37">
        <v>24.847999999999999</v>
      </c>
      <c r="W24" s="37">
        <v>-8.76</v>
      </c>
      <c r="X24" s="37">
        <v>0.02</v>
      </c>
      <c r="Y24" s="37">
        <v>0.18</v>
      </c>
      <c r="Z24" s="37">
        <v>0.04</v>
      </c>
      <c r="AA24" s="1">
        <v>44</v>
      </c>
      <c r="AB24" s="1">
        <v>121</v>
      </c>
      <c r="AC24" s="1">
        <v>93</v>
      </c>
      <c r="AD24" s="1">
        <v>123</v>
      </c>
      <c r="AE24" s="1">
        <v>611</v>
      </c>
      <c r="AF24" s="1">
        <v>125</v>
      </c>
      <c r="AG24" s="36">
        <v>46093</v>
      </c>
      <c r="AM24" s="1"/>
      <c r="AQ24" s="22"/>
      <c r="AR24" s="25"/>
      <c r="AS24" s="1"/>
    </row>
    <row r="25" spans="1:45" x14ac:dyDescent="0.2">
      <c r="D25" s="39">
        <v>45225.09097222222</v>
      </c>
      <c r="E25" s="37">
        <v>56</v>
      </c>
      <c r="F25" s="37" t="s">
        <v>82</v>
      </c>
      <c r="G25" s="37">
        <v>-4.0410000000000004</v>
      </c>
      <c r="H25" s="37">
        <v>2.8000000000000001E-2</v>
      </c>
      <c r="I25" s="37">
        <v>5.6909999999999998</v>
      </c>
      <c r="J25" s="37">
        <v>9.1999999999999998E-2</v>
      </c>
      <c r="K25" s="37">
        <v>1.222</v>
      </c>
      <c r="L25" s="37">
        <v>0.187</v>
      </c>
      <c r="M25" s="37">
        <v>12.005000000000001</v>
      </c>
      <c r="N25" s="37">
        <v>0.90300000000000002</v>
      </c>
      <c r="O25" s="37">
        <v>-5.6360000000000001</v>
      </c>
      <c r="P25" s="37">
        <v>24.055</v>
      </c>
      <c r="Q25" s="37">
        <v>-0.18</v>
      </c>
      <c r="R25" s="37">
        <v>0.161</v>
      </c>
      <c r="S25" s="37">
        <v>0.58399999999999996</v>
      </c>
      <c r="T25" s="37">
        <v>0.80500000000000005</v>
      </c>
      <c r="U25" s="37">
        <v>-12.406000000000001</v>
      </c>
      <c r="V25" s="37">
        <v>24.036999999999999</v>
      </c>
      <c r="W25" s="37">
        <v>-8.81</v>
      </c>
      <c r="X25" s="37">
        <v>0.03</v>
      </c>
      <c r="Y25" s="37">
        <v>0.08</v>
      </c>
      <c r="Z25" s="37">
        <v>0.09</v>
      </c>
      <c r="AA25" s="1">
        <v>16</v>
      </c>
      <c r="AB25" s="1">
        <v>98</v>
      </c>
      <c r="AC25" s="1">
        <v>98</v>
      </c>
      <c r="AD25" s="1">
        <v>123</v>
      </c>
      <c r="AE25" s="1">
        <v>555</v>
      </c>
      <c r="AF25" s="1">
        <v>123</v>
      </c>
      <c r="AG25" s="36">
        <v>31793</v>
      </c>
      <c r="AM25" s="1"/>
      <c r="AQ25" s="22"/>
      <c r="AR25" s="25"/>
      <c r="AS25" s="1"/>
    </row>
    <row r="26" spans="1:45" x14ac:dyDescent="0.2">
      <c r="D26" s="39">
        <v>45227.15902777778</v>
      </c>
      <c r="E26" s="37">
        <v>57</v>
      </c>
      <c r="F26" s="37" t="s">
        <v>82</v>
      </c>
      <c r="G26" s="37">
        <v>-4.0190000000000001</v>
      </c>
      <c r="H26" s="37">
        <v>2.9000000000000001E-2</v>
      </c>
      <c r="I26" s="37">
        <v>5.734</v>
      </c>
      <c r="J26" s="37">
        <v>9.0999999999999998E-2</v>
      </c>
      <c r="K26" s="37">
        <v>1.22</v>
      </c>
      <c r="L26" s="37">
        <v>0.20799999999999999</v>
      </c>
      <c r="M26" s="37">
        <v>14.788</v>
      </c>
      <c r="N26" s="37">
        <v>1.9339999999999999</v>
      </c>
      <c r="O26" s="37">
        <v>-6.7380000000000004</v>
      </c>
      <c r="P26" s="37">
        <v>20.331</v>
      </c>
      <c r="Q26" s="37">
        <v>-0.247</v>
      </c>
      <c r="R26" s="37">
        <v>0.19600000000000001</v>
      </c>
      <c r="S26" s="37">
        <v>3.25</v>
      </c>
      <c r="T26" s="37">
        <v>1.7549999999999999</v>
      </c>
      <c r="U26" s="37">
        <v>-13.606999999999999</v>
      </c>
      <c r="V26" s="37">
        <v>20.343</v>
      </c>
      <c r="W26" s="37">
        <v>-8.7899999999999991</v>
      </c>
      <c r="X26" s="37">
        <v>0.03</v>
      </c>
      <c r="Y26" s="37">
        <v>0.12</v>
      </c>
      <c r="Z26" s="37">
        <v>0.09</v>
      </c>
      <c r="AA26" s="1">
        <v>17</v>
      </c>
      <c r="AB26" s="1">
        <v>105</v>
      </c>
      <c r="AC26" s="1">
        <v>112</v>
      </c>
      <c r="AD26" s="1">
        <v>120</v>
      </c>
      <c r="AE26" s="1">
        <v>526</v>
      </c>
      <c r="AF26" s="1">
        <v>125</v>
      </c>
      <c r="AG26" s="36">
        <v>31734</v>
      </c>
      <c r="AM26" s="1"/>
      <c r="AQ26" s="22"/>
      <c r="AR26" s="25"/>
      <c r="AS26" s="1"/>
    </row>
    <row r="27" spans="1:45" x14ac:dyDescent="0.2">
      <c r="D27" s="39">
        <v>45224.301388888889</v>
      </c>
      <c r="E27" s="37">
        <v>55</v>
      </c>
      <c r="F27" s="37" t="s">
        <v>83</v>
      </c>
      <c r="G27" s="37">
        <v>-4.0739999999999998</v>
      </c>
      <c r="H27" s="37">
        <v>2.5000000000000001E-2</v>
      </c>
      <c r="I27" s="37">
        <v>5.9459999999999997</v>
      </c>
      <c r="J27" s="37">
        <v>9.5000000000000001E-2</v>
      </c>
      <c r="K27" s="37">
        <v>1.431</v>
      </c>
      <c r="L27" s="37">
        <v>0.23100000000000001</v>
      </c>
      <c r="M27" s="37">
        <v>11.948</v>
      </c>
      <c r="N27" s="37">
        <v>0.626</v>
      </c>
      <c r="O27" s="37">
        <v>-3.06</v>
      </c>
      <c r="P27" s="37">
        <v>19.088999999999999</v>
      </c>
      <c r="Q27" s="37">
        <v>-0.186</v>
      </c>
      <c r="R27" s="37">
        <v>0.19400000000000001</v>
      </c>
      <c r="S27" s="37">
        <v>2.1000000000000001E-2</v>
      </c>
      <c r="T27" s="37">
        <v>0.57199999999999995</v>
      </c>
      <c r="U27" s="37">
        <v>-10.305999999999999</v>
      </c>
      <c r="V27" s="37">
        <v>19.106000000000002</v>
      </c>
      <c r="W27" s="37">
        <v>-8.86</v>
      </c>
      <c r="X27" s="37">
        <v>0.02</v>
      </c>
      <c r="Y27" s="37">
        <v>0.33</v>
      </c>
      <c r="Z27" s="37">
        <v>0.09</v>
      </c>
      <c r="AA27" s="1">
        <v>45</v>
      </c>
      <c r="AB27" s="1">
        <v>122</v>
      </c>
      <c r="AC27" s="1">
        <v>117</v>
      </c>
      <c r="AD27" s="1">
        <v>123</v>
      </c>
      <c r="AE27" s="1">
        <v>618</v>
      </c>
      <c r="AF27" s="1">
        <v>125</v>
      </c>
      <c r="AG27" s="36">
        <v>42595</v>
      </c>
      <c r="AM27" s="1"/>
      <c r="AQ27" s="22"/>
      <c r="AR27" s="25"/>
      <c r="AS27" s="1"/>
    </row>
    <row r="28" spans="1:45" x14ac:dyDescent="0.2">
      <c r="D28" s="39">
        <v>45225.248611111114</v>
      </c>
      <c r="E28" s="37">
        <v>56</v>
      </c>
      <c r="F28" s="37" t="s">
        <v>83</v>
      </c>
      <c r="G28" s="37">
        <v>-4.101</v>
      </c>
      <c r="H28" s="37">
        <v>1.7999999999999999E-2</v>
      </c>
      <c r="I28" s="37">
        <v>5.7850000000000001</v>
      </c>
      <c r="J28" s="37">
        <v>3.7999999999999999E-2</v>
      </c>
      <c r="K28" s="37">
        <v>1.1259999999999999</v>
      </c>
      <c r="L28" s="37">
        <v>0.17899999999999999</v>
      </c>
      <c r="M28" s="37">
        <v>11.451000000000001</v>
      </c>
      <c r="N28" s="37">
        <v>0.871</v>
      </c>
      <c r="O28" s="37">
        <v>2.2970000000000002</v>
      </c>
      <c r="P28" s="37">
        <v>18.936</v>
      </c>
      <c r="Q28" s="37">
        <v>-0.30599999999999999</v>
      </c>
      <c r="R28" s="37">
        <v>0.17100000000000001</v>
      </c>
      <c r="S28" s="37">
        <v>-0.15</v>
      </c>
      <c r="T28" s="37">
        <v>0.82299999999999995</v>
      </c>
      <c r="U28" s="37">
        <v>-4.6479999999999997</v>
      </c>
      <c r="V28" s="37">
        <v>18.843</v>
      </c>
      <c r="W28" s="37">
        <v>-8.8800000000000008</v>
      </c>
      <c r="X28" s="37">
        <v>0.02</v>
      </c>
      <c r="Y28" s="37">
        <v>0.17</v>
      </c>
      <c r="Z28" s="37">
        <v>0.04</v>
      </c>
      <c r="AA28" s="1">
        <v>20</v>
      </c>
      <c r="AB28" s="1">
        <v>101</v>
      </c>
      <c r="AC28" s="1">
        <v>88</v>
      </c>
      <c r="AD28" s="1">
        <v>123</v>
      </c>
      <c r="AE28" s="1">
        <v>572</v>
      </c>
      <c r="AF28" s="1">
        <v>125</v>
      </c>
      <c r="AG28" s="36">
        <v>34191</v>
      </c>
      <c r="AM28" s="1"/>
      <c r="AQ28" s="22"/>
      <c r="AR28" s="25"/>
      <c r="AS28" s="1"/>
    </row>
    <row r="29" spans="1:45" x14ac:dyDescent="0.2">
      <c r="A29" s="1" t="s">
        <v>58</v>
      </c>
      <c r="D29" s="39">
        <v>45227.668749999997</v>
      </c>
      <c r="E29" s="37">
        <v>57</v>
      </c>
      <c r="F29" s="37" t="s">
        <v>83</v>
      </c>
      <c r="G29" s="37">
        <v>-4.18</v>
      </c>
      <c r="H29" s="37">
        <v>2.9000000000000001E-2</v>
      </c>
      <c r="I29" s="37">
        <v>5.6820000000000004</v>
      </c>
      <c r="J29" s="37">
        <v>0.13400000000000001</v>
      </c>
      <c r="K29" s="37">
        <v>0.96099999999999997</v>
      </c>
      <c r="L29" s="37">
        <v>0.24</v>
      </c>
      <c r="M29" s="37">
        <v>11.516</v>
      </c>
      <c r="N29" s="37">
        <v>1.0620000000000001</v>
      </c>
      <c r="O29" s="37">
        <v>-13.802</v>
      </c>
      <c r="P29" s="37">
        <v>26.797000000000001</v>
      </c>
      <c r="Q29" s="37">
        <v>-0.28799999999999998</v>
      </c>
      <c r="R29" s="37">
        <v>0.21</v>
      </c>
      <c r="S29" s="37">
        <v>0.11799999999999999</v>
      </c>
      <c r="T29" s="37">
        <v>0.89500000000000002</v>
      </c>
      <c r="U29" s="37">
        <v>-20.350999999999999</v>
      </c>
      <c r="V29" s="37">
        <v>26.812999999999999</v>
      </c>
      <c r="W29" s="37">
        <v>-8.9600000000000009</v>
      </c>
      <c r="X29" s="37">
        <v>0.03</v>
      </c>
      <c r="Y29" s="37">
        <v>7.0000000000000007E-2</v>
      </c>
      <c r="Z29" s="37">
        <v>0.13</v>
      </c>
      <c r="AA29" s="1">
        <v>28</v>
      </c>
      <c r="AB29" s="1">
        <v>103</v>
      </c>
      <c r="AC29" s="1">
        <v>78</v>
      </c>
      <c r="AD29" s="1">
        <v>123</v>
      </c>
      <c r="AE29" s="1">
        <v>491</v>
      </c>
      <c r="AF29" s="1">
        <v>123</v>
      </c>
      <c r="AG29" s="36">
        <v>23312</v>
      </c>
      <c r="AM29" s="1"/>
      <c r="AQ29" s="22"/>
      <c r="AR29" s="25"/>
      <c r="AS29" s="1"/>
    </row>
    <row r="30" spans="1:45" x14ac:dyDescent="0.2">
      <c r="A30" s="1" t="s">
        <v>58</v>
      </c>
      <c r="D30" s="40">
        <v>45228.130555555559</v>
      </c>
      <c r="E30" s="1">
        <v>57</v>
      </c>
      <c r="F30" s="1" t="s">
        <v>83</v>
      </c>
      <c r="G30" s="1">
        <v>-4.1580000000000004</v>
      </c>
      <c r="H30" s="1">
        <v>1.7999999999999999E-2</v>
      </c>
      <c r="I30" s="1">
        <v>5.6369999999999996</v>
      </c>
      <c r="J30" s="1">
        <v>3.4000000000000002E-2</v>
      </c>
      <c r="K30" s="1">
        <v>0.92100000000000004</v>
      </c>
      <c r="L30" s="1">
        <v>0.16700000000000001</v>
      </c>
      <c r="M30" s="1">
        <v>12.656000000000001</v>
      </c>
      <c r="N30" s="1">
        <v>0.995</v>
      </c>
      <c r="O30" s="1">
        <v>-16.026</v>
      </c>
      <c r="P30" s="1">
        <v>15.387</v>
      </c>
      <c r="Q30" s="1">
        <v>-0.307</v>
      </c>
      <c r="R30" s="1">
        <v>0.16</v>
      </c>
      <c r="S30" s="1">
        <v>1.3340000000000001</v>
      </c>
      <c r="T30" s="1">
        <v>1.0069999999999999</v>
      </c>
      <c r="U30" s="1">
        <v>-22.504000000000001</v>
      </c>
      <c r="V30" s="1">
        <v>15.266</v>
      </c>
      <c r="W30" s="1">
        <v>-8.94</v>
      </c>
      <c r="X30" s="1">
        <v>0.02</v>
      </c>
      <c r="Y30" s="1">
        <v>0.02</v>
      </c>
      <c r="Z30" s="1">
        <v>0.03</v>
      </c>
      <c r="AA30" s="1">
        <v>41</v>
      </c>
      <c r="AB30" s="1">
        <v>104</v>
      </c>
      <c r="AC30" s="1">
        <v>122</v>
      </c>
      <c r="AD30" s="1">
        <v>123</v>
      </c>
      <c r="AE30" s="1">
        <v>513</v>
      </c>
      <c r="AF30" s="1">
        <v>123</v>
      </c>
      <c r="AG30" s="36">
        <v>25312</v>
      </c>
      <c r="AM30" s="1"/>
      <c r="AQ30" s="22"/>
      <c r="AR30" s="25"/>
      <c r="AS30" s="1"/>
    </row>
    <row r="31" spans="1:45" x14ac:dyDescent="0.2">
      <c r="D31" s="39">
        <v>45222.946527777778</v>
      </c>
      <c r="E31" s="37">
        <v>55</v>
      </c>
      <c r="F31" s="37" t="s">
        <v>65</v>
      </c>
      <c r="G31" s="37">
        <v>-0.35599999999999998</v>
      </c>
      <c r="H31" s="37">
        <v>2.5000000000000001E-2</v>
      </c>
      <c r="I31" s="37">
        <v>2.6240000000000001</v>
      </c>
      <c r="J31" s="37">
        <v>0.125</v>
      </c>
      <c r="K31" s="37">
        <v>1.869</v>
      </c>
      <c r="L31" s="37">
        <v>0.28899999999999998</v>
      </c>
      <c r="M31" s="37">
        <v>4.9669999999999996</v>
      </c>
      <c r="N31" s="37">
        <v>0.86699999999999999</v>
      </c>
      <c r="O31" s="37">
        <v>-3.1360000000000001</v>
      </c>
      <c r="P31" s="37">
        <v>22.175000000000001</v>
      </c>
      <c r="Q31" s="37">
        <v>-0.34100000000000003</v>
      </c>
      <c r="R31" s="37">
        <v>0.19800000000000001</v>
      </c>
      <c r="S31" s="37">
        <v>-0.28699999999999998</v>
      </c>
      <c r="T31" s="37">
        <v>0.73899999999999999</v>
      </c>
      <c r="U31" s="37">
        <v>-7.875</v>
      </c>
      <c r="V31" s="37">
        <v>22.268000000000001</v>
      </c>
      <c r="W31" s="37">
        <v>-4.78</v>
      </c>
      <c r="X31" s="37">
        <v>0.02</v>
      </c>
      <c r="Y31" s="37">
        <v>-2.98</v>
      </c>
      <c r="Z31" s="37">
        <v>0.12</v>
      </c>
      <c r="AA31" s="1">
        <v>12</v>
      </c>
      <c r="AB31" s="1">
        <v>742</v>
      </c>
      <c r="AC31" s="1">
        <v>93</v>
      </c>
      <c r="AD31" s="1">
        <v>123</v>
      </c>
      <c r="AE31" s="1">
        <v>772</v>
      </c>
      <c r="AF31" s="1">
        <v>130</v>
      </c>
      <c r="AG31" s="36">
        <v>50000</v>
      </c>
      <c r="AM31" s="1"/>
      <c r="AQ31" s="22"/>
      <c r="AR31" s="25"/>
      <c r="AS31" s="1"/>
    </row>
    <row r="32" spans="1:45" x14ac:dyDescent="0.2">
      <c r="D32" s="39">
        <v>45223.95208333333</v>
      </c>
      <c r="E32" s="37">
        <v>55</v>
      </c>
      <c r="F32" s="37" t="s">
        <v>65</v>
      </c>
      <c r="G32" s="37">
        <v>-0.32700000000000001</v>
      </c>
      <c r="H32" s="37">
        <v>3.1E-2</v>
      </c>
      <c r="I32" s="37">
        <v>2.76</v>
      </c>
      <c r="J32" s="37">
        <v>0.14399999999999999</v>
      </c>
      <c r="K32" s="37">
        <v>1.9650000000000001</v>
      </c>
      <c r="L32" s="37">
        <v>0.29199999999999998</v>
      </c>
      <c r="M32" s="37">
        <v>5.2320000000000002</v>
      </c>
      <c r="N32" s="37">
        <v>0.81399999999999995</v>
      </c>
      <c r="O32" s="37">
        <v>-3.6419999999999999</v>
      </c>
      <c r="P32" s="37">
        <v>21.37</v>
      </c>
      <c r="Q32" s="37">
        <v>-0.40899999999999997</v>
      </c>
      <c r="R32" s="37">
        <v>0.223</v>
      </c>
      <c r="S32" s="37">
        <v>-0.29399999999999998</v>
      </c>
      <c r="T32" s="37">
        <v>0.65500000000000003</v>
      </c>
      <c r="U32" s="37">
        <v>-8.6720000000000006</v>
      </c>
      <c r="V32" s="37">
        <v>21.515999999999998</v>
      </c>
      <c r="W32" s="37">
        <v>-4.75</v>
      </c>
      <c r="X32" s="37">
        <v>0.03</v>
      </c>
      <c r="Y32" s="37">
        <v>-2.85</v>
      </c>
      <c r="Z32" s="37">
        <v>0.14000000000000001</v>
      </c>
      <c r="AA32" s="1">
        <v>36</v>
      </c>
      <c r="AB32" s="1">
        <v>709</v>
      </c>
      <c r="AC32" s="1">
        <v>93</v>
      </c>
      <c r="AD32" s="1">
        <v>123</v>
      </c>
      <c r="AE32" s="1">
        <v>753</v>
      </c>
      <c r="AF32" s="1">
        <v>130</v>
      </c>
      <c r="AG32" s="36">
        <v>50000</v>
      </c>
      <c r="AM32" s="1"/>
      <c r="AQ32" s="22"/>
      <c r="AR32" s="25"/>
      <c r="AS32" s="1"/>
    </row>
    <row r="33" spans="4:45" x14ac:dyDescent="0.2">
      <c r="D33" s="39">
        <v>45224.929166666669</v>
      </c>
      <c r="E33" s="37">
        <v>56</v>
      </c>
      <c r="F33" s="37" t="s">
        <v>65</v>
      </c>
      <c r="G33" s="37">
        <v>2.194</v>
      </c>
      <c r="H33" s="37">
        <v>3.9E-2</v>
      </c>
      <c r="I33" s="37">
        <v>6.5919999999999996</v>
      </c>
      <c r="J33" s="37">
        <v>0.16700000000000001</v>
      </c>
      <c r="K33" s="37">
        <v>8.49</v>
      </c>
      <c r="L33" s="37">
        <v>0.26600000000000001</v>
      </c>
      <c r="M33" s="37">
        <v>13.173</v>
      </c>
      <c r="N33" s="37">
        <v>0.94599999999999995</v>
      </c>
      <c r="O33" s="37">
        <v>-16.347999999999999</v>
      </c>
      <c r="P33" s="37">
        <v>20.673999999999999</v>
      </c>
      <c r="Q33" s="37">
        <v>-0.26600000000000001</v>
      </c>
      <c r="R33" s="37">
        <v>0.19</v>
      </c>
      <c r="S33" s="37">
        <v>-5.2999999999999999E-2</v>
      </c>
      <c r="T33" s="37">
        <v>0.72699999999999998</v>
      </c>
      <c r="U33" s="37">
        <v>-31.225999999999999</v>
      </c>
      <c r="V33" s="37">
        <v>20.614999999999998</v>
      </c>
      <c r="W33" s="37">
        <v>-2.21</v>
      </c>
      <c r="X33" s="37">
        <v>0.04</v>
      </c>
      <c r="Y33" s="37">
        <v>0.96</v>
      </c>
      <c r="Z33" s="37">
        <v>0.17</v>
      </c>
      <c r="AA33" s="1">
        <v>12</v>
      </c>
      <c r="AB33" s="1">
        <v>720</v>
      </c>
      <c r="AC33" s="1">
        <v>132</v>
      </c>
      <c r="AD33" s="1">
        <v>120</v>
      </c>
      <c r="AE33" s="1">
        <v>877</v>
      </c>
      <c r="AF33" s="1">
        <v>130</v>
      </c>
      <c r="AG33" s="36">
        <v>50000</v>
      </c>
      <c r="AM33" s="1"/>
      <c r="AQ33" s="22"/>
      <c r="AR33" s="25"/>
      <c r="AS33" s="1"/>
    </row>
    <row r="34" spans="4:45" x14ac:dyDescent="0.2">
      <c r="D34" s="39">
        <v>45225.835416666669</v>
      </c>
      <c r="E34" s="37">
        <v>56</v>
      </c>
      <c r="F34" s="37" t="s">
        <v>65</v>
      </c>
      <c r="G34" s="37">
        <v>-0.26500000000000001</v>
      </c>
      <c r="H34" s="37">
        <v>3.7999999999999999E-2</v>
      </c>
      <c r="I34" s="37">
        <v>2.778</v>
      </c>
      <c r="J34" s="37">
        <v>0.151</v>
      </c>
      <c r="K34" s="37">
        <v>2.1150000000000002</v>
      </c>
      <c r="L34" s="37">
        <v>0.28000000000000003</v>
      </c>
      <c r="M34" s="37">
        <v>5.47</v>
      </c>
      <c r="N34" s="37">
        <v>0.97499999999999998</v>
      </c>
      <c r="O34" s="37">
        <v>-3.7320000000000002</v>
      </c>
      <c r="P34" s="37">
        <v>24.274000000000001</v>
      </c>
      <c r="Q34" s="37">
        <v>-0.34200000000000003</v>
      </c>
      <c r="R34" s="37">
        <v>0.183</v>
      </c>
      <c r="S34" s="37">
        <v>-9.2999999999999999E-2</v>
      </c>
      <c r="T34" s="37">
        <v>0.76600000000000001</v>
      </c>
      <c r="U34" s="37">
        <v>-8.8620000000000001</v>
      </c>
      <c r="V34" s="37">
        <v>24.411000000000001</v>
      </c>
      <c r="W34" s="37">
        <v>-4.68</v>
      </c>
      <c r="X34" s="37">
        <v>0.04</v>
      </c>
      <c r="Y34" s="37">
        <v>-2.83</v>
      </c>
      <c r="Z34" s="37">
        <v>0.15</v>
      </c>
      <c r="AA34" s="1">
        <v>33</v>
      </c>
      <c r="AB34" s="1">
        <v>747</v>
      </c>
      <c r="AC34" s="1">
        <v>117</v>
      </c>
      <c r="AD34" s="1">
        <v>123</v>
      </c>
      <c r="AE34" s="1">
        <v>758</v>
      </c>
      <c r="AF34" s="1">
        <v>128</v>
      </c>
      <c r="AG34" s="36">
        <v>50000</v>
      </c>
      <c r="AM34" s="1"/>
      <c r="AQ34" s="22"/>
      <c r="AR34" s="25"/>
      <c r="AS34" s="1"/>
    </row>
    <row r="35" spans="4:45" x14ac:dyDescent="0.2">
      <c r="D35" s="39">
        <v>45224.96875</v>
      </c>
      <c r="E35" s="37">
        <v>56</v>
      </c>
      <c r="F35" s="37" t="s">
        <v>66</v>
      </c>
      <c r="G35" s="37">
        <v>-2.125</v>
      </c>
      <c r="H35" s="37">
        <v>2.8000000000000001E-2</v>
      </c>
      <c r="I35" s="37">
        <v>2.36</v>
      </c>
      <c r="J35" s="37">
        <v>0.10299999999999999</v>
      </c>
      <c r="K35" s="37">
        <v>-0.152</v>
      </c>
      <c r="L35" s="37">
        <v>0.188</v>
      </c>
      <c r="M35" s="37">
        <v>6.1349999999999998</v>
      </c>
      <c r="N35" s="37">
        <v>0.80800000000000005</v>
      </c>
      <c r="O35" s="37">
        <v>-5.0880000000000001</v>
      </c>
      <c r="P35" s="37">
        <v>20.312999999999999</v>
      </c>
      <c r="Q35" s="37">
        <v>-0.27500000000000002</v>
      </c>
      <c r="R35" s="37">
        <v>0.16500000000000001</v>
      </c>
      <c r="S35" s="37">
        <v>1.403</v>
      </c>
      <c r="T35" s="37">
        <v>0.78700000000000003</v>
      </c>
      <c r="U35" s="37">
        <v>-7.4349999999999996</v>
      </c>
      <c r="V35" s="37">
        <v>20.407</v>
      </c>
      <c r="W35" s="37">
        <v>-6.65</v>
      </c>
      <c r="X35" s="37">
        <v>0.03</v>
      </c>
      <c r="Y35" s="37">
        <v>-3.24</v>
      </c>
      <c r="Z35" s="37">
        <v>0.1</v>
      </c>
      <c r="AA35" s="1">
        <v>13</v>
      </c>
      <c r="AB35" s="1">
        <v>602</v>
      </c>
      <c r="AC35" s="1">
        <v>132</v>
      </c>
      <c r="AD35" s="1">
        <v>123</v>
      </c>
      <c r="AE35" s="1">
        <v>633</v>
      </c>
      <c r="AF35" s="1">
        <v>125</v>
      </c>
      <c r="AG35" s="36">
        <v>45522</v>
      </c>
      <c r="AM35" s="1"/>
      <c r="AQ35" s="22"/>
      <c r="AR35" s="25"/>
      <c r="AS35" s="1"/>
    </row>
    <row r="36" spans="4:45" x14ac:dyDescent="0.2">
      <c r="D36" s="39">
        <v>45225.477777777778</v>
      </c>
      <c r="E36" s="37">
        <v>56</v>
      </c>
      <c r="F36" s="37" t="s">
        <v>66</v>
      </c>
      <c r="G36" s="37">
        <v>-2.242</v>
      </c>
      <c r="H36" s="37">
        <v>1.6E-2</v>
      </c>
      <c r="I36" s="37">
        <v>2.12</v>
      </c>
      <c r="J36" s="37">
        <v>6.7000000000000004E-2</v>
      </c>
      <c r="K36" s="37">
        <v>-0.59199999999999997</v>
      </c>
      <c r="L36" s="37">
        <v>0.17499999999999999</v>
      </c>
      <c r="M36" s="37">
        <v>3.9769999999999999</v>
      </c>
      <c r="N36" s="37">
        <v>0.67400000000000004</v>
      </c>
      <c r="O36" s="37">
        <v>5.9630000000000001</v>
      </c>
      <c r="P36" s="37">
        <v>12.268000000000001</v>
      </c>
      <c r="Q36" s="37">
        <v>-0.35899999999999999</v>
      </c>
      <c r="R36" s="37">
        <v>0.19500000000000001</v>
      </c>
      <c r="S36" s="37">
        <v>-0.26600000000000001</v>
      </c>
      <c r="T36" s="37">
        <v>0.66500000000000004</v>
      </c>
      <c r="U36" s="37">
        <v>4.1840000000000002</v>
      </c>
      <c r="V36" s="37">
        <v>12.202999999999999</v>
      </c>
      <c r="W36" s="37">
        <v>-6.77</v>
      </c>
      <c r="X36" s="37">
        <v>0.02</v>
      </c>
      <c r="Y36" s="37">
        <v>-3.48</v>
      </c>
      <c r="Z36" s="37">
        <v>7.0000000000000007E-2</v>
      </c>
      <c r="AA36" s="1">
        <v>24</v>
      </c>
      <c r="AB36" s="1">
        <v>615</v>
      </c>
      <c r="AC36" s="1">
        <v>78</v>
      </c>
      <c r="AD36" s="1">
        <v>118</v>
      </c>
      <c r="AE36" s="1">
        <v>628</v>
      </c>
      <c r="AF36" s="1">
        <v>123</v>
      </c>
      <c r="AG36" s="36">
        <v>44271</v>
      </c>
      <c r="AM36" s="1"/>
      <c r="AQ36" s="22"/>
      <c r="AR36" s="25"/>
      <c r="AS36" s="1"/>
    </row>
    <row r="37" spans="4:45" x14ac:dyDescent="0.2">
      <c r="D37" s="39">
        <v>45226.688194444447</v>
      </c>
      <c r="E37" s="37">
        <v>57</v>
      </c>
      <c r="F37" s="37" t="s">
        <v>66</v>
      </c>
      <c r="G37" s="37">
        <v>-2.2410000000000001</v>
      </c>
      <c r="H37" s="37">
        <v>2.7E-2</v>
      </c>
      <c r="I37" s="37">
        <v>2.1880000000000002</v>
      </c>
      <c r="J37" s="37">
        <v>0.104</v>
      </c>
      <c r="K37" s="37">
        <v>-0.499</v>
      </c>
      <c r="L37" s="37">
        <v>0.27900000000000003</v>
      </c>
      <c r="M37" s="37">
        <v>4.3609999999999998</v>
      </c>
      <c r="N37" s="37">
        <v>0.73</v>
      </c>
      <c r="O37" s="37">
        <v>-5.7910000000000004</v>
      </c>
      <c r="P37" s="37">
        <v>17.966000000000001</v>
      </c>
      <c r="Q37" s="37">
        <v>-0.33300000000000002</v>
      </c>
      <c r="R37" s="37">
        <v>0.24399999999999999</v>
      </c>
      <c r="S37" s="37">
        <v>-1.9E-2</v>
      </c>
      <c r="T37" s="37">
        <v>0.68100000000000005</v>
      </c>
      <c r="U37" s="37">
        <v>-7.6790000000000003</v>
      </c>
      <c r="V37" s="37">
        <v>18.111000000000001</v>
      </c>
      <c r="W37" s="37">
        <v>-6.77</v>
      </c>
      <c r="X37" s="37">
        <v>0.03</v>
      </c>
      <c r="Y37" s="37">
        <v>-3.41</v>
      </c>
      <c r="Z37" s="37">
        <v>0.1</v>
      </c>
      <c r="AA37" s="1">
        <v>5</v>
      </c>
      <c r="AB37" s="1">
        <v>630</v>
      </c>
      <c r="AC37" s="1">
        <v>117</v>
      </c>
      <c r="AD37" s="1">
        <v>120</v>
      </c>
      <c r="AE37" s="1">
        <v>589</v>
      </c>
      <c r="AF37" s="1">
        <v>125</v>
      </c>
      <c r="AG37" s="36">
        <v>44296</v>
      </c>
      <c r="AM37" s="1"/>
      <c r="AQ37" s="22"/>
      <c r="AR37" s="25"/>
      <c r="AS37" s="1"/>
    </row>
    <row r="38" spans="4:45" x14ac:dyDescent="0.2">
      <c r="D38" s="39">
        <v>45227.27847222222</v>
      </c>
      <c r="E38" s="37">
        <v>57</v>
      </c>
      <c r="F38" s="37" t="s">
        <v>66</v>
      </c>
      <c r="G38" s="37">
        <v>-2.2130000000000001</v>
      </c>
      <c r="H38" s="37">
        <v>2.7E-2</v>
      </c>
      <c r="I38" s="37">
        <v>2.2770000000000001</v>
      </c>
      <c r="J38" s="37">
        <v>0.104</v>
      </c>
      <c r="K38" s="37">
        <v>-0.42399999999999999</v>
      </c>
      <c r="L38" s="37">
        <v>0.22700000000000001</v>
      </c>
      <c r="M38" s="37">
        <v>5.31</v>
      </c>
      <c r="N38" s="37">
        <v>0.81499999999999995</v>
      </c>
      <c r="O38" s="37">
        <v>-3.012</v>
      </c>
      <c r="P38" s="37">
        <v>18.867999999999999</v>
      </c>
      <c r="Q38" s="37">
        <v>-0.375</v>
      </c>
      <c r="R38" s="37">
        <v>0.19500000000000001</v>
      </c>
      <c r="S38" s="37">
        <v>0.748</v>
      </c>
      <c r="T38" s="37">
        <v>0.66900000000000004</v>
      </c>
      <c r="U38" s="37">
        <v>-5.109</v>
      </c>
      <c r="V38" s="37">
        <v>18.988</v>
      </c>
      <c r="W38" s="37">
        <v>-6.74</v>
      </c>
      <c r="X38" s="37">
        <v>0.03</v>
      </c>
      <c r="Y38" s="37">
        <v>-3.33</v>
      </c>
      <c r="Z38" s="37">
        <v>0.1</v>
      </c>
      <c r="AA38" s="1">
        <v>20</v>
      </c>
      <c r="AB38" s="1">
        <v>604</v>
      </c>
      <c r="AC38" s="1">
        <v>88</v>
      </c>
      <c r="AD38" s="1">
        <v>123</v>
      </c>
      <c r="AE38" s="1">
        <v>621</v>
      </c>
      <c r="AF38" s="1">
        <v>125</v>
      </c>
      <c r="AG38" s="36">
        <v>43375</v>
      </c>
      <c r="AM38" s="1"/>
      <c r="AQ38" s="22"/>
      <c r="AR38" s="25"/>
      <c r="AS38" s="1"/>
    </row>
    <row r="39" spans="4:45" x14ac:dyDescent="0.2">
      <c r="D39" s="39">
        <v>45223.675000000003</v>
      </c>
      <c r="E39" s="37">
        <v>55</v>
      </c>
      <c r="F39" s="37" t="s">
        <v>67</v>
      </c>
      <c r="G39" s="37">
        <v>-2.5249999999999999</v>
      </c>
      <c r="H39" s="37">
        <v>1.0999999999999999E-2</v>
      </c>
      <c r="I39" s="37">
        <v>1.5920000000000001</v>
      </c>
      <c r="J39" s="37">
        <v>0.05</v>
      </c>
      <c r="K39" s="37">
        <v>-1.379</v>
      </c>
      <c r="L39" s="37">
        <v>0.11700000000000001</v>
      </c>
      <c r="M39" s="37">
        <v>2.9809999999999999</v>
      </c>
      <c r="N39" s="37">
        <v>0.439</v>
      </c>
      <c r="O39" s="37">
        <v>-0.96499999999999997</v>
      </c>
      <c r="P39" s="37">
        <v>6.3959999999999999</v>
      </c>
      <c r="Q39" s="37">
        <v>-0.33600000000000002</v>
      </c>
      <c r="R39" s="37">
        <v>9.6000000000000002E-2</v>
      </c>
      <c r="S39" s="37">
        <v>-0.20499999999999999</v>
      </c>
      <c r="T39" s="37">
        <v>0.36599999999999999</v>
      </c>
      <c r="U39" s="37">
        <v>-1.395</v>
      </c>
      <c r="V39" s="37">
        <v>6.484</v>
      </c>
      <c r="W39" s="37">
        <v>-7.05</v>
      </c>
      <c r="X39" s="37">
        <v>0.01</v>
      </c>
      <c r="Y39" s="37">
        <v>-4.01</v>
      </c>
      <c r="Z39" s="37">
        <v>0.05</v>
      </c>
      <c r="AA39" s="1">
        <v>29</v>
      </c>
      <c r="AB39" s="1">
        <v>1053</v>
      </c>
      <c r="AC39" s="1">
        <v>122</v>
      </c>
      <c r="AD39" s="1">
        <v>123</v>
      </c>
      <c r="AE39" s="1">
        <v>633</v>
      </c>
      <c r="AF39" s="1">
        <v>125</v>
      </c>
      <c r="AG39" s="36">
        <v>50000</v>
      </c>
      <c r="AM39" s="1"/>
      <c r="AQ39" s="22"/>
      <c r="AR39" s="25"/>
      <c r="AS39" s="1"/>
    </row>
    <row r="40" spans="4:45" x14ac:dyDescent="0.2">
      <c r="D40" s="39">
        <v>45223.984027777777</v>
      </c>
      <c r="E40" s="37">
        <v>55</v>
      </c>
      <c r="F40" s="37" t="s">
        <v>67</v>
      </c>
      <c r="G40" s="37">
        <v>-2.5190000000000001</v>
      </c>
      <c r="H40" s="37">
        <v>1.4E-2</v>
      </c>
      <c r="I40" s="37">
        <v>1.6439999999999999</v>
      </c>
      <c r="J40" s="37">
        <v>5.6000000000000001E-2</v>
      </c>
      <c r="K40" s="37">
        <v>-1.3240000000000001</v>
      </c>
      <c r="L40" s="37">
        <v>0.11600000000000001</v>
      </c>
      <c r="M40" s="37">
        <v>3.2570000000000001</v>
      </c>
      <c r="N40" s="37">
        <v>0.40899999999999997</v>
      </c>
      <c r="O40" s="37">
        <v>-2.2330000000000001</v>
      </c>
      <c r="P40" s="37">
        <v>7.8780000000000001</v>
      </c>
      <c r="Q40" s="37">
        <v>-0.33700000000000002</v>
      </c>
      <c r="R40" s="37">
        <v>7.9000000000000001E-2</v>
      </c>
      <c r="S40" s="37">
        <v>-3.4000000000000002E-2</v>
      </c>
      <c r="T40" s="37">
        <v>0.35699999999999998</v>
      </c>
      <c r="U40" s="37">
        <v>-2.7709999999999999</v>
      </c>
      <c r="V40" s="37">
        <v>7.98</v>
      </c>
      <c r="W40" s="37">
        <v>-7.05</v>
      </c>
      <c r="X40" s="37">
        <v>0.01</v>
      </c>
      <c r="Y40" s="37">
        <v>-3.95</v>
      </c>
      <c r="Z40" s="37">
        <v>0.06</v>
      </c>
      <c r="AA40" s="1">
        <v>37</v>
      </c>
      <c r="AB40" s="1">
        <v>1015</v>
      </c>
      <c r="AC40" s="1">
        <v>122</v>
      </c>
      <c r="AD40" s="1">
        <v>123</v>
      </c>
      <c r="AE40" s="1">
        <v>626</v>
      </c>
      <c r="AF40" s="1">
        <v>125</v>
      </c>
      <c r="AG40" s="36">
        <v>49803</v>
      </c>
      <c r="AM40" s="1"/>
      <c r="AQ40" s="22"/>
      <c r="AR40" s="25"/>
      <c r="AS40" s="1"/>
    </row>
    <row r="41" spans="4:45" x14ac:dyDescent="0.2">
      <c r="D41" s="39">
        <v>45223.642361111109</v>
      </c>
      <c r="E41" s="37">
        <v>55</v>
      </c>
      <c r="F41" s="37" t="s">
        <v>72</v>
      </c>
      <c r="G41" s="37">
        <v>-2.7650000000000001</v>
      </c>
      <c r="H41" s="37">
        <v>2.3E-2</v>
      </c>
      <c r="I41" s="37">
        <v>3.637</v>
      </c>
      <c r="J41" s="37">
        <v>9.4E-2</v>
      </c>
      <c r="K41" s="37">
        <v>0.311</v>
      </c>
      <c r="L41" s="37">
        <v>0.22</v>
      </c>
      <c r="M41" s="37">
        <v>6.8570000000000002</v>
      </c>
      <c r="N41" s="37">
        <v>0.69</v>
      </c>
      <c r="O41" s="37">
        <v>-2.3969999999999998</v>
      </c>
      <c r="P41" s="37">
        <v>19.356999999999999</v>
      </c>
      <c r="Q41" s="37">
        <v>-0.40200000000000002</v>
      </c>
      <c r="R41" s="37">
        <v>0.19500000000000001</v>
      </c>
      <c r="S41" s="37">
        <v>-0.42599999999999999</v>
      </c>
      <c r="T41" s="37">
        <v>0.64900000000000002</v>
      </c>
      <c r="U41" s="37">
        <v>-6.5570000000000004</v>
      </c>
      <c r="V41" s="37">
        <v>19.440999999999999</v>
      </c>
      <c r="W41" s="37">
        <v>-7.38</v>
      </c>
      <c r="X41" s="37">
        <v>0.02</v>
      </c>
      <c r="Y41" s="37">
        <v>-1.97</v>
      </c>
      <c r="Z41" s="37">
        <v>0.09</v>
      </c>
      <c r="AA41" s="1">
        <v>28</v>
      </c>
      <c r="AB41" s="1">
        <v>118</v>
      </c>
      <c r="AC41" s="1">
        <v>93</v>
      </c>
      <c r="AD41" s="1">
        <v>123</v>
      </c>
      <c r="AE41" s="1">
        <v>574</v>
      </c>
      <c r="AF41" s="1">
        <v>125</v>
      </c>
      <c r="AG41" s="36">
        <v>34777</v>
      </c>
      <c r="AM41" s="1"/>
      <c r="AQ41" s="22"/>
      <c r="AR41" s="25"/>
      <c r="AS41" s="1"/>
    </row>
    <row r="42" spans="4:45" x14ac:dyDescent="0.2">
      <c r="D42" s="39">
        <v>45224.103472222225</v>
      </c>
      <c r="E42" s="37">
        <v>55</v>
      </c>
      <c r="F42" s="37" t="s">
        <v>72</v>
      </c>
      <c r="G42" s="37">
        <v>-2.7210000000000001</v>
      </c>
      <c r="H42" s="37">
        <v>2.7E-2</v>
      </c>
      <c r="I42" s="37">
        <v>3.6480000000000001</v>
      </c>
      <c r="J42" s="37">
        <v>8.3000000000000004E-2</v>
      </c>
      <c r="K42" s="37">
        <v>0.316</v>
      </c>
      <c r="L42" s="37">
        <v>0.26600000000000001</v>
      </c>
      <c r="M42" s="37">
        <v>7.9740000000000002</v>
      </c>
      <c r="N42" s="37">
        <v>1.103</v>
      </c>
      <c r="O42" s="37">
        <v>-1.089</v>
      </c>
      <c r="P42" s="37">
        <v>25.128</v>
      </c>
      <c r="Q42" s="37">
        <v>-0.45300000000000001</v>
      </c>
      <c r="R42" s="37">
        <v>0.19500000000000001</v>
      </c>
      <c r="S42" s="37">
        <v>0.66</v>
      </c>
      <c r="T42" s="37">
        <v>0.97899999999999998</v>
      </c>
      <c r="U42" s="37">
        <v>-5.3230000000000004</v>
      </c>
      <c r="V42" s="37">
        <v>25.172000000000001</v>
      </c>
      <c r="W42" s="37">
        <v>-7.33</v>
      </c>
      <c r="X42" s="37">
        <v>0.03</v>
      </c>
      <c r="Y42" s="37">
        <v>-1.96</v>
      </c>
      <c r="Z42" s="37">
        <v>0.08</v>
      </c>
      <c r="AA42" s="1">
        <v>40</v>
      </c>
      <c r="AB42" s="1">
        <v>109</v>
      </c>
      <c r="AC42" s="1">
        <v>93</v>
      </c>
      <c r="AD42" s="1">
        <v>123</v>
      </c>
      <c r="AE42" s="1">
        <v>577</v>
      </c>
      <c r="AF42" s="1">
        <v>125</v>
      </c>
      <c r="AG42" s="36">
        <v>34806</v>
      </c>
      <c r="AM42" s="1"/>
      <c r="AQ42" s="22"/>
      <c r="AR42" s="25"/>
      <c r="AS42" s="1"/>
    </row>
    <row r="43" spans="4:45" x14ac:dyDescent="0.2">
      <c r="D43" s="39">
        <v>45224.398611111108</v>
      </c>
      <c r="E43" s="37">
        <v>55</v>
      </c>
      <c r="F43" s="37" t="s">
        <v>72</v>
      </c>
      <c r="G43" s="37">
        <v>-2.6429999999999998</v>
      </c>
      <c r="H43" s="37">
        <v>2.9000000000000001E-2</v>
      </c>
      <c r="I43" s="37">
        <v>3.8769999999999998</v>
      </c>
      <c r="J43" s="37">
        <v>0.106</v>
      </c>
      <c r="K43" s="37">
        <v>0.64600000000000002</v>
      </c>
      <c r="L43" s="37">
        <v>0.252</v>
      </c>
      <c r="M43" s="37">
        <v>7.7549999999999999</v>
      </c>
      <c r="N43" s="37">
        <v>0.94399999999999995</v>
      </c>
      <c r="O43" s="37">
        <v>-3.891</v>
      </c>
      <c r="P43" s="37">
        <v>19.341999999999999</v>
      </c>
      <c r="Q43" s="37">
        <v>-0.42799999999999999</v>
      </c>
      <c r="R43" s="37">
        <v>0.19600000000000001</v>
      </c>
      <c r="S43" s="37">
        <v>-1.4E-2</v>
      </c>
      <c r="T43" s="37">
        <v>0.84199999999999997</v>
      </c>
      <c r="U43" s="37">
        <v>-8.6419999999999995</v>
      </c>
      <c r="V43" s="37">
        <v>19.405999999999999</v>
      </c>
      <c r="W43" s="37">
        <v>-7.26</v>
      </c>
      <c r="X43" s="37">
        <v>0.03</v>
      </c>
      <c r="Y43" s="37">
        <v>-1.73</v>
      </c>
      <c r="Z43" s="37">
        <v>0.11</v>
      </c>
      <c r="AA43" s="1">
        <v>46</v>
      </c>
      <c r="AB43" s="1">
        <v>119</v>
      </c>
      <c r="AC43" s="1">
        <v>88</v>
      </c>
      <c r="AD43" s="1">
        <v>123</v>
      </c>
      <c r="AE43" s="1">
        <v>616</v>
      </c>
      <c r="AF43" s="1">
        <v>125</v>
      </c>
      <c r="AG43" s="36">
        <v>41833</v>
      </c>
      <c r="AM43" s="1"/>
      <c r="AQ43" s="22"/>
      <c r="AR43" s="25"/>
      <c r="AS43" s="1"/>
    </row>
    <row r="44" spans="4:45" x14ac:dyDescent="0.2">
      <c r="D44" s="39">
        <v>45224.647916666669</v>
      </c>
      <c r="E44" s="37">
        <v>56</v>
      </c>
      <c r="F44" s="37" t="s">
        <v>72</v>
      </c>
      <c r="G44" s="37">
        <v>-2.6659999999999999</v>
      </c>
      <c r="H44" s="37">
        <v>2.7E-2</v>
      </c>
      <c r="I44" s="37">
        <v>3.7109999999999999</v>
      </c>
      <c r="J44" s="37">
        <v>0.106</v>
      </c>
      <c r="K44" s="37">
        <v>0.51600000000000001</v>
      </c>
      <c r="L44" s="37">
        <v>0.249</v>
      </c>
      <c r="M44" s="37">
        <v>7.8140000000000001</v>
      </c>
      <c r="N44" s="37">
        <v>0.78500000000000003</v>
      </c>
      <c r="O44" s="37">
        <v>-10.294</v>
      </c>
      <c r="P44" s="37">
        <v>17.579999999999998</v>
      </c>
      <c r="Q44" s="37">
        <v>-0.371</v>
      </c>
      <c r="R44" s="37">
        <v>0.22800000000000001</v>
      </c>
      <c r="S44" s="37">
        <v>0.376</v>
      </c>
      <c r="T44" s="37">
        <v>0.73899999999999999</v>
      </c>
      <c r="U44" s="37">
        <v>-14.667999999999999</v>
      </c>
      <c r="V44" s="37">
        <v>17.672000000000001</v>
      </c>
      <c r="W44" s="37">
        <v>-7.28</v>
      </c>
      <c r="X44" s="37">
        <v>0.03</v>
      </c>
      <c r="Y44" s="37">
        <v>-1.9</v>
      </c>
      <c r="Z44" s="37">
        <v>0.11</v>
      </c>
      <c r="AA44" s="1">
        <v>5</v>
      </c>
      <c r="AB44" s="1">
        <v>116</v>
      </c>
      <c r="AC44" s="1">
        <v>137</v>
      </c>
      <c r="AD44" s="1">
        <v>123</v>
      </c>
      <c r="AE44" s="1">
        <v>548</v>
      </c>
      <c r="AF44" s="1">
        <v>125</v>
      </c>
      <c r="AG44" s="36">
        <v>31028</v>
      </c>
      <c r="AM44" s="1"/>
      <c r="AQ44" s="22"/>
      <c r="AR44" s="25"/>
      <c r="AS44" s="1"/>
    </row>
    <row r="45" spans="4:45" x14ac:dyDescent="0.2">
      <c r="D45" s="39">
        <v>45225.635416666664</v>
      </c>
      <c r="E45" s="37">
        <v>56</v>
      </c>
      <c r="F45" s="37" t="s">
        <v>72</v>
      </c>
      <c r="G45" s="37">
        <v>-2.6749999999999998</v>
      </c>
      <c r="H45" s="37">
        <v>2.4E-2</v>
      </c>
      <c r="I45" s="37">
        <v>3.774</v>
      </c>
      <c r="J45" s="37">
        <v>9.8000000000000004E-2</v>
      </c>
      <c r="K45" s="37">
        <v>0.53900000000000003</v>
      </c>
      <c r="L45" s="37">
        <v>0.254</v>
      </c>
      <c r="M45" s="37">
        <v>7.3239999999999998</v>
      </c>
      <c r="N45" s="37">
        <v>1.0229999999999999</v>
      </c>
      <c r="O45" s="37">
        <v>-7.4169999999999998</v>
      </c>
      <c r="P45" s="37">
        <v>17.591999999999999</v>
      </c>
      <c r="Q45" s="37">
        <v>-0.40100000000000002</v>
      </c>
      <c r="R45" s="37">
        <v>0.20200000000000001</v>
      </c>
      <c r="S45" s="37">
        <v>-0.23599999999999999</v>
      </c>
      <c r="T45" s="37">
        <v>0.90100000000000002</v>
      </c>
      <c r="U45" s="37">
        <v>-11.917999999999999</v>
      </c>
      <c r="V45" s="37">
        <v>17.654</v>
      </c>
      <c r="W45" s="37">
        <v>-7.29</v>
      </c>
      <c r="X45" s="37">
        <v>0.02</v>
      </c>
      <c r="Y45" s="37">
        <v>-1.83</v>
      </c>
      <c r="Z45" s="37">
        <v>0.1</v>
      </c>
      <c r="AA45" s="1">
        <v>28</v>
      </c>
      <c r="AB45" s="1">
        <v>118</v>
      </c>
      <c r="AC45" s="1">
        <v>78</v>
      </c>
      <c r="AD45" s="1">
        <v>123</v>
      </c>
      <c r="AE45" s="1">
        <v>609</v>
      </c>
      <c r="AF45" s="1">
        <v>125</v>
      </c>
      <c r="AG45" s="36">
        <v>42102</v>
      </c>
      <c r="AM45" s="1"/>
      <c r="AQ45" s="22"/>
      <c r="AR45" s="25"/>
      <c r="AS45" s="1"/>
    </row>
    <row r="46" spans="4:45" x14ac:dyDescent="0.2">
      <c r="D46" s="39">
        <v>45224.765972222223</v>
      </c>
      <c r="E46" s="37">
        <v>56</v>
      </c>
      <c r="F46" s="37" t="s">
        <v>73</v>
      </c>
      <c r="G46" s="37">
        <v>-2.8380000000000001</v>
      </c>
      <c r="H46" s="37">
        <v>2.4E-2</v>
      </c>
      <c r="I46" s="37">
        <v>4.407</v>
      </c>
      <c r="J46" s="37">
        <v>8.8999999999999996E-2</v>
      </c>
      <c r="K46" s="37">
        <v>0.90400000000000003</v>
      </c>
      <c r="L46" s="37">
        <v>0.22</v>
      </c>
      <c r="M46" s="37">
        <v>8.7119999999999997</v>
      </c>
      <c r="N46" s="37">
        <v>0.75800000000000001</v>
      </c>
      <c r="O46" s="37">
        <v>-1.881</v>
      </c>
      <c r="P46" s="37">
        <v>14.725</v>
      </c>
      <c r="Q46" s="37">
        <v>-0.48799999999999999</v>
      </c>
      <c r="R46" s="37">
        <v>0.20399999999999999</v>
      </c>
      <c r="S46" s="37">
        <v>-0.11899999999999999</v>
      </c>
      <c r="T46" s="37">
        <v>0.68400000000000005</v>
      </c>
      <c r="U46" s="37">
        <v>-7.4640000000000004</v>
      </c>
      <c r="V46" s="37">
        <v>14.78</v>
      </c>
      <c r="W46" s="37">
        <v>-7.49</v>
      </c>
      <c r="X46" s="37">
        <v>0.02</v>
      </c>
      <c r="Y46" s="37">
        <v>-1.2</v>
      </c>
      <c r="Z46" s="37">
        <v>0.09</v>
      </c>
      <c r="AA46" s="1">
        <v>8</v>
      </c>
      <c r="AB46" s="1">
        <v>174</v>
      </c>
      <c r="AC46" s="1">
        <v>103</v>
      </c>
      <c r="AD46" s="1">
        <v>123</v>
      </c>
      <c r="AE46" s="1">
        <v>623</v>
      </c>
      <c r="AF46" s="1">
        <v>125</v>
      </c>
      <c r="AG46" s="36">
        <v>50000</v>
      </c>
      <c r="AM46" s="1"/>
      <c r="AQ46" s="22"/>
      <c r="AR46" s="25"/>
      <c r="AS46" s="1"/>
    </row>
    <row r="47" spans="4:45" x14ac:dyDescent="0.2">
      <c r="D47" s="39">
        <v>45225.792361111111</v>
      </c>
      <c r="E47" s="37">
        <v>56</v>
      </c>
      <c r="F47" s="37" t="s">
        <v>73</v>
      </c>
      <c r="G47" s="37">
        <v>-2.7559999999999998</v>
      </c>
      <c r="H47" s="37">
        <v>2.4E-2</v>
      </c>
      <c r="I47" s="37">
        <v>4.5410000000000004</v>
      </c>
      <c r="J47" s="37">
        <v>0.115</v>
      </c>
      <c r="K47" s="37">
        <v>1.29</v>
      </c>
      <c r="L47" s="37">
        <v>0.23200000000000001</v>
      </c>
      <c r="M47" s="37">
        <v>8.8979999999999997</v>
      </c>
      <c r="N47" s="37">
        <v>0.73099999999999998</v>
      </c>
      <c r="O47" s="37">
        <v>-2.74</v>
      </c>
      <c r="P47" s="37">
        <v>17.734000000000002</v>
      </c>
      <c r="Q47" s="37">
        <v>-0.317</v>
      </c>
      <c r="R47" s="37">
        <v>0.189</v>
      </c>
      <c r="S47" s="37">
        <v>-0.20300000000000001</v>
      </c>
      <c r="T47" s="37">
        <v>0.57199999999999995</v>
      </c>
      <c r="U47" s="37">
        <v>-8.6639999999999997</v>
      </c>
      <c r="V47" s="37">
        <v>17.824000000000002</v>
      </c>
      <c r="W47" s="37">
        <v>-7.4</v>
      </c>
      <c r="X47" s="37">
        <v>0.02</v>
      </c>
      <c r="Y47" s="37">
        <v>-1.07</v>
      </c>
      <c r="Z47" s="37">
        <v>0.11</v>
      </c>
      <c r="AA47" s="1">
        <v>32</v>
      </c>
      <c r="AB47" s="1">
        <v>160</v>
      </c>
      <c r="AC47" s="1">
        <v>117</v>
      </c>
      <c r="AD47" s="1">
        <v>123</v>
      </c>
      <c r="AE47" s="1">
        <v>611</v>
      </c>
      <c r="AF47" s="1">
        <v>125</v>
      </c>
      <c r="AG47" s="36">
        <v>47161</v>
      </c>
      <c r="AM47" s="1"/>
      <c r="AQ47" s="22"/>
      <c r="AR47" s="25"/>
      <c r="AS47" s="1"/>
    </row>
    <row r="48" spans="4:45" x14ac:dyDescent="0.2">
      <c r="D48" s="39">
        <v>45226.847222222219</v>
      </c>
      <c r="E48" s="37">
        <v>57</v>
      </c>
      <c r="F48" s="37" t="s">
        <v>73</v>
      </c>
      <c r="G48" s="37">
        <v>-2.859</v>
      </c>
      <c r="H48" s="37">
        <v>3.1E-2</v>
      </c>
      <c r="I48" s="37">
        <v>4.1970000000000001</v>
      </c>
      <c r="J48" s="37">
        <v>0.114</v>
      </c>
      <c r="K48" s="37">
        <v>0.78100000000000003</v>
      </c>
      <c r="L48" s="37">
        <v>0.22800000000000001</v>
      </c>
      <c r="M48" s="37">
        <v>8.1769999999999996</v>
      </c>
      <c r="N48" s="37">
        <v>0.80700000000000005</v>
      </c>
      <c r="O48" s="37">
        <v>-0.82499999999999996</v>
      </c>
      <c r="P48" s="37">
        <v>18.853999999999999</v>
      </c>
      <c r="Q48" s="37">
        <v>-0.38400000000000001</v>
      </c>
      <c r="R48" s="37">
        <v>0.17399999999999999</v>
      </c>
      <c r="S48" s="37">
        <v>-0.23300000000000001</v>
      </c>
      <c r="T48" s="37">
        <v>0.66300000000000003</v>
      </c>
      <c r="U48" s="37">
        <v>-5.9829999999999997</v>
      </c>
      <c r="V48" s="37">
        <v>18.942</v>
      </c>
      <c r="W48" s="37">
        <v>-7.5</v>
      </c>
      <c r="X48" s="37">
        <v>0.03</v>
      </c>
      <c r="Y48" s="37">
        <v>-1.41</v>
      </c>
      <c r="Z48" s="37">
        <v>0.11</v>
      </c>
      <c r="AA48" s="1">
        <v>9</v>
      </c>
      <c r="AB48" s="1">
        <v>168</v>
      </c>
      <c r="AC48" s="1">
        <v>112</v>
      </c>
      <c r="AD48" s="1">
        <v>120</v>
      </c>
      <c r="AE48" s="1">
        <v>589</v>
      </c>
      <c r="AF48" s="1">
        <v>125</v>
      </c>
      <c r="AG48" s="36">
        <v>43975</v>
      </c>
      <c r="AM48" s="1"/>
      <c r="AQ48" s="22"/>
      <c r="AR48" s="25"/>
      <c r="AS48" s="1"/>
    </row>
    <row r="49" spans="4:45" x14ac:dyDescent="0.2">
      <c r="D49" s="39">
        <v>45227.550694444442</v>
      </c>
      <c r="E49" s="37">
        <v>57</v>
      </c>
      <c r="F49" s="37" t="s">
        <v>73</v>
      </c>
      <c r="G49" s="37">
        <v>-2.8969999999999998</v>
      </c>
      <c r="H49" s="37">
        <v>2.5000000000000001E-2</v>
      </c>
      <c r="I49" s="37">
        <v>4.29</v>
      </c>
      <c r="J49" s="37">
        <v>9.6000000000000002E-2</v>
      </c>
      <c r="K49" s="37">
        <v>0.80500000000000005</v>
      </c>
      <c r="L49" s="37">
        <v>0.248</v>
      </c>
      <c r="M49" s="37">
        <v>8.157</v>
      </c>
      <c r="N49" s="37">
        <v>0.874</v>
      </c>
      <c r="O49" s="37">
        <v>4.6639999999999997</v>
      </c>
      <c r="P49" s="37">
        <v>19.573</v>
      </c>
      <c r="Q49" s="37">
        <v>-0.41</v>
      </c>
      <c r="R49" s="37">
        <v>0.20300000000000001</v>
      </c>
      <c r="S49" s="37">
        <v>-0.437</v>
      </c>
      <c r="T49" s="37">
        <v>0.77300000000000002</v>
      </c>
      <c r="U49" s="37">
        <v>-0.66300000000000003</v>
      </c>
      <c r="V49" s="37">
        <v>19.631</v>
      </c>
      <c r="W49" s="37">
        <v>-7.54</v>
      </c>
      <c r="X49" s="37">
        <v>0.02</v>
      </c>
      <c r="Y49" s="37">
        <v>-1.32</v>
      </c>
      <c r="Z49" s="37">
        <v>0.1</v>
      </c>
      <c r="AA49" s="1">
        <v>25</v>
      </c>
      <c r="AB49" s="1">
        <v>173</v>
      </c>
      <c r="AC49" s="1">
        <v>104</v>
      </c>
      <c r="AD49" s="1">
        <v>120</v>
      </c>
      <c r="AE49" s="1">
        <v>626</v>
      </c>
      <c r="AF49" s="1">
        <v>125</v>
      </c>
      <c r="AG49" s="36">
        <v>50000</v>
      </c>
      <c r="AM49" s="1"/>
      <c r="AQ49" s="22"/>
      <c r="AR49" s="25"/>
      <c r="AS49" s="1"/>
    </row>
    <row r="50" spans="4:45" x14ac:dyDescent="0.2">
      <c r="D50" s="39">
        <v>45224.803472222222</v>
      </c>
      <c r="E50" s="37">
        <v>56</v>
      </c>
      <c r="F50" s="37" t="s">
        <v>74</v>
      </c>
      <c r="G50" s="37">
        <v>-3.698</v>
      </c>
      <c r="H50" s="37">
        <v>1.7000000000000001E-2</v>
      </c>
      <c r="I50" s="37">
        <v>4.9749999999999996</v>
      </c>
      <c r="J50" s="37">
        <v>5.1999999999999998E-2</v>
      </c>
      <c r="K50" s="37">
        <v>0.72499999999999998</v>
      </c>
      <c r="L50" s="37">
        <v>0.20100000000000001</v>
      </c>
      <c r="M50" s="37">
        <v>9.8450000000000006</v>
      </c>
      <c r="N50" s="37">
        <v>0.65600000000000003</v>
      </c>
      <c r="O50" s="37">
        <v>4.5670000000000002</v>
      </c>
      <c r="P50" s="37">
        <v>12.792999999999999</v>
      </c>
      <c r="Q50" s="37">
        <v>-0.33100000000000002</v>
      </c>
      <c r="R50" s="37">
        <v>0.193</v>
      </c>
      <c r="S50" s="37">
        <v>-0.128</v>
      </c>
      <c r="T50" s="37">
        <v>0.66500000000000004</v>
      </c>
      <c r="U50" s="37">
        <v>-1.2450000000000001</v>
      </c>
      <c r="V50" s="37">
        <v>12.682</v>
      </c>
      <c r="W50" s="37">
        <v>-8.42</v>
      </c>
      <c r="X50" s="37">
        <v>0.02</v>
      </c>
      <c r="Y50" s="37">
        <v>-0.64</v>
      </c>
      <c r="Z50" s="37">
        <v>0.05</v>
      </c>
      <c r="AA50" s="1">
        <v>9</v>
      </c>
      <c r="AB50" s="1">
        <v>112</v>
      </c>
      <c r="AC50" s="1">
        <v>132</v>
      </c>
      <c r="AD50" s="1">
        <v>123</v>
      </c>
      <c r="AE50" s="1">
        <v>589</v>
      </c>
      <c r="AF50" s="1">
        <v>123</v>
      </c>
      <c r="AG50" s="36">
        <v>37319</v>
      </c>
      <c r="AM50" s="1"/>
      <c r="AQ50" s="22"/>
      <c r="AR50" s="25"/>
      <c r="AS50" s="1"/>
    </row>
    <row r="51" spans="4:45" x14ac:dyDescent="0.2">
      <c r="D51" s="39">
        <v>45225.673611111109</v>
      </c>
      <c r="E51" s="37">
        <v>56</v>
      </c>
      <c r="F51" s="37" t="s">
        <v>74</v>
      </c>
      <c r="G51" s="37">
        <v>-3.6960000000000002</v>
      </c>
      <c r="H51" s="37">
        <v>2.7E-2</v>
      </c>
      <c r="I51" s="37">
        <v>5.0810000000000004</v>
      </c>
      <c r="J51" s="37">
        <v>8.7999999999999995E-2</v>
      </c>
      <c r="K51" s="37">
        <v>0.75800000000000001</v>
      </c>
      <c r="L51" s="37">
        <v>0.22600000000000001</v>
      </c>
      <c r="M51" s="37">
        <v>10.039</v>
      </c>
      <c r="N51" s="37">
        <v>0.91</v>
      </c>
      <c r="O51" s="37">
        <v>-5.2850000000000001</v>
      </c>
      <c r="P51" s="37">
        <v>20.324000000000002</v>
      </c>
      <c r="Q51" s="37">
        <v>-0.40400000000000003</v>
      </c>
      <c r="R51" s="37">
        <v>0.20699999999999999</v>
      </c>
      <c r="S51" s="37">
        <v>-0.14699999999999999</v>
      </c>
      <c r="T51" s="37">
        <v>0.79800000000000004</v>
      </c>
      <c r="U51" s="37">
        <v>-11.244</v>
      </c>
      <c r="V51" s="37">
        <v>20.347000000000001</v>
      </c>
      <c r="W51" s="37">
        <v>-8.43</v>
      </c>
      <c r="X51" s="37">
        <v>0.03</v>
      </c>
      <c r="Y51" s="37">
        <v>-0.53</v>
      </c>
      <c r="Z51" s="37">
        <v>0.09</v>
      </c>
      <c r="AA51" s="1">
        <v>29</v>
      </c>
      <c r="AB51" s="1">
        <v>121</v>
      </c>
      <c r="AC51" s="1">
        <v>107</v>
      </c>
      <c r="AD51" s="1">
        <v>123</v>
      </c>
      <c r="AE51" s="1">
        <v>579</v>
      </c>
      <c r="AF51" s="1">
        <v>123</v>
      </c>
      <c r="AG51" s="36">
        <v>36077</v>
      </c>
      <c r="AM51" s="1"/>
      <c r="AQ51" s="22"/>
      <c r="AR51" s="25"/>
      <c r="AS51" s="1"/>
    </row>
    <row r="52" spans="4:45" x14ac:dyDescent="0.2">
      <c r="D52" s="39">
        <v>45226.963194444441</v>
      </c>
      <c r="E52" s="37">
        <v>57</v>
      </c>
      <c r="F52" s="37" t="s">
        <v>74</v>
      </c>
      <c r="G52" s="37">
        <v>-3.734</v>
      </c>
      <c r="H52" s="37">
        <v>0.03</v>
      </c>
      <c r="I52" s="37">
        <v>5.0549999999999997</v>
      </c>
      <c r="J52" s="37">
        <v>0.104</v>
      </c>
      <c r="K52" s="37">
        <v>0.68100000000000005</v>
      </c>
      <c r="L52" s="37">
        <v>0.27700000000000002</v>
      </c>
      <c r="M52" s="37">
        <v>10.275</v>
      </c>
      <c r="N52" s="37">
        <v>0.73</v>
      </c>
      <c r="O52" s="37">
        <v>-7.1040000000000001</v>
      </c>
      <c r="P52" s="37">
        <v>21.181999999999999</v>
      </c>
      <c r="Q52" s="37">
        <v>-0.41699999999999998</v>
      </c>
      <c r="R52" s="37">
        <v>0.222</v>
      </c>
      <c r="S52" s="37">
        <v>0.13700000000000001</v>
      </c>
      <c r="T52" s="37">
        <v>0.64700000000000002</v>
      </c>
      <c r="U52" s="37">
        <v>-12.962</v>
      </c>
      <c r="V52" s="37">
        <v>21.231000000000002</v>
      </c>
      <c r="W52" s="37">
        <v>-8.4700000000000006</v>
      </c>
      <c r="X52" s="37">
        <v>0.03</v>
      </c>
      <c r="Y52" s="37">
        <v>-0.56000000000000005</v>
      </c>
      <c r="Z52" s="37">
        <v>0.1</v>
      </c>
      <c r="AA52" s="1">
        <v>12</v>
      </c>
      <c r="AB52" s="1">
        <v>110</v>
      </c>
      <c r="AC52" s="1">
        <v>88</v>
      </c>
      <c r="AD52" s="1">
        <v>123</v>
      </c>
      <c r="AE52" s="1">
        <v>574</v>
      </c>
      <c r="AF52" s="1">
        <v>125</v>
      </c>
      <c r="AG52" s="36">
        <v>34340</v>
      </c>
      <c r="AM52" s="1"/>
      <c r="AQ52" s="22"/>
      <c r="AR52" s="25"/>
      <c r="AS52" s="1"/>
    </row>
    <row r="53" spans="4:45" x14ac:dyDescent="0.2">
      <c r="D53" s="39">
        <v>45224.609722222223</v>
      </c>
      <c r="E53" s="37">
        <v>56</v>
      </c>
      <c r="F53" s="37" t="s">
        <v>71</v>
      </c>
      <c r="G53" s="37">
        <v>0.88900000000000001</v>
      </c>
      <c r="H53" s="37">
        <v>2.5000000000000001E-2</v>
      </c>
      <c r="I53" s="37">
        <v>3.2589999999999999</v>
      </c>
      <c r="J53" s="37">
        <v>0.11799999999999999</v>
      </c>
      <c r="K53" s="37">
        <v>3.6379999999999999</v>
      </c>
      <c r="L53" s="37">
        <v>0.21099999999999999</v>
      </c>
      <c r="M53" s="37">
        <v>7.0990000000000002</v>
      </c>
      <c r="N53" s="37">
        <v>0.76600000000000001</v>
      </c>
      <c r="O53" s="37">
        <v>-10.494</v>
      </c>
      <c r="P53" s="37">
        <v>13.949</v>
      </c>
      <c r="Q53" s="37">
        <v>-0.48399999999999999</v>
      </c>
      <c r="R53" s="37">
        <v>0.16600000000000001</v>
      </c>
      <c r="S53" s="37">
        <v>0.56699999999999995</v>
      </c>
      <c r="T53" s="37">
        <v>0.69299999999999995</v>
      </c>
      <c r="U53" s="37">
        <v>-17.727</v>
      </c>
      <c r="V53" s="37">
        <v>14.037000000000001</v>
      </c>
      <c r="W53" s="37">
        <v>-3.47</v>
      </c>
      <c r="X53" s="37">
        <v>0.02</v>
      </c>
      <c r="Y53" s="37">
        <v>-2.36</v>
      </c>
      <c r="Z53" s="37">
        <v>0.12</v>
      </c>
      <c r="AA53" s="1">
        <v>4</v>
      </c>
      <c r="AB53" s="1">
        <v>173</v>
      </c>
      <c r="AC53" s="1">
        <v>103</v>
      </c>
      <c r="AD53" s="1">
        <v>120</v>
      </c>
      <c r="AE53" s="1">
        <v>609</v>
      </c>
      <c r="AF53" s="1">
        <v>125</v>
      </c>
      <c r="AG53" s="36">
        <v>48335</v>
      </c>
      <c r="AM53" s="1"/>
      <c r="AQ53" s="22"/>
      <c r="AR53" s="25"/>
      <c r="AS53" s="1"/>
    </row>
    <row r="54" spans="4:45" x14ac:dyDescent="0.2">
      <c r="D54" s="39">
        <v>45225.515972222223</v>
      </c>
      <c r="E54" s="37">
        <v>56</v>
      </c>
      <c r="F54" s="37" t="s">
        <v>71</v>
      </c>
      <c r="G54" s="37">
        <v>1.1160000000000001</v>
      </c>
      <c r="H54" s="37">
        <v>1.7999999999999999E-2</v>
      </c>
      <c r="I54" s="37">
        <v>3.282</v>
      </c>
      <c r="J54" s="37">
        <v>7.8E-2</v>
      </c>
      <c r="K54" s="37">
        <v>3.8079999999999998</v>
      </c>
      <c r="L54" s="37">
        <v>0.23699999999999999</v>
      </c>
      <c r="M54" s="37">
        <v>6.1189999999999998</v>
      </c>
      <c r="N54" s="37">
        <v>0.71099999999999997</v>
      </c>
      <c r="O54" s="37">
        <v>-1.4999999999999999E-2</v>
      </c>
      <c r="P54" s="37">
        <v>16.73</v>
      </c>
      <c r="Q54" s="37">
        <v>-0.57199999999999995</v>
      </c>
      <c r="R54" s="37">
        <v>0.191</v>
      </c>
      <c r="S54" s="37">
        <v>-0.45400000000000001</v>
      </c>
      <c r="T54" s="37">
        <v>0.629</v>
      </c>
      <c r="U54" s="37">
        <v>-7.6130000000000004</v>
      </c>
      <c r="V54" s="37">
        <v>16.692</v>
      </c>
      <c r="W54" s="37">
        <v>-3.23</v>
      </c>
      <c r="X54" s="37">
        <v>0.02</v>
      </c>
      <c r="Y54" s="37">
        <v>-2.33</v>
      </c>
      <c r="Z54" s="37">
        <v>0.08</v>
      </c>
      <c r="AA54" s="1">
        <v>25</v>
      </c>
      <c r="AB54" s="1">
        <v>170</v>
      </c>
      <c r="AC54" s="1">
        <v>103</v>
      </c>
      <c r="AD54" s="1">
        <v>120</v>
      </c>
      <c r="AE54" s="1">
        <v>584</v>
      </c>
      <c r="AF54" s="1">
        <v>125</v>
      </c>
      <c r="AG54" s="36">
        <v>44006</v>
      </c>
      <c r="AM54" s="1"/>
      <c r="AQ54" s="22"/>
      <c r="AR54" s="25"/>
      <c r="AS54" s="1"/>
    </row>
    <row r="55" spans="4:45" x14ac:dyDescent="0.2">
      <c r="D55" s="39">
        <v>45226.807638888888</v>
      </c>
      <c r="E55" s="37">
        <v>57</v>
      </c>
      <c r="F55" s="37" t="s">
        <v>71</v>
      </c>
      <c r="G55" s="37">
        <v>0.996</v>
      </c>
      <c r="H55" s="37">
        <v>2.5999999999999999E-2</v>
      </c>
      <c r="I55" s="37">
        <v>3.19</v>
      </c>
      <c r="J55" s="37">
        <v>8.5999999999999993E-2</v>
      </c>
      <c r="K55" s="37">
        <v>3.6859999999999999</v>
      </c>
      <c r="L55" s="37">
        <v>0.255</v>
      </c>
      <c r="M55" s="37">
        <v>6.1470000000000002</v>
      </c>
      <c r="N55" s="37">
        <v>0.81699999999999995</v>
      </c>
      <c r="O55" s="37">
        <v>-4.42</v>
      </c>
      <c r="P55" s="37">
        <v>13.093999999999999</v>
      </c>
      <c r="Q55" s="37">
        <v>-0.47899999999999998</v>
      </c>
      <c r="R55" s="37">
        <v>0.22</v>
      </c>
      <c r="S55" s="37">
        <v>-0.24199999999999999</v>
      </c>
      <c r="T55" s="37">
        <v>0.749</v>
      </c>
      <c r="U55" s="37">
        <v>-11.679</v>
      </c>
      <c r="V55" s="37">
        <v>13.097</v>
      </c>
      <c r="W55" s="37">
        <v>-3.36</v>
      </c>
      <c r="X55" s="37">
        <v>0.02</v>
      </c>
      <c r="Y55" s="37">
        <v>-2.42</v>
      </c>
      <c r="Z55" s="37">
        <v>0.09</v>
      </c>
      <c r="AA55" s="1">
        <v>8</v>
      </c>
      <c r="AB55" s="1">
        <v>168</v>
      </c>
      <c r="AC55" s="1">
        <v>93</v>
      </c>
      <c r="AD55" s="1">
        <v>123</v>
      </c>
      <c r="AE55" s="1">
        <v>687</v>
      </c>
      <c r="AF55" s="1">
        <v>128</v>
      </c>
      <c r="AG55" s="36">
        <v>50000</v>
      </c>
      <c r="AM55" s="1"/>
      <c r="AQ55" s="22"/>
      <c r="AR55" s="25"/>
      <c r="AS55" s="1"/>
    </row>
    <row r="56" spans="4:45" x14ac:dyDescent="0.2">
      <c r="D56" s="39">
        <v>45227.318055555559</v>
      </c>
      <c r="E56" s="37">
        <v>57</v>
      </c>
      <c r="F56" s="37" t="s">
        <v>71</v>
      </c>
      <c r="G56" s="37">
        <v>1.0329999999999999</v>
      </c>
      <c r="H56" s="37">
        <v>3.3000000000000002E-2</v>
      </c>
      <c r="I56" s="37">
        <v>3.2360000000000002</v>
      </c>
      <c r="J56" s="37">
        <v>0.114</v>
      </c>
      <c r="K56" s="37">
        <v>3.6840000000000002</v>
      </c>
      <c r="L56" s="37">
        <v>0.26100000000000001</v>
      </c>
      <c r="M56" s="37">
        <v>6.9489999999999998</v>
      </c>
      <c r="N56" s="37">
        <v>0.95199999999999996</v>
      </c>
      <c r="O56" s="37">
        <v>-2.1840000000000002</v>
      </c>
      <c r="P56" s="37">
        <v>23.914000000000001</v>
      </c>
      <c r="Q56" s="37">
        <v>-0.56499999999999995</v>
      </c>
      <c r="R56" s="37">
        <v>0.19400000000000001</v>
      </c>
      <c r="S56" s="37">
        <v>0.46300000000000002</v>
      </c>
      <c r="T56" s="37">
        <v>0.79600000000000004</v>
      </c>
      <c r="U56" s="37">
        <v>-9.5860000000000003</v>
      </c>
      <c r="V56" s="37">
        <v>23.933</v>
      </c>
      <c r="W56" s="37">
        <v>-3.32</v>
      </c>
      <c r="X56" s="37">
        <v>0.03</v>
      </c>
      <c r="Y56" s="37">
        <v>-2.38</v>
      </c>
      <c r="Z56" s="37">
        <v>0.11</v>
      </c>
      <c r="AA56" s="1">
        <v>21</v>
      </c>
      <c r="AB56" s="1">
        <v>173</v>
      </c>
      <c r="AC56" s="1">
        <v>107</v>
      </c>
      <c r="AD56" s="1">
        <v>123</v>
      </c>
      <c r="AE56" s="1">
        <v>623</v>
      </c>
      <c r="AF56" s="1">
        <v>125</v>
      </c>
      <c r="AG56" s="36">
        <v>44153</v>
      </c>
      <c r="AM56" s="1"/>
      <c r="AQ56" s="22"/>
      <c r="AR56" s="25"/>
      <c r="AS56" s="1"/>
    </row>
    <row r="57" spans="4:45" x14ac:dyDescent="0.2">
      <c r="D57" s="39">
        <v>45213.814583333333</v>
      </c>
      <c r="E57" s="37">
        <v>52</v>
      </c>
      <c r="F57" s="37" t="s">
        <v>64</v>
      </c>
      <c r="G57" s="37">
        <v>6.1239999999999997</v>
      </c>
      <c r="H57" s="37">
        <v>1.2999999999999999E-2</v>
      </c>
      <c r="I57" s="37">
        <v>11.962</v>
      </c>
      <c r="J57" s="37">
        <v>4.8000000000000001E-2</v>
      </c>
      <c r="K57" s="37">
        <v>17.664000000000001</v>
      </c>
      <c r="L57" s="37">
        <v>0.2</v>
      </c>
      <c r="M57" s="37">
        <v>23.068999999999999</v>
      </c>
      <c r="N57" s="37">
        <v>0.68799999999999994</v>
      </c>
      <c r="O57" s="37">
        <v>1.7</v>
      </c>
      <c r="P57" s="37">
        <v>5.3780000000000001</v>
      </c>
      <c r="Q57" s="37">
        <v>-0.47899999999999998</v>
      </c>
      <c r="R57" s="37">
        <v>0.19600000000000001</v>
      </c>
      <c r="S57" s="37">
        <v>-0.97399999999999998</v>
      </c>
      <c r="T57" s="37">
        <v>0.68600000000000005</v>
      </c>
      <c r="U57" s="37">
        <v>-27.780999999999999</v>
      </c>
      <c r="V57" s="37">
        <v>5.2530000000000001</v>
      </c>
      <c r="W57" s="37">
        <v>1.79</v>
      </c>
      <c r="X57" s="37">
        <v>0.01</v>
      </c>
      <c r="Y57" s="37">
        <v>6.41</v>
      </c>
      <c r="Z57" s="37">
        <v>0.05</v>
      </c>
      <c r="AA57" s="1">
        <v>11</v>
      </c>
      <c r="AB57" s="1">
        <v>104</v>
      </c>
    </row>
    <row r="58" spans="4:45" x14ac:dyDescent="0.2">
      <c r="D58" s="39">
        <v>45214.461111111108</v>
      </c>
      <c r="E58" s="37">
        <v>52</v>
      </c>
      <c r="F58" s="37" t="s">
        <v>64</v>
      </c>
      <c r="G58" s="37">
        <v>6.141</v>
      </c>
      <c r="H58" s="37">
        <v>1.4E-2</v>
      </c>
      <c r="I58" s="37">
        <v>12.038</v>
      </c>
      <c r="J58" s="37">
        <v>3.2000000000000001E-2</v>
      </c>
      <c r="K58" s="37">
        <v>17.728999999999999</v>
      </c>
      <c r="L58" s="37">
        <v>0.192</v>
      </c>
      <c r="M58" s="37">
        <v>23.327999999999999</v>
      </c>
      <c r="N58" s="37">
        <v>0.73599999999999999</v>
      </c>
      <c r="O58" s="37">
        <v>5.1999999999999998E-2</v>
      </c>
      <c r="P58" s="37">
        <v>5.8949999999999996</v>
      </c>
      <c r="Q58" s="37">
        <v>-0.50700000000000001</v>
      </c>
      <c r="R58" s="37">
        <v>0.186</v>
      </c>
      <c r="S58" s="37">
        <v>-0.871</v>
      </c>
      <c r="T58" s="37">
        <v>0.72</v>
      </c>
      <c r="U58" s="37">
        <v>-29.541</v>
      </c>
      <c r="V58" s="37">
        <v>5.7190000000000003</v>
      </c>
      <c r="W58" s="37">
        <v>1.8</v>
      </c>
      <c r="X58" s="37">
        <v>0.01</v>
      </c>
      <c r="Y58" s="37">
        <v>6.48</v>
      </c>
      <c r="Z58" s="37">
        <v>0.03</v>
      </c>
      <c r="AA58" s="1">
        <v>17</v>
      </c>
      <c r="AB58" s="1">
        <v>118</v>
      </c>
    </row>
    <row r="59" spans="4:45" x14ac:dyDescent="0.2">
      <c r="D59" s="39">
        <v>45215.319444444445</v>
      </c>
      <c r="E59" s="37">
        <v>52</v>
      </c>
      <c r="F59" s="37" t="s">
        <v>64</v>
      </c>
      <c r="G59" s="37">
        <v>6.11</v>
      </c>
      <c r="H59" s="37">
        <v>1.4E-2</v>
      </c>
      <c r="I59" s="37">
        <v>11.93</v>
      </c>
      <c r="J59" s="37">
        <v>4.9000000000000002E-2</v>
      </c>
      <c r="K59" s="37">
        <v>17.574999999999999</v>
      </c>
      <c r="L59" s="37">
        <v>0.222</v>
      </c>
      <c r="M59" s="37">
        <v>23.462</v>
      </c>
      <c r="N59" s="37">
        <v>0.68200000000000005</v>
      </c>
      <c r="O59" s="37">
        <v>0.23</v>
      </c>
      <c r="P59" s="37">
        <v>5.9020000000000001</v>
      </c>
      <c r="Q59" s="37">
        <v>-0.52200000000000002</v>
      </c>
      <c r="R59" s="37">
        <v>0.21</v>
      </c>
      <c r="S59" s="37">
        <v>-0.52800000000000002</v>
      </c>
      <c r="T59" s="37">
        <v>0.67800000000000005</v>
      </c>
      <c r="U59" s="37">
        <v>-29.134</v>
      </c>
      <c r="V59" s="37">
        <v>5.7279999999999998</v>
      </c>
      <c r="W59" s="37">
        <v>1.77</v>
      </c>
      <c r="X59" s="37">
        <v>0.02</v>
      </c>
      <c r="Y59" s="37">
        <v>6.37</v>
      </c>
      <c r="Z59" s="37">
        <v>0.05</v>
      </c>
      <c r="AA59" s="1">
        <v>25</v>
      </c>
      <c r="AB59" s="1">
        <v>106</v>
      </c>
    </row>
    <row r="60" spans="4:45" x14ac:dyDescent="0.2">
      <c r="D60" s="39">
        <v>45215.814583333333</v>
      </c>
      <c r="E60" s="37">
        <v>52</v>
      </c>
      <c r="F60" s="37" t="s">
        <v>64</v>
      </c>
      <c r="G60" s="37">
        <v>6.1580000000000004</v>
      </c>
      <c r="H60" s="37">
        <v>1.6E-2</v>
      </c>
      <c r="I60" s="37">
        <v>12.144</v>
      </c>
      <c r="J60" s="37">
        <v>6.7000000000000004E-2</v>
      </c>
      <c r="K60" s="37">
        <v>17.853000000000002</v>
      </c>
      <c r="L60" s="37">
        <v>0.24299999999999999</v>
      </c>
      <c r="M60" s="37">
        <v>23.763000000000002</v>
      </c>
      <c r="N60" s="37">
        <v>0.85599999999999998</v>
      </c>
      <c r="O60" s="37">
        <v>-7.601</v>
      </c>
      <c r="P60" s="37">
        <v>8.4329999999999998</v>
      </c>
      <c r="Q60" s="37">
        <v>-0.505</v>
      </c>
      <c r="R60" s="37">
        <v>0.24299999999999999</v>
      </c>
      <c r="S60" s="37">
        <v>-0.65600000000000003</v>
      </c>
      <c r="T60" s="37">
        <v>0.77500000000000002</v>
      </c>
      <c r="U60" s="37">
        <v>-37.183</v>
      </c>
      <c r="V60" s="37">
        <v>8.2550000000000008</v>
      </c>
      <c r="W60" s="37">
        <v>1.81</v>
      </c>
      <c r="X60" s="37">
        <v>0.02</v>
      </c>
      <c r="Y60" s="37">
        <v>6.59</v>
      </c>
      <c r="Z60" s="37">
        <v>7.0000000000000007E-2</v>
      </c>
      <c r="AA60" s="1">
        <v>33</v>
      </c>
      <c r="AB60" s="1">
        <v>110</v>
      </c>
    </row>
    <row r="61" spans="4:45" x14ac:dyDescent="0.2">
      <c r="D61" s="39">
        <v>45216.132638888892</v>
      </c>
      <c r="E61" s="37">
        <v>52</v>
      </c>
      <c r="F61" s="37" t="s">
        <v>64</v>
      </c>
      <c r="G61" s="37">
        <v>6.1820000000000004</v>
      </c>
      <c r="H61" s="37">
        <v>1.2999999999999999E-2</v>
      </c>
      <c r="I61" s="37">
        <v>12.103999999999999</v>
      </c>
      <c r="J61" s="37">
        <v>2.1000000000000001E-2</v>
      </c>
      <c r="K61" s="37">
        <v>17.826000000000001</v>
      </c>
      <c r="L61" s="37">
        <v>0.19600000000000001</v>
      </c>
      <c r="M61" s="37">
        <v>24.164999999999999</v>
      </c>
      <c r="N61" s="37">
        <v>0.66800000000000004</v>
      </c>
      <c r="O61" s="37">
        <v>-7.8769999999999998</v>
      </c>
      <c r="P61" s="37">
        <v>8.0380000000000003</v>
      </c>
      <c r="Q61" s="37">
        <v>-0.51800000000000002</v>
      </c>
      <c r="R61" s="37">
        <v>0.19600000000000001</v>
      </c>
      <c r="S61" s="37">
        <v>-0.185</v>
      </c>
      <c r="T61" s="37">
        <v>0.64700000000000002</v>
      </c>
      <c r="U61" s="37">
        <v>-37.401000000000003</v>
      </c>
      <c r="V61" s="37">
        <v>7.8040000000000003</v>
      </c>
      <c r="W61" s="37">
        <v>1.84</v>
      </c>
      <c r="X61" s="37">
        <v>0.01</v>
      </c>
      <c r="Y61" s="37">
        <v>6.55</v>
      </c>
      <c r="Z61" s="37">
        <v>0.02</v>
      </c>
      <c r="AA61" s="1">
        <v>41</v>
      </c>
      <c r="AB61" s="1">
        <v>108</v>
      </c>
    </row>
    <row r="62" spans="4:45" x14ac:dyDescent="0.2">
      <c r="D62" s="39">
        <v>45216.795138888891</v>
      </c>
      <c r="E62" s="37">
        <v>53</v>
      </c>
      <c r="F62" s="37" t="s">
        <v>64</v>
      </c>
      <c r="G62" s="37">
        <v>6.1829999999999998</v>
      </c>
      <c r="H62" s="37">
        <v>3.3000000000000002E-2</v>
      </c>
      <c r="I62" s="37">
        <v>12.284000000000001</v>
      </c>
      <c r="J62" s="37">
        <v>0.13300000000000001</v>
      </c>
      <c r="K62" s="37">
        <v>18.001999999999999</v>
      </c>
      <c r="L62" s="37">
        <v>0.28499999999999998</v>
      </c>
      <c r="M62" s="37">
        <v>24.036000000000001</v>
      </c>
      <c r="N62" s="37">
        <v>0.83099999999999996</v>
      </c>
      <c r="O62" s="37">
        <v>-9.6460000000000008</v>
      </c>
      <c r="P62" s="37">
        <v>17.513000000000002</v>
      </c>
      <c r="Q62" s="37">
        <v>-0.52100000000000002</v>
      </c>
      <c r="R62" s="37">
        <v>0.20899999999999999</v>
      </c>
      <c r="S62" s="37">
        <v>-0.66700000000000004</v>
      </c>
      <c r="T62" s="37">
        <v>0.65500000000000003</v>
      </c>
      <c r="U62" s="37">
        <v>-39.451000000000001</v>
      </c>
      <c r="V62" s="37">
        <v>17.22</v>
      </c>
      <c r="W62" s="37">
        <v>1.84</v>
      </c>
      <c r="X62" s="37">
        <v>0.03</v>
      </c>
      <c r="Y62" s="37">
        <v>6.73</v>
      </c>
      <c r="Z62" s="37">
        <v>0.13</v>
      </c>
      <c r="AA62" s="1">
        <v>9</v>
      </c>
      <c r="AB62" s="1">
        <v>116</v>
      </c>
    </row>
    <row r="63" spans="4:45" x14ac:dyDescent="0.2">
      <c r="D63" s="39">
        <v>45217.118750000001</v>
      </c>
      <c r="E63" s="37">
        <v>53</v>
      </c>
      <c r="F63" s="37" t="s">
        <v>64</v>
      </c>
      <c r="G63" s="37">
        <v>6.1859999999999999</v>
      </c>
      <c r="H63" s="37">
        <v>0.03</v>
      </c>
      <c r="I63" s="37">
        <v>12.268000000000001</v>
      </c>
      <c r="J63" s="37">
        <v>0.13900000000000001</v>
      </c>
      <c r="K63" s="37">
        <v>17.908999999999999</v>
      </c>
      <c r="L63" s="37">
        <v>0.28000000000000003</v>
      </c>
      <c r="M63" s="37">
        <v>24.16</v>
      </c>
      <c r="N63" s="37">
        <v>0.95899999999999996</v>
      </c>
      <c r="O63" s="37">
        <v>-9.7110000000000003</v>
      </c>
      <c r="P63" s="37">
        <v>18.721</v>
      </c>
      <c r="Q63" s="37">
        <v>-0.6</v>
      </c>
      <c r="R63" s="37">
        <v>0.215</v>
      </c>
      <c r="S63" s="37">
        <v>-0.51400000000000001</v>
      </c>
      <c r="T63" s="37">
        <v>0.83099999999999996</v>
      </c>
      <c r="U63" s="37">
        <v>-39.485999999999997</v>
      </c>
      <c r="V63" s="37">
        <v>18.408000000000001</v>
      </c>
      <c r="W63" s="37">
        <v>1.84</v>
      </c>
      <c r="X63" s="37">
        <v>0.03</v>
      </c>
      <c r="Y63" s="37">
        <v>6.71</v>
      </c>
      <c r="Z63" s="37">
        <v>0.14000000000000001</v>
      </c>
      <c r="AA63" s="1">
        <v>17</v>
      </c>
      <c r="AB63" s="1">
        <v>111</v>
      </c>
    </row>
    <row r="64" spans="4:45" x14ac:dyDescent="0.2">
      <c r="D64" s="39">
        <v>45217.504166666666</v>
      </c>
      <c r="E64" s="37">
        <v>53</v>
      </c>
      <c r="F64" s="37" t="s">
        <v>64</v>
      </c>
      <c r="G64" s="37">
        <v>6.1509999999999998</v>
      </c>
      <c r="H64" s="37">
        <v>1.6E-2</v>
      </c>
      <c r="I64" s="37">
        <v>12.007</v>
      </c>
      <c r="J64" s="37">
        <v>4.4999999999999998E-2</v>
      </c>
      <c r="K64" s="37">
        <v>17.626000000000001</v>
      </c>
      <c r="L64" s="37">
        <v>0.17100000000000001</v>
      </c>
      <c r="M64" s="37">
        <v>23.241</v>
      </c>
      <c r="N64" s="37">
        <v>0.73099999999999998</v>
      </c>
      <c r="O64" s="37">
        <v>-1.601</v>
      </c>
      <c r="P64" s="37">
        <v>5.4240000000000004</v>
      </c>
      <c r="Q64" s="37">
        <v>-0.58899999999999997</v>
      </c>
      <c r="R64" s="37">
        <v>0.16300000000000001</v>
      </c>
      <c r="S64" s="37">
        <v>-0.89500000000000002</v>
      </c>
      <c r="T64" s="37">
        <v>0.73</v>
      </c>
      <c r="U64" s="37">
        <v>-31.097000000000001</v>
      </c>
      <c r="V64" s="37">
        <v>5.274</v>
      </c>
      <c r="W64" s="37">
        <v>1.81</v>
      </c>
      <c r="X64" s="37">
        <v>0.02</v>
      </c>
      <c r="Y64" s="37">
        <v>6.45</v>
      </c>
      <c r="Z64" s="37">
        <v>0.04</v>
      </c>
      <c r="AA64" s="1">
        <v>25</v>
      </c>
      <c r="AB64" s="1">
        <v>104</v>
      </c>
    </row>
    <row r="65" spans="4:45" x14ac:dyDescent="0.2">
      <c r="D65" s="39">
        <v>45217.825694444444</v>
      </c>
      <c r="E65" s="37">
        <v>53</v>
      </c>
      <c r="F65" s="37" t="s">
        <v>64</v>
      </c>
      <c r="G65" s="37">
        <v>6.2160000000000002</v>
      </c>
      <c r="H65" s="37">
        <v>2.1000000000000001E-2</v>
      </c>
      <c r="I65" s="37">
        <v>12.217000000000001</v>
      </c>
      <c r="J65" s="37">
        <v>5.8999999999999997E-2</v>
      </c>
      <c r="K65" s="37">
        <v>17.952999999999999</v>
      </c>
      <c r="L65" s="37">
        <v>0.20799999999999999</v>
      </c>
      <c r="M65" s="37">
        <v>23.724</v>
      </c>
      <c r="N65" s="37">
        <v>0.77600000000000002</v>
      </c>
      <c r="O65" s="37">
        <v>-7.0110000000000001</v>
      </c>
      <c r="P65" s="37">
        <v>11.064</v>
      </c>
      <c r="Q65" s="37">
        <v>-0.53800000000000003</v>
      </c>
      <c r="R65" s="37">
        <v>0.19400000000000001</v>
      </c>
      <c r="S65" s="37">
        <v>-0.83899999999999997</v>
      </c>
      <c r="T65" s="37">
        <v>0.68899999999999995</v>
      </c>
      <c r="U65" s="37">
        <v>-36.807000000000002</v>
      </c>
      <c r="V65" s="37">
        <v>10.782</v>
      </c>
      <c r="W65" s="37">
        <v>1.87</v>
      </c>
      <c r="X65" s="37">
        <v>0.02</v>
      </c>
      <c r="Y65" s="37">
        <v>6.66</v>
      </c>
      <c r="Z65" s="37">
        <v>0.06</v>
      </c>
      <c r="AA65" s="1">
        <v>33</v>
      </c>
      <c r="AB65" s="1">
        <v>115</v>
      </c>
    </row>
    <row r="66" spans="4:45" x14ac:dyDescent="0.2">
      <c r="D66" s="39">
        <v>45218.148611111108</v>
      </c>
      <c r="E66" s="37">
        <v>53</v>
      </c>
      <c r="F66" s="37" t="s">
        <v>64</v>
      </c>
      <c r="G66" s="37">
        <v>6.2290000000000001</v>
      </c>
      <c r="H66" s="37">
        <v>2.1999999999999999E-2</v>
      </c>
      <c r="I66" s="37">
        <v>12.275</v>
      </c>
      <c r="J66" s="37">
        <v>4.8000000000000001E-2</v>
      </c>
      <c r="K66" s="37">
        <v>18.013999999999999</v>
      </c>
      <c r="L66" s="37">
        <v>0.21099999999999999</v>
      </c>
      <c r="M66" s="37">
        <v>23.946999999999999</v>
      </c>
      <c r="N66" s="37">
        <v>0.97599999999999998</v>
      </c>
      <c r="O66" s="37">
        <v>-5.766</v>
      </c>
      <c r="P66" s="37">
        <v>14.9</v>
      </c>
      <c r="Q66" s="37">
        <v>-0.54800000000000004</v>
      </c>
      <c r="R66" s="37">
        <v>0.189</v>
      </c>
      <c r="S66" s="37">
        <v>-0.73499999999999999</v>
      </c>
      <c r="T66" s="37">
        <v>0.91100000000000003</v>
      </c>
      <c r="U66" s="37">
        <v>-35.720999999999997</v>
      </c>
      <c r="V66" s="37">
        <v>14.531000000000001</v>
      </c>
      <c r="W66" s="37">
        <v>1.89</v>
      </c>
      <c r="X66" s="37">
        <v>0.02</v>
      </c>
      <c r="Y66" s="37">
        <v>6.72</v>
      </c>
      <c r="Z66" s="37">
        <v>0.05</v>
      </c>
      <c r="AA66" s="1">
        <v>41</v>
      </c>
      <c r="AB66" s="1">
        <v>104</v>
      </c>
    </row>
    <row r="67" spans="4:45" x14ac:dyDescent="0.2">
      <c r="D67" s="39">
        <v>45218.871527777781</v>
      </c>
      <c r="E67" s="37">
        <v>54</v>
      </c>
      <c r="F67" s="37" t="s">
        <v>64</v>
      </c>
      <c r="G67" s="37">
        <v>6.1849999999999996</v>
      </c>
      <c r="H67" s="37">
        <v>1.7999999999999999E-2</v>
      </c>
      <c r="I67" s="37">
        <v>12.170999999999999</v>
      </c>
      <c r="J67" s="37">
        <v>5.8999999999999997E-2</v>
      </c>
      <c r="K67" s="37">
        <v>17.893999999999998</v>
      </c>
      <c r="L67" s="37">
        <v>0.17799999999999999</v>
      </c>
      <c r="M67" s="37">
        <v>23.672000000000001</v>
      </c>
      <c r="N67" s="37">
        <v>0.71399999999999997</v>
      </c>
      <c r="O67" s="37">
        <v>-12.382999999999999</v>
      </c>
      <c r="P67" s="37">
        <v>11.77</v>
      </c>
      <c r="Q67" s="37">
        <v>-0.51900000000000002</v>
      </c>
      <c r="R67" s="37">
        <v>0.17899999999999999</v>
      </c>
      <c r="S67" s="37">
        <v>-0.79900000000000004</v>
      </c>
      <c r="T67" s="37">
        <v>0.65500000000000003</v>
      </c>
      <c r="U67" s="37">
        <v>-41.901000000000003</v>
      </c>
      <c r="V67" s="37">
        <v>11.455</v>
      </c>
      <c r="W67" s="37">
        <v>1.84</v>
      </c>
      <c r="X67" s="37">
        <v>0.02</v>
      </c>
      <c r="Y67" s="37">
        <v>6.51</v>
      </c>
      <c r="Z67" s="37">
        <v>0.06</v>
      </c>
      <c r="AA67" s="1">
        <v>9</v>
      </c>
      <c r="AB67" s="1">
        <v>112</v>
      </c>
    </row>
    <row r="68" spans="4:45" x14ac:dyDescent="0.2">
      <c r="D68" s="39">
        <v>45219.192361111112</v>
      </c>
      <c r="E68" s="37">
        <v>54</v>
      </c>
      <c r="F68" s="37" t="s">
        <v>64</v>
      </c>
      <c r="G68" s="37">
        <v>6.202</v>
      </c>
      <c r="H68" s="37">
        <v>2.4E-2</v>
      </c>
      <c r="I68" s="37">
        <v>12.233000000000001</v>
      </c>
      <c r="J68" s="37">
        <v>0.08</v>
      </c>
      <c r="K68" s="37">
        <v>17.968</v>
      </c>
      <c r="L68" s="37">
        <v>0.20200000000000001</v>
      </c>
      <c r="M68" s="37">
        <v>23.936</v>
      </c>
      <c r="N68" s="37">
        <v>1.0720000000000001</v>
      </c>
      <c r="O68" s="37">
        <v>-12.662000000000001</v>
      </c>
      <c r="P68" s="37">
        <v>11.733000000000001</v>
      </c>
      <c r="Q68" s="37">
        <v>-0.52400000000000002</v>
      </c>
      <c r="R68" s="37">
        <v>0.19500000000000001</v>
      </c>
      <c r="S68" s="37">
        <v>-0.66300000000000003</v>
      </c>
      <c r="T68" s="37">
        <v>0.95899999999999996</v>
      </c>
      <c r="U68" s="37">
        <v>-42.302999999999997</v>
      </c>
      <c r="V68" s="37">
        <v>11.444000000000001</v>
      </c>
      <c r="W68" s="37">
        <v>1.86</v>
      </c>
      <c r="X68" s="37">
        <v>0.02</v>
      </c>
      <c r="Y68" s="37">
        <v>6.57</v>
      </c>
      <c r="Z68" s="37">
        <v>0.08</v>
      </c>
      <c r="AA68" s="1">
        <v>17</v>
      </c>
      <c r="AB68" s="1">
        <v>110</v>
      </c>
    </row>
    <row r="69" spans="4:45" x14ac:dyDescent="0.2">
      <c r="D69" s="39">
        <v>45219.584722222222</v>
      </c>
      <c r="E69" s="37">
        <v>54</v>
      </c>
      <c r="F69" s="37" t="s">
        <v>64</v>
      </c>
      <c r="G69" s="37">
        <v>6.1749999999999998</v>
      </c>
      <c r="H69" s="37">
        <v>1.2E-2</v>
      </c>
      <c r="I69" s="37">
        <v>12.12</v>
      </c>
      <c r="J69" s="37">
        <v>2.1000000000000001E-2</v>
      </c>
      <c r="K69" s="37">
        <v>17.791</v>
      </c>
      <c r="L69" s="37">
        <v>0.19</v>
      </c>
      <c r="M69" s="37">
        <v>23.503</v>
      </c>
      <c r="N69" s="37">
        <v>0.67400000000000004</v>
      </c>
      <c r="O69" s="37">
        <v>-6.1589999999999998</v>
      </c>
      <c r="P69" s="37">
        <v>9.4239999999999995</v>
      </c>
      <c r="Q69" s="37">
        <v>-0.56100000000000005</v>
      </c>
      <c r="R69" s="37">
        <v>0.19</v>
      </c>
      <c r="S69" s="37">
        <v>-0.86199999999999999</v>
      </c>
      <c r="T69" s="37">
        <v>0.65300000000000002</v>
      </c>
      <c r="U69" s="37">
        <v>-35.756999999999998</v>
      </c>
      <c r="V69" s="37">
        <v>9.1389999999999993</v>
      </c>
      <c r="W69" s="37">
        <v>1.83</v>
      </c>
      <c r="X69" s="37">
        <v>0.01</v>
      </c>
      <c r="Y69" s="37">
        <v>6.45</v>
      </c>
      <c r="Z69" s="37">
        <v>0.02</v>
      </c>
      <c r="AA69" s="1">
        <v>25</v>
      </c>
      <c r="AB69" s="1">
        <v>103</v>
      </c>
      <c r="AF69" s="36"/>
      <c r="AG69" s="36"/>
      <c r="AL69" s="1"/>
      <c r="AM69" s="1"/>
      <c r="AP69" s="22"/>
      <c r="AQ69" s="25"/>
      <c r="AR69" s="1"/>
      <c r="AS69" s="1"/>
    </row>
    <row r="70" spans="4:45" x14ac:dyDescent="0.2">
      <c r="D70" s="39">
        <v>45219.905555555553</v>
      </c>
      <c r="E70" s="37">
        <v>54</v>
      </c>
      <c r="F70" s="37" t="s">
        <v>64</v>
      </c>
      <c r="G70" s="37">
        <v>6.202</v>
      </c>
      <c r="H70" s="37">
        <v>1.6E-2</v>
      </c>
      <c r="I70" s="37">
        <v>12.135</v>
      </c>
      <c r="J70" s="37">
        <v>6.9000000000000006E-2</v>
      </c>
      <c r="K70" s="37">
        <v>17.875</v>
      </c>
      <c r="L70" s="37">
        <v>0.22500000000000001</v>
      </c>
      <c r="M70" s="37">
        <v>23.529</v>
      </c>
      <c r="N70" s="37">
        <v>0.61099999999999999</v>
      </c>
      <c r="O70" s="37">
        <v>-12.013</v>
      </c>
      <c r="P70" s="37">
        <v>10.737</v>
      </c>
      <c r="Q70" s="37">
        <v>-0.51900000000000002</v>
      </c>
      <c r="R70" s="37">
        <v>0.19</v>
      </c>
      <c r="S70" s="37">
        <v>-0.86699999999999999</v>
      </c>
      <c r="T70" s="37">
        <v>0.56200000000000006</v>
      </c>
      <c r="U70" s="37">
        <v>-41.49</v>
      </c>
      <c r="V70" s="37">
        <v>10.473000000000001</v>
      </c>
      <c r="W70" s="37">
        <v>1.86</v>
      </c>
      <c r="X70" s="37">
        <v>0.02</v>
      </c>
      <c r="Y70" s="37">
        <v>6.47</v>
      </c>
      <c r="Z70" s="37">
        <v>7.0000000000000007E-2</v>
      </c>
      <c r="AA70" s="1">
        <v>33</v>
      </c>
      <c r="AB70" s="1">
        <v>113</v>
      </c>
      <c r="AG70" s="36"/>
      <c r="AM70" s="1"/>
      <c r="AQ70" s="22"/>
      <c r="AR70" s="25"/>
      <c r="AS70" s="1"/>
    </row>
    <row r="71" spans="4:45" x14ac:dyDescent="0.2">
      <c r="D71" s="39">
        <v>45220.222916666666</v>
      </c>
      <c r="E71" s="37">
        <v>54</v>
      </c>
      <c r="F71" s="37" t="s">
        <v>64</v>
      </c>
      <c r="G71" s="37">
        <v>6.19</v>
      </c>
      <c r="H71" s="37">
        <v>2.7E-2</v>
      </c>
      <c r="I71" s="37">
        <v>12.204000000000001</v>
      </c>
      <c r="J71" s="37">
        <v>9.5000000000000001E-2</v>
      </c>
      <c r="K71" s="37">
        <v>17.888999999999999</v>
      </c>
      <c r="L71" s="37">
        <v>0.26700000000000002</v>
      </c>
      <c r="M71" s="37">
        <v>24.167000000000002</v>
      </c>
      <c r="N71" s="37">
        <v>0.82399999999999995</v>
      </c>
      <c r="O71" s="37">
        <v>-7.0030000000000001</v>
      </c>
      <c r="P71" s="37">
        <v>17.239000000000001</v>
      </c>
      <c r="Q71" s="37">
        <v>-0.56100000000000005</v>
      </c>
      <c r="R71" s="37">
        <v>0.215</v>
      </c>
      <c r="S71" s="37">
        <v>-0.38</v>
      </c>
      <c r="T71" s="37">
        <v>0.73699999999999999</v>
      </c>
      <c r="U71" s="37">
        <v>-36.746000000000002</v>
      </c>
      <c r="V71" s="37">
        <v>16.873999999999999</v>
      </c>
      <c r="W71" s="37">
        <v>1.85</v>
      </c>
      <c r="X71" s="37">
        <v>0.03</v>
      </c>
      <c r="Y71" s="37">
        <v>6.54</v>
      </c>
      <c r="Z71" s="37">
        <v>0.09</v>
      </c>
      <c r="AA71" s="1">
        <v>41</v>
      </c>
      <c r="AB71" s="1">
        <v>108</v>
      </c>
      <c r="AG71" s="36"/>
      <c r="AM71" s="1"/>
      <c r="AQ71" s="22"/>
      <c r="AR71" s="25"/>
      <c r="AS71" s="1"/>
    </row>
    <row r="72" spans="4:45" x14ac:dyDescent="0.2">
      <c r="D72" s="39">
        <v>45222.902777777781</v>
      </c>
      <c r="E72" s="37">
        <v>55</v>
      </c>
      <c r="F72" s="37" t="s">
        <v>64</v>
      </c>
      <c r="G72" s="37">
        <v>6.16</v>
      </c>
      <c r="H72" s="37">
        <v>2.9000000000000001E-2</v>
      </c>
      <c r="I72" s="37">
        <v>12.127000000000001</v>
      </c>
      <c r="J72" s="37">
        <v>0.108</v>
      </c>
      <c r="K72" s="37">
        <v>17.814</v>
      </c>
      <c r="L72" s="37">
        <v>0.19700000000000001</v>
      </c>
      <c r="M72" s="37">
        <v>23.497</v>
      </c>
      <c r="N72" s="37">
        <v>0.81399999999999995</v>
      </c>
      <c r="O72" s="37">
        <v>-12.032999999999999</v>
      </c>
      <c r="P72" s="37">
        <v>14.973000000000001</v>
      </c>
      <c r="Q72" s="37">
        <v>-0.52900000000000003</v>
      </c>
      <c r="R72" s="37">
        <v>0.157</v>
      </c>
      <c r="S72" s="37">
        <v>-0.88300000000000001</v>
      </c>
      <c r="T72" s="37">
        <v>0.70699999999999996</v>
      </c>
      <c r="U72" s="37">
        <v>-41.451000000000001</v>
      </c>
      <c r="V72" s="37">
        <v>14.702</v>
      </c>
      <c r="W72" s="37">
        <v>1.82</v>
      </c>
      <c r="X72" s="37">
        <v>0.03</v>
      </c>
      <c r="Y72" s="37">
        <v>6.46</v>
      </c>
      <c r="Z72" s="37">
        <v>0.11</v>
      </c>
      <c r="AA72" s="1">
        <v>11</v>
      </c>
      <c r="AB72" s="1">
        <v>107</v>
      </c>
      <c r="AC72" s="1">
        <v>122</v>
      </c>
      <c r="AD72" s="1">
        <v>120</v>
      </c>
      <c r="AE72" s="1">
        <v>584</v>
      </c>
      <c r="AF72" s="1">
        <v>128</v>
      </c>
      <c r="AG72" s="36">
        <v>41631</v>
      </c>
      <c r="AM72" s="1"/>
      <c r="AQ72" s="22"/>
      <c r="AR72" s="25"/>
      <c r="AS72" s="1"/>
    </row>
    <row r="73" spans="4:45" x14ac:dyDescent="0.2">
      <c r="D73" s="39">
        <v>45223.375694444447</v>
      </c>
      <c r="E73" s="37">
        <v>55</v>
      </c>
      <c r="F73" s="37" t="s">
        <v>64</v>
      </c>
      <c r="G73" s="37">
        <v>6.1689999999999996</v>
      </c>
      <c r="H73" s="37">
        <v>2.8000000000000001E-2</v>
      </c>
      <c r="I73" s="37">
        <v>12.154</v>
      </c>
      <c r="J73" s="37">
        <v>0.108</v>
      </c>
      <c r="K73" s="37">
        <v>17.878</v>
      </c>
      <c r="L73" s="37">
        <v>0.23699999999999999</v>
      </c>
      <c r="M73" s="37">
        <v>23.893999999999998</v>
      </c>
      <c r="N73" s="37">
        <v>0.86899999999999999</v>
      </c>
      <c r="O73" s="37">
        <v>-10.641999999999999</v>
      </c>
      <c r="P73" s="37">
        <v>14.763</v>
      </c>
      <c r="Q73" s="37">
        <v>-0.502</v>
      </c>
      <c r="R73" s="37">
        <v>0.193</v>
      </c>
      <c r="S73" s="37">
        <v>-0.54700000000000004</v>
      </c>
      <c r="T73" s="37">
        <v>0.75800000000000001</v>
      </c>
      <c r="U73" s="37">
        <v>-40.161000000000001</v>
      </c>
      <c r="V73" s="37">
        <v>14.48</v>
      </c>
      <c r="W73" s="37">
        <v>1.83</v>
      </c>
      <c r="X73" s="37">
        <v>0.03</v>
      </c>
      <c r="Y73" s="37">
        <v>6.49</v>
      </c>
      <c r="Z73" s="37">
        <v>0.11</v>
      </c>
      <c r="AA73" s="1">
        <v>23</v>
      </c>
      <c r="AB73" s="1">
        <v>107</v>
      </c>
      <c r="AC73" s="1">
        <v>171</v>
      </c>
      <c r="AD73" s="1">
        <v>123</v>
      </c>
      <c r="AE73" s="1">
        <v>628</v>
      </c>
      <c r="AF73" s="1">
        <v>128</v>
      </c>
      <c r="AG73" s="36">
        <v>50000</v>
      </c>
      <c r="AM73" s="1"/>
      <c r="AQ73" s="22"/>
      <c r="AR73" s="25"/>
      <c r="AS73" s="1"/>
    </row>
    <row r="74" spans="4:45" x14ac:dyDescent="0.2">
      <c r="D74" s="39">
        <v>45223.90902777778</v>
      </c>
      <c r="E74" s="37">
        <v>55</v>
      </c>
      <c r="F74" s="37" t="s">
        <v>64</v>
      </c>
      <c r="G74" s="37">
        <v>6.202</v>
      </c>
      <c r="H74" s="37">
        <v>2.8000000000000001E-2</v>
      </c>
      <c r="I74" s="37">
        <v>12.241</v>
      </c>
      <c r="J74" s="37">
        <v>0.105</v>
      </c>
      <c r="K74" s="37">
        <v>17.919</v>
      </c>
      <c r="L74" s="37">
        <v>0.24399999999999999</v>
      </c>
      <c r="M74" s="37">
        <v>24.061</v>
      </c>
      <c r="N74" s="37">
        <v>0.83699999999999997</v>
      </c>
      <c r="O74" s="37">
        <v>-10.023</v>
      </c>
      <c r="P74" s="37">
        <v>17.489000000000001</v>
      </c>
      <c r="Q74" s="37">
        <v>-0.57999999999999996</v>
      </c>
      <c r="R74" s="37">
        <v>0.17</v>
      </c>
      <c r="S74" s="37">
        <v>-0.55600000000000005</v>
      </c>
      <c r="T74" s="37">
        <v>0.72099999999999997</v>
      </c>
      <c r="U74" s="37">
        <v>-39.756</v>
      </c>
      <c r="V74" s="37">
        <v>17.134</v>
      </c>
      <c r="W74" s="37">
        <v>1.86</v>
      </c>
      <c r="X74" s="37">
        <v>0.03</v>
      </c>
      <c r="Y74" s="37">
        <v>6.57</v>
      </c>
      <c r="Z74" s="37">
        <v>0.1</v>
      </c>
      <c r="AA74" s="1">
        <v>35</v>
      </c>
      <c r="AB74" s="1">
        <v>108</v>
      </c>
      <c r="AC74" s="1">
        <v>122</v>
      </c>
      <c r="AD74" s="1">
        <v>123</v>
      </c>
      <c r="AE74" s="1">
        <v>592</v>
      </c>
      <c r="AF74" s="1">
        <v>125</v>
      </c>
      <c r="AG74" s="36">
        <v>43599</v>
      </c>
      <c r="AM74" s="1"/>
      <c r="AQ74" s="22"/>
      <c r="AR74" s="25"/>
      <c r="AS74" s="1"/>
    </row>
    <row r="75" spans="4:45" x14ac:dyDescent="0.2">
      <c r="D75" s="39">
        <v>45224.881944444445</v>
      </c>
      <c r="E75" s="37">
        <v>56</v>
      </c>
      <c r="F75" s="37" t="s">
        <v>64</v>
      </c>
      <c r="G75" s="37">
        <v>6.258</v>
      </c>
      <c r="H75" s="37">
        <v>2.8000000000000001E-2</v>
      </c>
      <c r="I75" s="37">
        <v>12.167999999999999</v>
      </c>
      <c r="J75" s="37">
        <v>0.10199999999999999</v>
      </c>
      <c r="K75" s="37">
        <v>17.911999999999999</v>
      </c>
      <c r="L75" s="37">
        <v>0.24199999999999999</v>
      </c>
      <c r="M75" s="37">
        <v>23.661999999999999</v>
      </c>
      <c r="N75" s="37">
        <v>0.82399999999999995</v>
      </c>
      <c r="O75" s="37">
        <v>-11.555999999999999</v>
      </c>
      <c r="P75" s="37">
        <v>17.652999999999999</v>
      </c>
      <c r="Q75" s="37">
        <v>-0.57299999999999995</v>
      </c>
      <c r="R75" s="37">
        <v>0.187</v>
      </c>
      <c r="S75" s="37">
        <v>-0.80100000000000005</v>
      </c>
      <c r="T75" s="37">
        <v>0.68600000000000005</v>
      </c>
      <c r="U75" s="37">
        <v>-41.164000000000001</v>
      </c>
      <c r="V75" s="37">
        <v>17.29</v>
      </c>
      <c r="W75" s="37">
        <v>1.92</v>
      </c>
      <c r="X75" s="37">
        <v>0.03</v>
      </c>
      <c r="Y75" s="37">
        <v>6.5</v>
      </c>
      <c r="Z75" s="37">
        <v>0.1</v>
      </c>
      <c r="AA75" s="1">
        <v>11</v>
      </c>
      <c r="AB75" s="1">
        <v>105</v>
      </c>
      <c r="AC75" s="1">
        <v>127</v>
      </c>
      <c r="AD75" s="1">
        <v>123</v>
      </c>
      <c r="AE75" s="1">
        <v>601</v>
      </c>
      <c r="AF75" s="1">
        <v>123</v>
      </c>
      <c r="AG75" s="36">
        <v>40521</v>
      </c>
      <c r="AM75" s="1"/>
      <c r="AQ75" s="22"/>
      <c r="AR75" s="25"/>
      <c r="AS75" s="1"/>
    </row>
    <row r="76" spans="4:45" x14ac:dyDescent="0.2">
      <c r="D76" s="39">
        <v>45225.416666666664</v>
      </c>
      <c r="E76" s="37">
        <v>56</v>
      </c>
      <c r="F76" s="37" t="s">
        <v>64</v>
      </c>
      <c r="G76" s="37">
        <v>6.3479999999999999</v>
      </c>
      <c r="H76" s="37">
        <v>2.8000000000000001E-2</v>
      </c>
      <c r="I76" s="37">
        <v>12.416</v>
      </c>
      <c r="J76" s="37">
        <v>0.113</v>
      </c>
      <c r="K76" s="37">
        <v>18.298999999999999</v>
      </c>
      <c r="L76" s="37">
        <v>0.23</v>
      </c>
      <c r="M76" s="37">
        <v>24.431999999999999</v>
      </c>
      <c r="N76" s="37">
        <v>0.97799999999999998</v>
      </c>
      <c r="O76" s="37">
        <v>-10.722</v>
      </c>
      <c r="P76" s="37">
        <v>20.207999999999998</v>
      </c>
      <c r="Q76" s="37">
        <v>-0.52600000000000002</v>
      </c>
      <c r="R76" s="37">
        <v>0.193</v>
      </c>
      <c r="S76" s="37">
        <v>-0.54</v>
      </c>
      <c r="T76" s="37">
        <v>0.78900000000000003</v>
      </c>
      <c r="U76" s="37">
        <v>-40.906999999999996</v>
      </c>
      <c r="V76" s="37">
        <v>19.771999999999998</v>
      </c>
      <c r="W76" s="37">
        <v>2.0099999999999998</v>
      </c>
      <c r="X76" s="37">
        <v>0.03</v>
      </c>
      <c r="Y76" s="37">
        <v>6.75</v>
      </c>
      <c r="Z76" s="37">
        <v>0.11</v>
      </c>
      <c r="AA76" s="1">
        <v>23</v>
      </c>
      <c r="AB76" s="1">
        <v>103</v>
      </c>
      <c r="AC76" s="1">
        <v>112</v>
      </c>
      <c r="AD76" s="1">
        <v>123</v>
      </c>
      <c r="AE76" s="1">
        <v>628</v>
      </c>
      <c r="AF76" s="1">
        <v>123</v>
      </c>
      <c r="AG76" s="36">
        <v>44346</v>
      </c>
      <c r="AM76" s="1"/>
      <c r="AQ76" s="22"/>
      <c r="AR76" s="25"/>
      <c r="AS76" s="1"/>
    </row>
    <row r="77" spans="4:45" x14ac:dyDescent="0.2">
      <c r="D77" s="39">
        <v>45225.913194444445</v>
      </c>
      <c r="E77" s="37">
        <v>56</v>
      </c>
      <c r="F77" s="37" t="s">
        <v>64</v>
      </c>
      <c r="G77" s="37">
        <v>6.2240000000000002</v>
      </c>
      <c r="H77" s="37">
        <v>3.1E-2</v>
      </c>
      <c r="I77" s="37">
        <v>12.266999999999999</v>
      </c>
      <c r="J77" s="37">
        <v>0.11899999999999999</v>
      </c>
      <c r="K77" s="37">
        <v>17.902999999999999</v>
      </c>
      <c r="L77" s="37">
        <v>0.26100000000000001</v>
      </c>
      <c r="M77" s="37">
        <v>24.004000000000001</v>
      </c>
      <c r="N77" s="37">
        <v>0.76500000000000001</v>
      </c>
      <c r="O77" s="37">
        <v>-14.994999999999999</v>
      </c>
      <c r="P77" s="37">
        <v>22.349</v>
      </c>
      <c r="Q77" s="37">
        <v>-0.64400000000000002</v>
      </c>
      <c r="R77" s="37">
        <v>0.20300000000000001</v>
      </c>
      <c r="S77" s="37">
        <v>-0.66400000000000003</v>
      </c>
      <c r="T77" s="37">
        <v>0.64900000000000002</v>
      </c>
      <c r="U77" s="37">
        <v>-44.648000000000003</v>
      </c>
      <c r="V77" s="37">
        <v>21.882999999999999</v>
      </c>
      <c r="W77" s="37">
        <v>1.88</v>
      </c>
      <c r="X77" s="37">
        <v>0.03</v>
      </c>
      <c r="Y77" s="37">
        <v>6.6</v>
      </c>
      <c r="Z77" s="37">
        <v>0.12</v>
      </c>
      <c r="AA77" s="1">
        <v>35</v>
      </c>
      <c r="AB77" s="1">
        <v>108</v>
      </c>
      <c r="AC77" s="1">
        <v>117</v>
      </c>
      <c r="AD77" s="1">
        <v>123</v>
      </c>
      <c r="AE77" s="1">
        <v>636</v>
      </c>
      <c r="AF77" s="1">
        <v>125</v>
      </c>
      <c r="AG77" s="36">
        <v>47268</v>
      </c>
      <c r="AM77" s="1"/>
      <c r="AQ77" s="22"/>
      <c r="AR77" s="25"/>
      <c r="AS77" s="1"/>
    </row>
    <row r="78" spans="4:45" x14ac:dyDescent="0.2">
      <c r="D78" s="39">
        <v>45226.925000000003</v>
      </c>
      <c r="E78" s="37">
        <v>57</v>
      </c>
      <c r="F78" s="37" t="s">
        <v>64</v>
      </c>
      <c r="G78" s="37">
        <v>6.1680000000000001</v>
      </c>
      <c r="H78" s="37">
        <v>2.5999999999999999E-2</v>
      </c>
      <c r="I78" s="37">
        <v>12.228</v>
      </c>
      <c r="J78" s="37">
        <v>9.5000000000000001E-2</v>
      </c>
      <c r="K78" s="37">
        <v>17.91</v>
      </c>
      <c r="L78" s="37">
        <v>0.27600000000000002</v>
      </c>
      <c r="M78" s="37">
        <v>24.146000000000001</v>
      </c>
      <c r="N78" s="37">
        <v>0.81200000000000006</v>
      </c>
      <c r="O78" s="37">
        <v>-11.849</v>
      </c>
      <c r="P78" s="37">
        <v>20.099</v>
      </c>
      <c r="Q78" s="37">
        <v>-0.54100000000000004</v>
      </c>
      <c r="R78" s="37">
        <v>0.218</v>
      </c>
      <c r="S78" s="37">
        <v>-0.44700000000000001</v>
      </c>
      <c r="T78" s="37">
        <v>0.66100000000000003</v>
      </c>
      <c r="U78" s="37">
        <v>-41.468000000000004</v>
      </c>
      <c r="V78" s="37">
        <v>19.64</v>
      </c>
      <c r="W78" s="37">
        <v>1.82</v>
      </c>
      <c r="X78" s="37">
        <v>0.02</v>
      </c>
      <c r="Y78" s="37">
        <v>6.56</v>
      </c>
      <c r="Z78" s="37">
        <v>0.09</v>
      </c>
      <c r="AA78" s="1">
        <v>11</v>
      </c>
      <c r="AB78" s="1">
        <v>101</v>
      </c>
      <c r="AC78" s="1">
        <v>107</v>
      </c>
      <c r="AD78" s="1">
        <v>123</v>
      </c>
      <c r="AE78" s="1">
        <v>594</v>
      </c>
      <c r="AF78" s="1">
        <v>125</v>
      </c>
      <c r="AG78" s="36">
        <v>39032</v>
      </c>
      <c r="AM78" s="1"/>
      <c r="AQ78" s="22"/>
      <c r="AR78" s="25"/>
      <c r="AS78" s="1"/>
    </row>
    <row r="79" spans="4:45" x14ac:dyDescent="0.2">
      <c r="D79" s="39">
        <v>45227.446527777778</v>
      </c>
      <c r="E79" s="37">
        <v>57</v>
      </c>
      <c r="F79" s="37" t="s">
        <v>64</v>
      </c>
      <c r="G79" s="37">
        <v>6.1989999999999998</v>
      </c>
      <c r="H79" s="37">
        <v>3.3000000000000002E-2</v>
      </c>
      <c r="I79" s="37">
        <v>12.269</v>
      </c>
      <c r="J79" s="37">
        <v>0.113</v>
      </c>
      <c r="K79" s="37">
        <v>17.956</v>
      </c>
      <c r="L79" s="37">
        <v>0.25700000000000001</v>
      </c>
      <c r="M79" s="37">
        <v>24.731999999999999</v>
      </c>
      <c r="N79" s="37">
        <v>0.80300000000000005</v>
      </c>
      <c r="O79" s="37">
        <v>-12.182</v>
      </c>
      <c r="P79" s="37">
        <v>19.881</v>
      </c>
      <c r="Q79" s="37">
        <v>-0.56799999999999995</v>
      </c>
      <c r="R79" s="37">
        <v>0.22800000000000001</v>
      </c>
      <c r="S79" s="37">
        <v>4.2000000000000003E-2</v>
      </c>
      <c r="T79" s="37">
        <v>0.65500000000000003</v>
      </c>
      <c r="U79" s="37">
        <v>-41.898000000000003</v>
      </c>
      <c r="V79" s="37">
        <v>19.478000000000002</v>
      </c>
      <c r="W79" s="37">
        <v>1.85</v>
      </c>
      <c r="X79" s="37">
        <v>0.03</v>
      </c>
      <c r="Y79" s="37">
        <v>6.6</v>
      </c>
      <c r="Z79" s="37">
        <v>0.11</v>
      </c>
      <c r="AA79" s="1">
        <v>23</v>
      </c>
      <c r="AB79" s="1">
        <v>102</v>
      </c>
      <c r="AC79" s="1">
        <v>117</v>
      </c>
      <c r="AD79" s="1">
        <v>123</v>
      </c>
      <c r="AE79" s="1">
        <v>609</v>
      </c>
      <c r="AF79" s="1">
        <v>125</v>
      </c>
      <c r="AG79" s="36">
        <v>47678</v>
      </c>
      <c r="AM79" s="1"/>
      <c r="AQ79" s="22"/>
      <c r="AR79" s="25"/>
      <c r="AS79" s="1"/>
    </row>
    <row r="80" spans="4:45" x14ac:dyDescent="0.2">
      <c r="D80" s="39">
        <v>45227.938194444447</v>
      </c>
      <c r="E80" s="37">
        <v>57</v>
      </c>
      <c r="F80" s="37" t="s">
        <v>64</v>
      </c>
      <c r="G80" s="37">
        <v>6.2</v>
      </c>
      <c r="H80" s="37">
        <v>0.03</v>
      </c>
      <c r="I80" s="37">
        <v>12.298</v>
      </c>
      <c r="J80" s="37">
        <v>0.106</v>
      </c>
      <c r="K80" s="37">
        <v>18.024000000000001</v>
      </c>
      <c r="L80" s="37">
        <v>0.2</v>
      </c>
      <c r="M80" s="37">
        <v>24.302</v>
      </c>
      <c r="N80" s="37">
        <v>0.85799999999999998</v>
      </c>
      <c r="O80" s="37">
        <v>-12.769</v>
      </c>
      <c r="P80" s="37">
        <v>23.045999999999999</v>
      </c>
      <c r="Q80" s="37">
        <v>-0.52900000000000003</v>
      </c>
      <c r="R80" s="37">
        <v>0.16600000000000001</v>
      </c>
      <c r="S80" s="37">
        <v>-0.434</v>
      </c>
      <c r="T80" s="37">
        <v>0.73099999999999998</v>
      </c>
      <c r="U80" s="37">
        <v>-42.521999999999998</v>
      </c>
      <c r="V80" s="37">
        <v>22.516999999999999</v>
      </c>
      <c r="W80" s="37">
        <v>1.85</v>
      </c>
      <c r="X80" s="37">
        <v>0.03</v>
      </c>
      <c r="Y80" s="37">
        <v>6.63</v>
      </c>
      <c r="Z80" s="37">
        <v>0.11</v>
      </c>
      <c r="AA80" s="1">
        <v>35</v>
      </c>
      <c r="AB80" s="1">
        <v>104</v>
      </c>
      <c r="AC80" s="1">
        <v>122</v>
      </c>
      <c r="AD80" s="1">
        <v>120</v>
      </c>
      <c r="AE80" s="1">
        <v>621</v>
      </c>
      <c r="AF80" s="1">
        <v>125</v>
      </c>
      <c r="AG80" s="36">
        <v>44073</v>
      </c>
      <c r="AM80" s="1"/>
      <c r="AQ80" s="22"/>
      <c r="AR80" s="25"/>
      <c r="AS80" s="1"/>
    </row>
    <row r="81" spans="1:33" x14ac:dyDescent="0.2">
      <c r="D81" s="39">
        <v>45212.847916666666</v>
      </c>
      <c r="E81" s="37">
        <v>52</v>
      </c>
      <c r="F81" s="37" t="s">
        <v>60</v>
      </c>
      <c r="G81" s="37">
        <v>6.1680000000000001</v>
      </c>
      <c r="H81" s="37">
        <v>1.4E-2</v>
      </c>
      <c r="I81" s="37">
        <v>11.377000000000001</v>
      </c>
      <c r="J81" s="37">
        <v>2.5000000000000001E-2</v>
      </c>
      <c r="K81" s="37">
        <v>16.934000000000001</v>
      </c>
      <c r="L81" s="37">
        <v>0.17299999999999999</v>
      </c>
      <c r="M81" s="37">
        <v>22.268000000000001</v>
      </c>
      <c r="N81" s="37">
        <v>0.62</v>
      </c>
      <c r="O81" s="37">
        <v>-2.5630000000000002</v>
      </c>
      <c r="P81" s="37">
        <v>4.141</v>
      </c>
      <c r="Q81" s="37">
        <v>-0.67300000000000004</v>
      </c>
      <c r="R81" s="37">
        <v>0.16700000000000001</v>
      </c>
      <c r="S81" s="37">
        <v>-0.60099999999999998</v>
      </c>
      <c r="T81" s="37">
        <v>0.61</v>
      </c>
      <c r="U81" s="37">
        <v>-30.861999999999998</v>
      </c>
      <c r="V81" s="37">
        <v>4.008</v>
      </c>
      <c r="W81" s="37">
        <v>1.85</v>
      </c>
      <c r="X81" s="37">
        <v>0.01</v>
      </c>
      <c r="Y81" s="37">
        <v>5.82</v>
      </c>
      <c r="Z81" s="37">
        <v>0.02</v>
      </c>
      <c r="AA81" s="1">
        <v>2</v>
      </c>
      <c r="AB81" s="1">
        <v>118</v>
      </c>
      <c r="AC81" s="1">
        <v>156</v>
      </c>
      <c r="AD81" s="1">
        <v>113</v>
      </c>
      <c r="AE81" s="1">
        <v>672</v>
      </c>
      <c r="AF81" s="1">
        <v>123</v>
      </c>
      <c r="AG81" s="1">
        <v>28302</v>
      </c>
    </row>
    <row r="82" spans="1:33" x14ac:dyDescent="0.2">
      <c r="D82" s="39">
        <v>45213.0625</v>
      </c>
      <c r="E82" s="37">
        <v>52</v>
      </c>
      <c r="F82" s="37" t="s">
        <v>60</v>
      </c>
      <c r="G82" s="37">
        <v>6.18</v>
      </c>
      <c r="H82" s="37">
        <v>1.2999999999999999E-2</v>
      </c>
      <c r="I82" s="37">
        <v>11.396000000000001</v>
      </c>
      <c r="J82" s="37">
        <v>3.5000000000000003E-2</v>
      </c>
      <c r="K82" s="37">
        <v>16.957000000000001</v>
      </c>
      <c r="L82" s="37">
        <v>0.20100000000000001</v>
      </c>
      <c r="M82" s="37">
        <v>22.103000000000002</v>
      </c>
      <c r="N82" s="37">
        <v>0.65400000000000003</v>
      </c>
      <c r="O82" s="37">
        <v>-0.45400000000000001</v>
      </c>
      <c r="P82" s="37">
        <v>5.4649999999999999</v>
      </c>
      <c r="Q82" s="37">
        <v>-0.68200000000000005</v>
      </c>
      <c r="R82" s="37">
        <v>0.20599999999999999</v>
      </c>
      <c r="S82" s="37">
        <v>-0.80100000000000005</v>
      </c>
      <c r="T82" s="37">
        <v>0.65</v>
      </c>
      <c r="U82" s="37">
        <v>-28.863</v>
      </c>
      <c r="V82" s="37">
        <v>5.3010000000000002</v>
      </c>
      <c r="W82" s="37">
        <v>1.87</v>
      </c>
      <c r="X82" s="37">
        <v>0.01</v>
      </c>
      <c r="Y82" s="37">
        <v>5.84</v>
      </c>
      <c r="Z82" s="37">
        <v>0.03</v>
      </c>
      <c r="AA82" s="1">
        <v>4</v>
      </c>
      <c r="AB82" s="1">
        <v>116</v>
      </c>
    </row>
    <row r="83" spans="1:33" x14ac:dyDescent="0.2">
      <c r="D83" s="39">
        <v>45213.601388888892</v>
      </c>
      <c r="E83" s="37">
        <v>52</v>
      </c>
      <c r="F83" s="37" t="s">
        <v>60</v>
      </c>
      <c r="G83" s="37">
        <v>6.2069999999999999</v>
      </c>
      <c r="H83" s="37">
        <v>1.2999999999999999E-2</v>
      </c>
      <c r="I83" s="37">
        <v>11.475</v>
      </c>
      <c r="J83" s="37">
        <v>2.5000000000000001E-2</v>
      </c>
      <c r="K83" s="37">
        <v>17.122</v>
      </c>
      <c r="L83" s="37">
        <v>0.154</v>
      </c>
      <c r="M83" s="37">
        <v>22.189</v>
      </c>
      <c r="N83" s="37">
        <v>0.65800000000000003</v>
      </c>
      <c r="O83" s="37">
        <v>-0.96099999999999997</v>
      </c>
      <c r="P83" s="37">
        <v>5.3330000000000002</v>
      </c>
      <c r="Q83" s="37">
        <v>-0.625</v>
      </c>
      <c r="R83" s="37">
        <v>0.15</v>
      </c>
      <c r="S83" s="37">
        <v>-0.873</v>
      </c>
      <c r="T83" s="37">
        <v>0.63400000000000001</v>
      </c>
      <c r="U83" s="37">
        <v>-29.533000000000001</v>
      </c>
      <c r="V83" s="37">
        <v>5.1769999999999996</v>
      </c>
      <c r="W83" s="37">
        <v>1.89</v>
      </c>
      <c r="X83" s="37">
        <v>0.01</v>
      </c>
      <c r="Y83" s="37">
        <v>5.92</v>
      </c>
      <c r="Z83" s="37">
        <v>0.02</v>
      </c>
      <c r="AA83" s="1">
        <v>9</v>
      </c>
      <c r="AB83" s="1">
        <v>108</v>
      </c>
    </row>
    <row r="84" spans="1:33" x14ac:dyDescent="0.2">
      <c r="A84" t="s">
        <v>59</v>
      </c>
      <c r="D84" s="39">
        <v>45214.569444444445</v>
      </c>
      <c r="E84" s="37">
        <v>52</v>
      </c>
      <c r="F84" s="37" t="s">
        <v>60</v>
      </c>
      <c r="G84" s="37">
        <v>6.1840000000000002</v>
      </c>
      <c r="H84" s="37">
        <v>1.2999999999999999E-2</v>
      </c>
      <c r="I84" s="37">
        <v>11.398999999999999</v>
      </c>
      <c r="J84" s="37">
        <v>2.5000000000000001E-2</v>
      </c>
      <c r="K84" s="37">
        <v>17.053999999999998</v>
      </c>
      <c r="L84" s="37">
        <v>0.219</v>
      </c>
      <c r="M84" s="37">
        <v>22.312999999999999</v>
      </c>
      <c r="N84" s="37">
        <v>0.79</v>
      </c>
      <c r="O84" s="37">
        <v>1.38</v>
      </c>
      <c r="P84" s="37">
        <v>5.3109999999999999</v>
      </c>
      <c r="Q84" s="37">
        <v>-0.59299999999999997</v>
      </c>
      <c r="R84" s="37">
        <v>0.21099999999999999</v>
      </c>
      <c r="S84" s="37">
        <v>-0.60099999999999998</v>
      </c>
      <c r="T84" s="37">
        <v>0.76700000000000002</v>
      </c>
      <c r="U84" s="37">
        <v>-27.09</v>
      </c>
      <c r="V84" s="37">
        <v>5.1539999999999999</v>
      </c>
      <c r="W84" s="37">
        <v>1.87</v>
      </c>
      <c r="X84" s="37">
        <v>0.01</v>
      </c>
      <c r="Y84" s="37">
        <v>5.84</v>
      </c>
      <c r="Z84" s="37">
        <v>0.02</v>
      </c>
      <c r="AA84" s="1">
        <v>18</v>
      </c>
      <c r="AB84" s="1">
        <v>120</v>
      </c>
    </row>
    <row r="85" spans="1:33" x14ac:dyDescent="0.2">
      <c r="D85" s="39">
        <v>45214.781944444447</v>
      </c>
      <c r="E85" s="37">
        <v>52</v>
      </c>
      <c r="F85" s="37" t="s">
        <v>60</v>
      </c>
      <c r="G85" s="37">
        <v>6.1779999999999999</v>
      </c>
      <c r="H85" s="37">
        <v>1.4999999999999999E-2</v>
      </c>
      <c r="I85" s="37">
        <v>11.289</v>
      </c>
      <c r="J85" s="37">
        <v>7.9000000000000001E-2</v>
      </c>
      <c r="K85" s="37">
        <v>16.876000000000001</v>
      </c>
      <c r="L85" s="37">
        <v>0.21299999999999999</v>
      </c>
      <c r="M85" s="37">
        <v>21.859000000000002</v>
      </c>
      <c r="N85" s="37">
        <v>0.60699999999999998</v>
      </c>
      <c r="O85" s="37">
        <v>7.0519999999999996</v>
      </c>
      <c r="P85" s="37">
        <v>7.3650000000000002</v>
      </c>
      <c r="Q85" s="37">
        <v>-0.65600000000000003</v>
      </c>
      <c r="R85" s="37">
        <v>0.21199999999999999</v>
      </c>
      <c r="S85" s="37">
        <v>-0.82699999999999996</v>
      </c>
      <c r="T85" s="37">
        <v>0.626</v>
      </c>
      <c r="U85" s="37">
        <v>-21.364000000000001</v>
      </c>
      <c r="V85" s="37">
        <v>7.1059999999999999</v>
      </c>
      <c r="W85" s="37">
        <v>1.87</v>
      </c>
      <c r="X85" s="37">
        <v>0.02</v>
      </c>
      <c r="Y85" s="37">
        <v>5.73</v>
      </c>
      <c r="Z85" s="37">
        <v>0.08</v>
      </c>
      <c r="AA85" s="1">
        <v>20</v>
      </c>
      <c r="AB85" s="1">
        <v>115</v>
      </c>
    </row>
    <row r="86" spans="1:33" x14ac:dyDescent="0.2">
      <c r="A86" s="1" t="s">
        <v>58</v>
      </c>
      <c r="D86" s="39">
        <v>45215.402083333334</v>
      </c>
      <c r="E86" s="37">
        <v>52</v>
      </c>
      <c r="F86" s="37" t="s">
        <v>60</v>
      </c>
      <c r="G86" s="37">
        <v>6.1820000000000004</v>
      </c>
      <c r="H86" s="37">
        <v>1.4E-2</v>
      </c>
      <c r="I86" s="37">
        <v>11.413</v>
      </c>
      <c r="J86" s="37">
        <v>2.3E-2</v>
      </c>
      <c r="K86" s="37">
        <v>17.129000000000001</v>
      </c>
      <c r="L86" s="37">
        <v>0.17799999999999999</v>
      </c>
      <c r="M86" s="37">
        <v>22.14</v>
      </c>
      <c r="N86" s="37">
        <v>0.75600000000000001</v>
      </c>
      <c r="O86" s="37">
        <v>2.5000000000000001E-2</v>
      </c>
      <c r="P86" s="37">
        <v>5.7309999999999999</v>
      </c>
      <c r="Q86" s="37">
        <v>-0.53100000000000003</v>
      </c>
      <c r="R86" s="37">
        <v>0.17399999999999999</v>
      </c>
      <c r="S86" s="37">
        <v>-0.79900000000000004</v>
      </c>
      <c r="T86" s="37">
        <v>0.73799999999999999</v>
      </c>
      <c r="U86" s="37">
        <v>-28.431999999999999</v>
      </c>
      <c r="V86" s="37">
        <v>5.569</v>
      </c>
      <c r="W86" s="37">
        <v>1.87</v>
      </c>
      <c r="X86" s="37">
        <v>0.02</v>
      </c>
      <c r="Y86" s="37">
        <v>5.86</v>
      </c>
      <c r="Z86" s="37">
        <v>0.02</v>
      </c>
      <c r="AA86" s="1">
        <v>26</v>
      </c>
      <c r="AB86" s="1">
        <v>111</v>
      </c>
    </row>
    <row r="87" spans="1:33" x14ac:dyDescent="0.2">
      <c r="D87" s="39">
        <v>45215.853472222225</v>
      </c>
      <c r="E87" s="37">
        <v>52</v>
      </c>
      <c r="F87" s="37" t="s">
        <v>60</v>
      </c>
      <c r="G87" s="37">
        <v>6.2169999999999996</v>
      </c>
      <c r="H87" s="37">
        <v>2.5000000000000001E-2</v>
      </c>
      <c r="I87" s="37">
        <v>11.583</v>
      </c>
      <c r="J87" s="37">
        <v>0.114</v>
      </c>
      <c r="K87" s="37">
        <v>17.181000000000001</v>
      </c>
      <c r="L87" s="37">
        <v>0.23599999999999999</v>
      </c>
      <c r="M87" s="37">
        <v>22.742000000000001</v>
      </c>
      <c r="N87" s="37">
        <v>0.94799999999999995</v>
      </c>
      <c r="O87" s="37">
        <v>-7.6849999999999996</v>
      </c>
      <c r="P87" s="37">
        <v>15.247</v>
      </c>
      <c r="Q87" s="37">
        <v>-0.68100000000000005</v>
      </c>
      <c r="R87" s="37">
        <v>0.16800000000000001</v>
      </c>
      <c r="S87" s="37">
        <v>-0.54600000000000004</v>
      </c>
      <c r="T87" s="37">
        <v>0.83099999999999996</v>
      </c>
      <c r="U87" s="37">
        <v>-36.274000000000001</v>
      </c>
      <c r="V87" s="37">
        <v>14.984999999999999</v>
      </c>
      <c r="W87" s="37">
        <v>1.9</v>
      </c>
      <c r="X87" s="37">
        <v>0.02</v>
      </c>
      <c r="Y87" s="37">
        <v>6.03</v>
      </c>
      <c r="Z87" s="37">
        <v>0.11</v>
      </c>
      <c r="AA87" s="1">
        <v>34</v>
      </c>
      <c r="AB87" s="1">
        <v>103</v>
      </c>
    </row>
    <row r="88" spans="1:33" x14ac:dyDescent="0.2">
      <c r="D88" s="39">
        <v>45215.931250000001</v>
      </c>
      <c r="E88" s="37">
        <v>52</v>
      </c>
      <c r="F88" s="37" t="s">
        <v>60</v>
      </c>
      <c r="G88" s="37">
        <v>6.2249999999999996</v>
      </c>
      <c r="H88" s="37">
        <v>2.1999999999999999E-2</v>
      </c>
      <c r="I88" s="37">
        <v>11.622999999999999</v>
      </c>
      <c r="J88" s="37">
        <v>9.6000000000000002E-2</v>
      </c>
      <c r="K88" s="37">
        <v>17.190999999999999</v>
      </c>
      <c r="L88" s="37">
        <v>0.22800000000000001</v>
      </c>
      <c r="M88" s="37">
        <v>23.033999999999999</v>
      </c>
      <c r="N88" s="37">
        <v>0.85299999999999998</v>
      </c>
      <c r="O88" s="37">
        <v>-13.679</v>
      </c>
      <c r="P88" s="37">
        <v>15.436</v>
      </c>
      <c r="Q88" s="37">
        <v>-0.72</v>
      </c>
      <c r="R88" s="37">
        <v>0.17899999999999999</v>
      </c>
      <c r="S88" s="37">
        <v>-0.34</v>
      </c>
      <c r="T88" s="37">
        <v>0.73099999999999998</v>
      </c>
      <c r="U88" s="37">
        <v>-42.177999999999997</v>
      </c>
      <c r="V88" s="37">
        <v>15.138999999999999</v>
      </c>
      <c r="W88" s="37">
        <v>1.91</v>
      </c>
      <c r="X88" s="37">
        <v>0.02</v>
      </c>
      <c r="Y88" s="37">
        <v>6.07</v>
      </c>
      <c r="Z88" s="37">
        <v>0.1</v>
      </c>
      <c r="AA88" s="1">
        <v>36</v>
      </c>
      <c r="AB88" s="1">
        <v>114</v>
      </c>
    </row>
    <row r="89" spans="1:33" x14ac:dyDescent="0.2">
      <c r="D89" s="39">
        <v>45216.171527777777</v>
      </c>
      <c r="E89" s="37">
        <v>52</v>
      </c>
      <c r="F89" s="37" t="s">
        <v>60</v>
      </c>
      <c r="G89" s="37">
        <v>6.226</v>
      </c>
      <c r="H89" s="37">
        <v>2.3E-2</v>
      </c>
      <c r="I89" s="37">
        <v>11.605</v>
      </c>
      <c r="J89" s="37">
        <v>0.106</v>
      </c>
      <c r="K89" s="37">
        <v>17.224</v>
      </c>
      <c r="L89" s="37">
        <v>0.23300000000000001</v>
      </c>
      <c r="M89" s="37">
        <v>23.277999999999999</v>
      </c>
      <c r="N89" s="37">
        <v>0.7</v>
      </c>
      <c r="O89" s="37">
        <v>-6.907</v>
      </c>
      <c r="P89" s="37">
        <v>18.006</v>
      </c>
      <c r="Q89" s="37">
        <v>-0.66900000000000004</v>
      </c>
      <c r="R89" s="37">
        <v>0.182</v>
      </c>
      <c r="S89" s="37">
        <v>-6.4000000000000001E-2</v>
      </c>
      <c r="T89" s="37">
        <v>0.59099999999999997</v>
      </c>
      <c r="U89" s="37">
        <v>-35.567</v>
      </c>
      <c r="V89" s="37">
        <v>17.672000000000001</v>
      </c>
      <c r="W89" s="37">
        <v>1.91</v>
      </c>
      <c r="X89" s="37">
        <v>0.02</v>
      </c>
      <c r="Y89" s="37">
        <v>6.05</v>
      </c>
      <c r="Z89" s="37">
        <v>0.11</v>
      </c>
      <c r="AA89" s="1">
        <v>42</v>
      </c>
      <c r="AB89" s="1">
        <v>104</v>
      </c>
    </row>
    <row r="90" spans="1:33" x14ac:dyDescent="0.2">
      <c r="D90" s="40">
        <v>45216.51458333333</v>
      </c>
      <c r="E90" s="1">
        <v>53</v>
      </c>
      <c r="F90" s="1" t="s">
        <v>60</v>
      </c>
      <c r="G90" s="1">
        <v>6.1959999999999997</v>
      </c>
      <c r="H90" s="1">
        <v>1.7000000000000001E-2</v>
      </c>
      <c r="I90" s="1">
        <v>11.532</v>
      </c>
      <c r="J90" s="1">
        <v>0.105</v>
      </c>
      <c r="K90" s="1">
        <v>17.183</v>
      </c>
      <c r="L90" s="1">
        <v>0.24099999999999999</v>
      </c>
      <c r="M90" s="1">
        <v>22.457000000000001</v>
      </c>
      <c r="N90" s="1">
        <v>0.86899999999999999</v>
      </c>
      <c r="O90" s="1">
        <v>-6.6779999999999999</v>
      </c>
      <c r="P90" s="1">
        <v>16.757000000000001</v>
      </c>
      <c r="Q90" s="1">
        <v>-0.60799999999999998</v>
      </c>
      <c r="R90" s="1">
        <v>0.19400000000000001</v>
      </c>
      <c r="S90" s="1">
        <v>-0.72299999999999998</v>
      </c>
      <c r="T90" s="1">
        <v>0.71799999999999997</v>
      </c>
      <c r="U90" s="1">
        <v>-35.177999999999997</v>
      </c>
      <c r="V90" s="1">
        <v>16.45</v>
      </c>
      <c r="W90" s="1">
        <v>1.88</v>
      </c>
      <c r="X90" s="1">
        <v>0.02</v>
      </c>
      <c r="Y90" s="1">
        <v>5.98</v>
      </c>
      <c r="Z90" s="1">
        <v>0.1</v>
      </c>
      <c r="AA90" s="1">
        <v>2</v>
      </c>
      <c r="AB90" s="1">
        <v>113</v>
      </c>
    </row>
    <row r="91" spans="1:33" x14ac:dyDescent="0.2">
      <c r="A91" s="1" t="s">
        <v>58</v>
      </c>
      <c r="D91" s="40">
        <v>45216.595138888886</v>
      </c>
      <c r="E91" s="1">
        <v>53</v>
      </c>
      <c r="F91" s="1" t="s">
        <v>60</v>
      </c>
      <c r="G91" s="1">
        <v>6.2030000000000003</v>
      </c>
      <c r="H91" s="1">
        <v>2.1000000000000001E-2</v>
      </c>
      <c r="I91" s="1">
        <v>11.545</v>
      </c>
      <c r="J91" s="1">
        <v>8.3000000000000004E-2</v>
      </c>
      <c r="K91" s="1">
        <v>17.023</v>
      </c>
      <c r="L91" s="1">
        <v>0.23400000000000001</v>
      </c>
      <c r="M91" s="1">
        <v>22.704000000000001</v>
      </c>
      <c r="N91" s="1">
        <v>0.9</v>
      </c>
      <c r="O91" s="1">
        <v>-11.052</v>
      </c>
      <c r="P91" s="1">
        <v>15.478</v>
      </c>
      <c r="Q91" s="1">
        <v>-0.78500000000000003</v>
      </c>
      <c r="R91" s="1">
        <v>0.184</v>
      </c>
      <c r="S91" s="1">
        <v>-0.50800000000000001</v>
      </c>
      <c r="T91" s="1">
        <v>0.86</v>
      </c>
      <c r="U91" s="1">
        <v>-39.46</v>
      </c>
      <c r="V91" s="1">
        <v>15.16</v>
      </c>
      <c r="W91" s="1">
        <v>1.89</v>
      </c>
      <c r="X91" s="1">
        <v>0.02</v>
      </c>
      <c r="Y91" s="1">
        <v>5.99</v>
      </c>
      <c r="Z91" s="1">
        <v>0.08</v>
      </c>
      <c r="AA91" s="1">
        <v>4</v>
      </c>
      <c r="AB91" s="1">
        <v>109</v>
      </c>
    </row>
    <row r="92" spans="1:33" x14ac:dyDescent="0.2">
      <c r="D92" s="39">
        <v>45216.835416666669</v>
      </c>
      <c r="E92" s="37">
        <v>53</v>
      </c>
      <c r="F92" s="37" t="s">
        <v>60</v>
      </c>
      <c r="G92" s="37">
        <v>6.2240000000000002</v>
      </c>
      <c r="H92" s="37">
        <v>3.2000000000000001E-2</v>
      </c>
      <c r="I92" s="37">
        <v>11.643000000000001</v>
      </c>
      <c r="J92" s="37">
        <v>0.13200000000000001</v>
      </c>
      <c r="K92" s="37">
        <v>17.25</v>
      </c>
      <c r="L92" s="37">
        <v>0.221</v>
      </c>
      <c r="M92" s="37">
        <v>22.888000000000002</v>
      </c>
      <c r="N92" s="37">
        <v>0.82</v>
      </c>
      <c r="O92" s="37">
        <v>-10.231999999999999</v>
      </c>
      <c r="P92" s="37">
        <v>16.792000000000002</v>
      </c>
      <c r="Q92" s="37">
        <v>-0.67900000000000005</v>
      </c>
      <c r="R92" s="37">
        <v>0.18099999999999999</v>
      </c>
      <c r="S92" s="37">
        <v>-0.52200000000000002</v>
      </c>
      <c r="T92" s="37">
        <v>0.67300000000000004</v>
      </c>
      <c r="U92" s="37">
        <v>-38.865000000000002</v>
      </c>
      <c r="V92" s="37">
        <v>16.535</v>
      </c>
      <c r="W92" s="37">
        <v>1.9</v>
      </c>
      <c r="X92" s="37">
        <v>0.03</v>
      </c>
      <c r="Y92" s="37">
        <v>6.09</v>
      </c>
      <c r="Z92" s="37">
        <v>0.13</v>
      </c>
      <c r="AA92" s="1">
        <v>10</v>
      </c>
      <c r="AB92" s="1">
        <v>108</v>
      </c>
    </row>
    <row r="93" spans="1:33" x14ac:dyDescent="0.2">
      <c r="D93" s="39">
        <v>45217.156944444447</v>
      </c>
      <c r="E93" s="37">
        <v>53</v>
      </c>
      <c r="F93" s="37" t="s">
        <v>60</v>
      </c>
      <c r="G93" s="37">
        <v>6.2060000000000004</v>
      </c>
      <c r="H93" s="37">
        <v>2.4E-2</v>
      </c>
      <c r="I93" s="37">
        <v>11.592000000000001</v>
      </c>
      <c r="J93" s="37">
        <v>0.10199999999999999</v>
      </c>
      <c r="K93" s="37">
        <v>17.181000000000001</v>
      </c>
      <c r="L93" s="37">
        <v>0.24199999999999999</v>
      </c>
      <c r="M93" s="37">
        <v>22.997</v>
      </c>
      <c r="N93" s="37">
        <v>0.72399999999999998</v>
      </c>
      <c r="O93" s="37">
        <v>-14.752000000000001</v>
      </c>
      <c r="P93" s="37">
        <v>17.603999999999999</v>
      </c>
      <c r="Q93" s="37">
        <v>-0.67900000000000005</v>
      </c>
      <c r="R93" s="37">
        <v>0.19400000000000001</v>
      </c>
      <c r="S93" s="37">
        <v>-0.315</v>
      </c>
      <c r="T93" s="37">
        <v>0.61</v>
      </c>
      <c r="U93" s="37">
        <v>-43.143000000000001</v>
      </c>
      <c r="V93" s="37">
        <v>17.263000000000002</v>
      </c>
      <c r="W93" s="37">
        <v>1.89</v>
      </c>
      <c r="X93" s="37">
        <v>0.02</v>
      </c>
      <c r="Y93" s="37">
        <v>6.04</v>
      </c>
      <c r="Z93" s="37">
        <v>0.1</v>
      </c>
      <c r="AA93" s="1">
        <v>18</v>
      </c>
      <c r="AB93" s="1">
        <v>100</v>
      </c>
    </row>
    <row r="94" spans="1:33" x14ac:dyDescent="0.2">
      <c r="D94" s="39">
        <v>45217.236805555556</v>
      </c>
      <c r="E94" s="37">
        <v>53</v>
      </c>
      <c r="F94" s="37" t="s">
        <v>60</v>
      </c>
      <c r="G94" s="37">
        <v>6.2320000000000002</v>
      </c>
      <c r="H94" s="37">
        <v>0.03</v>
      </c>
      <c r="I94" s="37">
        <v>11.648999999999999</v>
      </c>
      <c r="J94" s="37">
        <v>0.109</v>
      </c>
      <c r="K94" s="37">
        <v>17.286999999999999</v>
      </c>
      <c r="L94" s="37">
        <v>0.246</v>
      </c>
      <c r="M94" s="37">
        <v>23.1</v>
      </c>
      <c r="N94" s="37">
        <v>0.84499999999999997</v>
      </c>
      <c r="O94" s="37">
        <v>-11.164</v>
      </c>
      <c r="P94" s="37">
        <v>16.681999999999999</v>
      </c>
      <c r="Q94" s="37">
        <v>-0.65700000000000003</v>
      </c>
      <c r="R94" s="37">
        <v>0.20399999999999999</v>
      </c>
      <c r="S94" s="37">
        <v>-0.32700000000000001</v>
      </c>
      <c r="T94" s="37">
        <v>0.73199999999999998</v>
      </c>
      <c r="U94" s="37">
        <v>-39.790999999999997</v>
      </c>
      <c r="V94" s="37">
        <v>16.395</v>
      </c>
      <c r="W94" s="37">
        <v>1.91</v>
      </c>
      <c r="X94" s="37">
        <v>0.03</v>
      </c>
      <c r="Y94" s="37">
        <v>6.09</v>
      </c>
      <c r="Z94" s="37">
        <v>0.11</v>
      </c>
      <c r="AA94" s="1">
        <v>20</v>
      </c>
      <c r="AB94" s="1">
        <v>116</v>
      </c>
    </row>
    <row r="95" spans="1:33" x14ac:dyDescent="0.2">
      <c r="D95" s="39">
        <v>45217.543055555558</v>
      </c>
      <c r="E95" s="37">
        <v>53</v>
      </c>
      <c r="F95" s="37" t="s">
        <v>60</v>
      </c>
      <c r="G95" s="37">
        <v>6.2530000000000001</v>
      </c>
      <c r="H95" s="37">
        <v>2.1000000000000001E-2</v>
      </c>
      <c r="I95" s="37">
        <v>11.683</v>
      </c>
      <c r="J95" s="37">
        <v>7.9000000000000001E-2</v>
      </c>
      <c r="K95" s="37">
        <v>17.309999999999999</v>
      </c>
      <c r="L95" s="37">
        <v>0.17499999999999999</v>
      </c>
      <c r="M95" s="37">
        <v>22.594999999999999</v>
      </c>
      <c r="N95" s="37">
        <v>0.90900000000000003</v>
      </c>
      <c r="O95" s="37">
        <v>-8.7330000000000005</v>
      </c>
      <c r="P95" s="37">
        <v>13.407</v>
      </c>
      <c r="Q95" s="37">
        <v>-0.68799999999999994</v>
      </c>
      <c r="R95" s="37">
        <v>0.155</v>
      </c>
      <c r="S95" s="37">
        <v>-0.88700000000000001</v>
      </c>
      <c r="T95" s="37">
        <v>0.79200000000000004</v>
      </c>
      <c r="U95" s="37">
        <v>-37.515999999999998</v>
      </c>
      <c r="V95" s="37">
        <v>13.141999999999999</v>
      </c>
      <c r="W95" s="37">
        <v>1.93</v>
      </c>
      <c r="X95" s="37">
        <v>0.02</v>
      </c>
      <c r="Y95" s="37">
        <v>6.13</v>
      </c>
      <c r="Z95" s="37">
        <v>0.08</v>
      </c>
      <c r="AA95" s="1">
        <v>26</v>
      </c>
      <c r="AB95" s="1">
        <v>107</v>
      </c>
    </row>
    <row r="96" spans="1:33" x14ac:dyDescent="0.2">
      <c r="D96" s="39">
        <v>45217.847222222219</v>
      </c>
      <c r="E96" s="37">
        <v>53</v>
      </c>
      <c r="F96" s="37" t="s">
        <v>60</v>
      </c>
      <c r="G96" s="37">
        <v>6.2439999999999998</v>
      </c>
      <c r="H96" s="37">
        <v>2.8000000000000001E-2</v>
      </c>
      <c r="I96" s="37">
        <v>11.688000000000001</v>
      </c>
      <c r="J96" s="37">
        <v>9.1999999999999998E-2</v>
      </c>
      <c r="K96" s="37">
        <v>17.323</v>
      </c>
      <c r="L96" s="37">
        <v>0.23100000000000001</v>
      </c>
      <c r="M96" s="37">
        <v>22.552</v>
      </c>
      <c r="N96" s="37">
        <v>0.75</v>
      </c>
      <c r="O96" s="37">
        <v>-10.256</v>
      </c>
      <c r="P96" s="37">
        <v>16.802</v>
      </c>
      <c r="Q96" s="37">
        <v>-0.67200000000000004</v>
      </c>
      <c r="R96" s="37">
        <v>0.20200000000000001</v>
      </c>
      <c r="S96" s="37">
        <v>-0.93899999999999995</v>
      </c>
      <c r="T96" s="37">
        <v>0.64500000000000002</v>
      </c>
      <c r="U96" s="37">
        <v>-38.994</v>
      </c>
      <c r="V96" s="37">
        <v>16.460999999999999</v>
      </c>
      <c r="W96" s="37">
        <v>1.92</v>
      </c>
      <c r="X96" s="37">
        <v>0.03</v>
      </c>
      <c r="Y96" s="37">
        <v>6.13</v>
      </c>
      <c r="Z96" s="37">
        <v>0.09</v>
      </c>
      <c r="AA96" s="1">
        <v>34</v>
      </c>
      <c r="AB96" s="1">
        <v>106</v>
      </c>
    </row>
    <row r="97" spans="4:45" x14ac:dyDescent="0.2">
      <c r="D97" s="39">
        <v>45217.941666666666</v>
      </c>
      <c r="E97" s="37">
        <v>53</v>
      </c>
      <c r="F97" s="37" t="s">
        <v>60</v>
      </c>
      <c r="G97" s="37">
        <v>6.28</v>
      </c>
      <c r="H97" s="37">
        <v>2.3E-2</v>
      </c>
      <c r="I97" s="37">
        <v>11.702999999999999</v>
      </c>
      <c r="J97" s="37">
        <v>8.8999999999999996E-2</v>
      </c>
      <c r="K97" s="37">
        <v>17.41</v>
      </c>
      <c r="L97" s="37">
        <v>0.21299999999999999</v>
      </c>
      <c r="M97" s="37">
        <v>22.884</v>
      </c>
      <c r="N97" s="37">
        <v>0.60899999999999999</v>
      </c>
      <c r="O97" s="37">
        <v>-10.625999999999999</v>
      </c>
      <c r="P97" s="37">
        <v>15.58</v>
      </c>
      <c r="Q97" s="37">
        <v>-0.63700000000000001</v>
      </c>
      <c r="R97" s="37">
        <v>0.17499999999999999</v>
      </c>
      <c r="S97" s="37">
        <v>-0.64400000000000002</v>
      </c>
      <c r="T97" s="37">
        <v>0.505</v>
      </c>
      <c r="U97" s="37">
        <v>-39.417999999999999</v>
      </c>
      <c r="V97" s="37">
        <v>15.273</v>
      </c>
      <c r="W97" s="37">
        <v>1.96</v>
      </c>
      <c r="X97" s="37">
        <v>0.02</v>
      </c>
      <c r="Y97" s="37">
        <v>6.15</v>
      </c>
      <c r="Z97" s="37">
        <v>0.09</v>
      </c>
      <c r="AA97" s="1">
        <v>36</v>
      </c>
      <c r="AB97" s="1">
        <v>100</v>
      </c>
    </row>
    <row r="98" spans="4:45" x14ac:dyDescent="0.2">
      <c r="D98" s="39">
        <v>45218.188194444447</v>
      </c>
      <c r="E98" s="37">
        <v>53</v>
      </c>
      <c r="F98" s="37" t="s">
        <v>60</v>
      </c>
      <c r="G98" s="37">
        <v>6.2919999999999998</v>
      </c>
      <c r="H98" s="37">
        <v>1.4E-2</v>
      </c>
      <c r="I98" s="37">
        <v>11.669</v>
      </c>
      <c r="J98" s="37">
        <v>3.5000000000000003E-2</v>
      </c>
      <c r="K98" s="37">
        <v>17.350000000000001</v>
      </c>
      <c r="L98" s="37">
        <v>0.22</v>
      </c>
      <c r="M98" s="37">
        <v>22.832999999999998</v>
      </c>
      <c r="N98" s="37">
        <v>0.68799999999999994</v>
      </c>
      <c r="O98" s="37">
        <v>-7.282</v>
      </c>
      <c r="P98" s="37">
        <v>11</v>
      </c>
      <c r="Q98" s="37">
        <v>-0.67600000000000005</v>
      </c>
      <c r="R98" s="37">
        <v>0.20699999999999999</v>
      </c>
      <c r="S98" s="37">
        <v>-0.625</v>
      </c>
      <c r="T98" s="37">
        <v>0.66900000000000004</v>
      </c>
      <c r="U98" s="37">
        <v>-36.121000000000002</v>
      </c>
      <c r="V98" s="37">
        <v>10.715999999999999</v>
      </c>
      <c r="W98" s="37">
        <v>1.98</v>
      </c>
      <c r="X98" s="37">
        <v>0.01</v>
      </c>
      <c r="Y98" s="37">
        <v>6.11</v>
      </c>
      <c r="Z98" s="37">
        <v>0.03</v>
      </c>
      <c r="AA98" s="1">
        <v>42</v>
      </c>
      <c r="AB98" s="1">
        <v>111</v>
      </c>
    </row>
    <row r="99" spans="4:45" x14ac:dyDescent="0.2">
      <c r="D99" s="39">
        <v>45218.595833333333</v>
      </c>
      <c r="E99" s="37">
        <v>54</v>
      </c>
      <c r="F99" s="37" t="s">
        <v>60</v>
      </c>
      <c r="G99" s="37">
        <v>6.2140000000000004</v>
      </c>
      <c r="H99" s="37">
        <v>2.8000000000000001E-2</v>
      </c>
      <c r="I99" s="37">
        <v>11.635</v>
      </c>
      <c r="J99" s="37">
        <v>0.108</v>
      </c>
      <c r="K99" s="37">
        <v>17.228000000000002</v>
      </c>
      <c r="L99" s="37">
        <v>0.26800000000000002</v>
      </c>
      <c r="M99" s="37">
        <v>22.920999999999999</v>
      </c>
      <c r="N99" s="37">
        <v>0.80100000000000005</v>
      </c>
      <c r="O99" s="37">
        <v>-6.1929999999999996</v>
      </c>
      <c r="P99" s="37">
        <v>15.526999999999999</v>
      </c>
      <c r="Q99" s="37">
        <v>-0.68200000000000005</v>
      </c>
      <c r="R99" s="37">
        <v>0.21</v>
      </c>
      <c r="S99" s="37">
        <v>-0.47199999999999998</v>
      </c>
      <c r="T99" s="37">
        <v>0.755</v>
      </c>
      <c r="U99" s="37">
        <v>-34.917999999999999</v>
      </c>
      <c r="V99" s="37">
        <v>15.255000000000001</v>
      </c>
      <c r="W99" s="37">
        <v>1.89</v>
      </c>
      <c r="X99" s="37">
        <v>0.03</v>
      </c>
      <c r="Y99" s="37">
        <v>5.97</v>
      </c>
      <c r="Z99" s="37">
        <v>0.11</v>
      </c>
      <c r="AA99" s="1">
        <v>2</v>
      </c>
      <c r="AB99" s="1">
        <v>107</v>
      </c>
      <c r="AG99" s="36"/>
      <c r="AM99" s="1"/>
      <c r="AQ99" s="22"/>
      <c r="AR99" s="25"/>
      <c r="AS99" s="1"/>
    </row>
    <row r="100" spans="4:45" x14ac:dyDescent="0.2">
      <c r="D100" s="39">
        <v>45218.674305555556</v>
      </c>
      <c r="E100" s="37">
        <v>54</v>
      </c>
      <c r="F100" s="37" t="s">
        <v>60</v>
      </c>
      <c r="G100" s="37">
        <v>6.1840000000000002</v>
      </c>
      <c r="H100" s="37">
        <v>3.4000000000000002E-2</v>
      </c>
      <c r="I100" s="37">
        <v>11.497999999999999</v>
      </c>
      <c r="J100" s="37">
        <v>0.13900000000000001</v>
      </c>
      <c r="K100" s="37">
        <v>17.010000000000002</v>
      </c>
      <c r="L100" s="37">
        <v>0.29799999999999999</v>
      </c>
      <c r="M100" s="37">
        <v>19.280999999999999</v>
      </c>
      <c r="N100" s="37">
        <v>9.8439999999999994</v>
      </c>
      <c r="O100" s="37">
        <v>0.85399999999999998</v>
      </c>
      <c r="P100" s="37">
        <v>43.697000000000003</v>
      </c>
      <c r="Q100" s="37">
        <v>-0.73299999999999998</v>
      </c>
      <c r="R100" s="37">
        <v>0.189</v>
      </c>
      <c r="S100" s="37">
        <v>-3.762</v>
      </c>
      <c r="T100" s="37">
        <v>9.4120000000000008</v>
      </c>
      <c r="U100" s="37">
        <v>-27.777999999999999</v>
      </c>
      <c r="V100" s="37">
        <v>42.731999999999999</v>
      </c>
      <c r="W100" s="37">
        <v>1.87</v>
      </c>
      <c r="X100" s="37">
        <v>0.03</v>
      </c>
      <c r="Y100" s="37">
        <v>5.84</v>
      </c>
      <c r="Z100" s="37">
        <v>0.14000000000000001</v>
      </c>
      <c r="AA100" s="1">
        <v>4</v>
      </c>
      <c r="AB100" s="1">
        <v>106</v>
      </c>
      <c r="AG100" s="36"/>
      <c r="AM100" s="1"/>
      <c r="AQ100" s="22"/>
      <c r="AR100" s="25"/>
      <c r="AS100" s="1"/>
    </row>
    <row r="101" spans="4:45" x14ac:dyDescent="0.2">
      <c r="D101" s="39">
        <v>45218.911805555559</v>
      </c>
      <c r="E101" s="37">
        <v>54</v>
      </c>
      <c r="F101" s="37" t="s">
        <v>60</v>
      </c>
      <c r="G101" s="37">
        <v>6.2539999999999996</v>
      </c>
      <c r="H101" s="37">
        <v>2.9000000000000001E-2</v>
      </c>
      <c r="I101" s="37">
        <v>11.698</v>
      </c>
      <c r="J101" s="37">
        <v>0.13</v>
      </c>
      <c r="K101" s="37">
        <v>17.446000000000002</v>
      </c>
      <c r="L101" s="37">
        <v>0.21199999999999999</v>
      </c>
      <c r="M101" s="37">
        <v>22.739000000000001</v>
      </c>
      <c r="N101" s="37">
        <v>0.86099999999999999</v>
      </c>
      <c r="O101" s="37">
        <v>-9.1609999999999996</v>
      </c>
      <c r="P101" s="37">
        <v>17.305</v>
      </c>
      <c r="Q101" s="37">
        <v>-0.56999999999999995</v>
      </c>
      <c r="R101" s="37">
        <v>0.19700000000000001</v>
      </c>
      <c r="S101" s="37">
        <v>-0.77500000000000002</v>
      </c>
      <c r="T101" s="37">
        <v>0.71399999999999997</v>
      </c>
      <c r="U101" s="37">
        <v>-37.957000000000001</v>
      </c>
      <c r="V101" s="37">
        <v>17.018999999999998</v>
      </c>
      <c r="W101" s="37">
        <v>1.93</v>
      </c>
      <c r="X101" s="37">
        <v>0.03</v>
      </c>
      <c r="Y101" s="37">
        <v>6.03</v>
      </c>
      <c r="Z101" s="37">
        <v>0.13</v>
      </c>
      <c r="AA101" s="1">
        <v>10</v>
      </c>
      <c r="AB101" s="1">
        <v>115</v>
      </c>
      <c r="AG101" s="36"/>
      <c r="AM101" s="1"/>
      <c r="AQ101" s="22"/>
      <c r="AR101" s="25"/>
      <c r="AS101" s="1"/>
    </row>
    <row r="102" spans="4:45" x14ac:dyDescent="0.2">
      <c r="D102" s="39">
        <v>45219.232638888891</v>
      </c>
      <c r="E102" s="37">
        <v>54</v>
      </c>
      <c r="F102" s="37" t="s">
        <v>60</v>
      </c>
      <c r="G102" s="37">
        <v>6.2450000000000001</v>
      </c>
      <c r="H102" s="37">
        <v>0.03</v>
      </c>
      <c r="I102" s="37">
        <v>11.659000000000001</v>
      </c>
      <c r="J102" s="37">
        <v>0.12</v>
      </c>
      <c r="K102" s="37">
        <v>17.341999999999999</v>
      </c>
      <c r="L102" s="37">
        <v>0.245</v>
      </c>
      <c r="M102" s="37">
        <v>22.786999999999999</v>
      </c>
      <c r="N102" s="37">
        <v>0.95199999999999996</v>
      </c>
      <c r="O102" s="37">
        <v>-8.3350000000000009</v>
      </c>
      <c r="P102" s="37">
        <v>18.059000000000001</v>
      </c>
      <c r="Q102" s="37">
        <v>-0.625</v>
      </c>
      <c r="R102" s="37">
        <v>0.182</v>
      </c>
      <c r="S102" s="37">
        <v>-0.65100000000000002</v>
      </c>
      <c r="T102" s="37">
        <v>0.78</v>
      </c>
      <c r="U102" s="37">
        <v>-37.073999999999998</v>
      </c>
      <c r="V102" s="37">
        <v>17.710999999999999</v>
      </c>
      <c r="W102" s="37">
        <v>1.93</v>
      </c>
      <c r="X102" s="37">
        <v>0.03</v>
      </c>
      <c r="Y102" s="37">
        <v>5.99</v>
      </c>
      <c r="Z102" s="37">
        <v>0.12</v>
      </c>
      <c r="AA102" s="1">
        <v>18</v>
      </c>
      <c r="AB102" s="1">
        <v>105</v>
      </c>
      <c r="AG102" s="36"/>
      <c r="AM102" s="1"/>
      <c r="AQ102" s="22"/>
      <c r="AR102" s="25"/>
      <c r="AS102" s="1"/>
    </row>
    <row r="103" spans="4:45" x14ac:dyDescent="0.2">
      <c r="D103" s="39">
        <v>45219.313194444447</v>
      </c>
      <c r="E103" s="37">
        <v>54</v>
      </c>
      <c r="F103" s="37" t="s">
        <v>60</v>
      </c>
      <c r="G103" s="37">
        <v>6.2380000000000004</v>
      </c>
      <c r="H103" s="37">
        <v>3.1E-2</v>
      </c>
      <c r="I103" s="37">
        <v>11.646000000000001</v>
      </c>
      <c r="J103" s="37">
        <v>0.123</v>
      </c>
      <c r="K103" s="37">
        <v>17.327999999999999</v>
      </c>
      <c r="L103" s="37">
        <v>0.247</v>
      </c>
      <c r="M103" s="37">
        <v>23.01</v>
      </c>
      <c r="N103" s="37">
        <v>0.89600000000000002</v>
      </c>
      <c r="O103" s="37">
        <v>-14.45</v>
      </c>
      <c r="P103" s="37">
        <v>20.343</v>
      </c>
      <c r="Q103" s="37">
        <v>-0.62</v>
      </c>
      <c r="R103" s="37">
        <v>0.20599999999999999</v>
      </c>
      <c r="S103" s="37">
        <v>-0.40799999999999997</v>
      </c>
      <c r="T103" s="37">
        <v>0.71899999999999997</v>
      </c>
      <c r="U103" s="37">
        <v>-42.981000000000002</v>
      </c>
      <c r="V103" s="37">
        <v>19.948</v>
      </c>
      <c r="W103" s="37">
        <v>1.92</v>
      </c>
      <c r="X103" s="37">
        <v>0.03</v>
      </c>
      <c r="Y103" s="37">
        <v>5.98</v>
      </c>
      <c r="Z103" s="37">
        <v>0.12</v>
      </c>
      <c r="AA103" s="1">
        <v>20</v>
      </c>
      <c r="AB103" s="36">
        <v>110</v>
      </c>
      <c r="AG103" s="36"/>
      <c r="AM103" s="1"/>
      <c r="AQ103" s="22"/>
      <c r="AR103" s="25"/>
      <c r="AS103" s="1"/>
    </row>
    <row r="104" spans="4:45" x14ac:dyDescent="0.2">
      <c r="D104" s="39">
        <v>45219.625</v>
      </c>
      <c r="E104" s="37">
        <v>54</v>
      </c>
      <c r="F104" s="37" t="s">
        <v>60</v>
      </c>
      <c r="G104" s="37">
        <v>6.2519999999999998</v>
      </c>
      <c r="H104" s="37">
        <v>2.7E-2</v>
      </c>
      <c r="I104" s="37">
        <v>11.672000000000001</v>
      </c>
      <c r="J104" s="37">
        <v>9.8000000000000004E-2</v>
      </c>
      <c r="K104" s="37">
        <v>17.353999999999999</v>
      </c>
      <c r="L104" s="37">
        <v>0.217</v>
      </c>
      <c r="M104" s="37">
        <v>22.777999999999999</v>
      </c>
      <c r="N104" s="37">
        <v>0.94699999999999995</v>
      </c>
      <c r="O104" s="37">
        <v>-4.6280000000000001</v>
      </c>
      <c r="P104" s="37">
        <v>19.228000000000002</v>
      </c>
      <c r="Q104" s="37">
        <v>-0.63300000000000001</v>
      </c>
      <c r="R104" s="37">
        <v>0.16500000000000001</v>
      </c>
      <c r="S104" s="37">
        <v>-0.68500000000000005</v>
      </c>
      <c r="T104" s="37">
        <v>0.83799999999999997</v>
      </c>
      <c r="U104" s="37">
        <v>-33.506999999999998</v>
      </c>
      <c r="V104" s="37">
        <v>18.808</v>
      </c>
      <c r="W104" s="37">
        <v>1.93</v>
      </c>
      <c r="X104" s="37">
        <v>0.03</v>
      </c>
      <c r="Y104" s="37">
        <v>6.01</v>
      </c>
      <c r="Z104" s="37">
        <v>0.1</v>
      </c>
      <c r="AA104" s="1">
        <v>26</v>
      </c>
      <c r="AB104" s="1">
        <v>104</v>
      </c>
      <c r="AG104" s="36"/>
      <c r="AM104" s="1"/>
      <c r="AQ104" s="22"/>
      <c r="AR104" s="25"/>
      <c r="AS104" s="1"/>
    </row>
    <row r="105" spans="4:45" x14ac:dyDescent="0.2">
      <c r="D105" s="39">
        <v>45219.946527777778</v>
      </c>
      <c r="E105" s="37">
        <v>54</v>
      </c>
      <c r="F105" s="37" t="s">
        <v>60</v>
      </c>
      <c r="G105" s="37">
        <v>6.2610000000000001</v>
      </c>
      <c r="H105" s="37">
        <v>2.5000000000000001E-2</v>
      </c>
      <c r="I105" s="37">
        <v>11.63</v>
      </c>
      <c r="J105" s="37">
        <v>0.108</v>
      </c>
      <c r="K105" s="37">
        <v>17.344999999999999</v>
      </c>
      <c r="L105" s="37">
        <v>0.24199999999999999</v>
      </c>
      <c r="M105" s="37">
        <v>22.596</v>
      </c>
      <c r="N105" s="37">
        <v>0.64700000000000002</v>
      </c>
      <c r="O105" s="37">
        <v>-8.5530000000000008</v>
      </c>
      <c r="P105" s="37">
        <v>20.890999999999998</v>
      </c>
      <c r="Q105" s="37">
        <v>-0.61</v>
      </c>
      <c r="R105" s="37">
        <v>0.17199999999999999</v>
      </c>
      <c r="S105" s="37">
        <v>-0.78100000000000003</v>
      </c>
      <c r="T105" s="37">
        <v>0.56100000000000005</v>
      </c>
      <c r="U105" s="37">
        <v>-37.247</v>
      </c>
      <c r="V105" s="37">
        <v>20.452999999999999</v>
      </c>
      <c r="W105" s="37">
        <v>1.94</v>
      </c>
      <c r="X105" s="37">
        <v>0.02</v>
      </c>
      <c r="Y105" s="37">
        <v>5.97</v>
      </c>
      <c r="Z105" s="37">
        <v>0.11</v>
      </c>
      <c r="AA105" s="1">
        <v>34</v>
      </c>
      <c r="AB105" s="1">
        <v>108</v>
      </c>
      <c r="AG105" s="36"/>
      <c r="AM105" s="1"/>
      <c r="AQ105" s="22"/>
      <c r="AR105" s="25"/>
      <c r="AS105" s="1"/>
    </row>
    <row r="106" spans="4:45" x14ac:dyDescent="0.2">
      <c r="D106" s="39">
        <v>45220.025000000001</v>
      </c>
      <c r="E106" s="37">
        <v>54</v>
      </c>
      <c r="F106" s="37" t="s">
        <v>60</v>
      </c>
      <c r="G106" s="37">
        <v>6.2720000000000002</v>
      </c>
      <c r="H106" s="37">
        <v>0.03</v>
      </c>
      <c r="I106" s="37">
        <v>11.680999999999999</v>
      </c>
      <c r="J106" s="37">
        <v>0.12</v>
      </c>
      <c r="K106" s="37">
        <v>17.381</v>
      </c>
      <c r="L106" s="37">
        <v>0.22900000000000001</v>
      </c>
      <c r="M106" s="37">
        <v>23.318999999999999</v>
      </c>
      <c r="N106" s="37">
        <v>0.88400000000000001</v>
      </c>
      <c r="O106" s="37">
        <v>-14.786</v>
      </c>
      <c r="P106" s="37">
        <v>16.027999999999999</v>
      </c>
      <c r="Q106" s="37">
        <v>-0.63700000000000001</v>
      </c>
      <c r="R106" s="37">
        <v>0.20200000000000001</v>
      </c>
      <c r="S106" s="37">
        <v>-0.17599999999999999</v>
      </c>
      <c r="T106" s="37">
        <v>0.81</v>
      </c>
      <c r="U106" s="37">
        <v>-43.408000000000001</v>
      </c>
      <c r="V106" s="37">
        <v>15.773</v>
      </c>
      <c r="W106" s="37">
        <v>1.95</v>
      </c>
      <c r="X106" s="37">
        <v>0.03</v>
      </c>
      <c r="Y106" s="37">
        <v>6.02</v>
      </c>
      <c r="Z106" s="37">
        <v>0.12</v>
      </c>
      <c r="AA106" s="1">
        <v>36</v>
      </c>
      <c r="AB106" s="1">
        <v>112</v>
      </c>
      <c r="AG106" s="36"/>
      <c r="AM106" s="1"/>
      <c r="AQ106" s="22"/>
      <c r="AR106" s="25"/>
      <c r="AS106" s="1"/>
    </row>
    <row r="107" spans="4:45" x14ac:dyDescent="0.2">
      <c r="D107" s="39">
        <v>45220.262499999997</v>
      </c>
      <c r="E107" s="37">
        <v>54</v>
      </c>
      <c r="F107" s="37" t="s">
        <v>60</v>
      </c>
      <c r="G107" s="37">
        <v>6.2629999999999999</v>
      </c>
      <c r="H107" s="37">
        <v>1.6E-2</v>
      </c>
      <c r="I107" s="37">
        <v>11.585000000000001</v>
      </c>
      <c r="J107" s="37">
        <v>2.5000000000000001E-2</v>
      </c>
      <c r="K107" s="37">
        <v>17.213000000000001</v>
      </c>
      <c r="L107" s="37">
        <v>0.19700000000000001</v>
      </c>
      <c r="M107" s="37">
        <v>23.138000000000002</v>
      </c>
      <c r="N107" s="37">
        <v>0.71499999999999997</v>
      </c>
      <c r="O107" s="37">
        <v>-6.7460000000000004</v>
      </c>
      <c r="P107" s="37">
        <v>15.632</v>
      </c>
      <c r="Q107" s="37">
        <v>-0.69899999999999995</v>
      </c>
      <c r="R107" s="37">
        <v>0.19400000000000001</v>
      </c>
      <c r="S107" s="37">
        <v>-0.16300000000000001</v>
      </c>
      <c r="T107" s="37">
        <v>0.68899999999999995</v>
      </c>
      <c r="U107" s="37">
        <v>-35.414999999999999</v>
      </c>
      <c r="V107" s="37">
        <v>15.194000000000001</v>
      </c>
      <c r="W107" s="37">
        <v>1.95</v>
      </c>
      <c r="X107" s="37">
        <v>0.02</v>
      </c>
      <c r="Y107" s="37">
        <v>5.92</v>
      </c>
      <c r="Z107" s="37">
        <v>0.03</v>
      </c>
      <c r="AA107" s="1">
        <v>42</v>
      </c>
      <c r="AB107" s="1">
        <v>106</v>
      </c>
      <c r="AG107" s="36"/>
      <c r="AM107" s="1"/>
      <c r="AQ107" s="22"/>
      <c r="AR107" s="25"/>
      <c r="AS107" s="1"/>
    </row>
    <row r="108" spans="4:45" x14ac:dyDescent="0.2">
      <c r="D108" s="39">
        <v>45222.550694444442</v>
      </c>
      <c r="E108" s="37">
        <v>55</v>
      </c>
      <c r="F108" s="37" t="s">
        <v>60</v>
      </c>
      <c r="G108" s="37">
        <v>6.1909999999999998</v>
      </c>
      <c r="H108" s="37">
        <v>1.7000000000000001E-2</v>
      </c>
      <c r="I108" s="37">
        <v>11.465999999999999</v>
      </c>
      <c r="J108" s="37">
        <v>0.04</v>
      </c>
      <c r="K108" s="37">
        <v>16.963999999999999</v>
      </c>
      <c r="L108" s="37">
        <v>0.252</v>
      </c>
      <c r="M108" s="37">
        <v>22.369</v>
      </c>
      <c r="N108" s="37">
        <v>0.56599999999999995</v>
      </c>
      <c r="O108" s="37">
        <v>-1.919</v>
      </c>
      <c r="P108" s="37">
        <v>7.6479999999999997</v>
      </c>
      <c r="Q108" s="37">
        <v>-0.754</v>
      </c>
      <c r="R108" s="37">
        <v>0.23300000000000001</v>
      </c>
      <c r="S108" s="37">
        <v>-0.67900000000000005</v>
      </c>
      <c r="T108" s="37">
        <v>0.55100000000000005</v>
      </c>
      <c r="U108" s="37">
        <v>-30.43</v>
      </c>
      <c r="V108" s="37">
        <v>7.47</v>
      </c>
      <c r="W108" s="37">
        <v>1.88</v>
      </c>
      <c r="X108" s="37">
        <v>0.02</v>
      </c>
      <c r="Y108" s="37">
        <v>5.8</v>
      </c>
      <c r="Z108" s="37">
        <v>0.04</v>
      </c>
      <c r="AA108" s="1">
        <v>2</v>
      </c>
      <c r="AB108" s="1">
        <v>105</v>
      </c>
      <c r="AC108" s="1">
        <v>103</v>
      </c>
      <c r="AD108" s="1">
        <v>118</v>
      </c>
      <c r="AE108" s="1">
        <v>599</v>
      </c>
      <c r="AF108" s="1">
        <v>125</v>
      </c>
      <c r="AG108" s="36">
        <v>39828</v>
      </c>
      <c r="AM108" s="1"/>
      <c r="AQ108" s="22"/>
      <c r="AR108" s="25"/>
      <c r="AS108" s="1"/>
    </row>
    <row r="109" spans="4:45" x14ac:dyDescent="0.2">
      <c r="D109" s="39">
        <v>45223.06527777778</v>
      </c>
      <c r="E109" s="37">
        <v>55</v>
      </c>
      <c r="F109" s="37" t="s">
        <v>60</v>
      </c>
      <c r="G109" s="37">
        <v>6.218</v>
      </c>
      <c r="H109" s="37">
        <v>2.7E-2</v>
      </c>
      <c r="I109" s="37">
        <v>11.545999999999999</v>
      </c>
      <c r="J109" s="37">
        <v>0.107</v>
      </c>
      <c r="K109" s="37">
        <v>17.146999999999998</v>
      </c>
      <c r="L109" s="37">
        <v>0.222</v>
      </c>
      <c r="M109" s="37">
        <v>22.306999999999999</v>
      </c>
      <c r="N109" s="37">
        <v>0.90300000000000002</v>
      </c>
      <c r="O109" s="37">
        <v>-10.82</v>
      </c>
      <c r="P109" s="37">
        <v>18.449000000000002</v>
      </c>
      <c r="Q109" s="37">
        <v>-0.68</v>
      </c>
      <c r="R109" s="37">
        <v>0.191</v>
      </c>
      <c r="S109" s="37">
        <v>-0.89800000000000002</v>
      </c>
      <c r="T109" s="37">
        <v>0.79400000000000004</v>
      </c>
      <c r="U109" s="37">
        <v>-39.25</v>
      </c>
      <c r="V109" s="37">
        <v>18.091000000000001</v>
      </c>
      <c r="W109" s="37">
        <v>1.9</v>
      </c>
      <c r="X109" s="37">
        <v>0.03</v>
      </c>
      <c r="Y109" s="37">
        <v>5.88</v>
      </c>
      <c r="Z109" s="37">
        <v>0.11</v>
      </c>
      <c r="AA109" s="1">
        <v>15</v>
      </c>
      <c r="AB109" s="1">
        <v>103</v>
      </c>
      <c r="AC109" s="1">
        <v>122</v>
      </c>
      <c r="AD109" s="1">
        <v>123</v>
      </c>
      <c r="AE109" s="1">
        <v>636</v>
      </c>
      <c r="AF109" s="1">
        <v>128</v>
      </c>
      <c r="AG109" s="36">
        <v>45014</v>
      </c>
      <c r="AM109" s="1"/>
      <c r="AQ109" s="22"/>
      <c r="AR109" s="25"/>
      <c r="AS109" s="1"/>
    </row>
    <row r="110" spans="4:45" x14ac:dyDescent="0.2">
      <c r="D110" s="39">
        <v>45223.564583333333</v>
      </c>
      <c r="E110" s="37">
        <v>55</v>
      </c>
      <c r="F110" s="37" t="s">
        <v>60</v>
      </c>
      <c r="G110" s="37">
        <v>6.218</v>
      </c>
      <c r="H110" s="37">
        <v>2.4E-2</v>
      </c>
      <c r="I110" s="37">
        <v>11.56</v>
      </c>
      <c r="J110" s="37">
        <v>8.5999999999999993E-2</v>
      </c>
      <c r="K110" s="37">
        <v>17.187000000000001</v>
      </c>
      <c r="L110" s="37">
        <v>0.17</v>
      </c>
      <c r="M110" s="37">
        <v>22.372</v>
      </c>
      <c r="N110" s="37">
        <v>0.90900000000000003</v>
      </c>
      <c r="O110" s="37">
        <v>-7.5129999999999999</v>
      </c>
      <c r="P110" s="37">
        <v>16.655999999999999</v>
      </c>
      <c r="Q110" s="37">
        <v>-0.65400000000000003</v>
      </c>
      <c r="R110" s="37">
        <v>0.156</v>
      </c>
      <c r="S110" s="37">
        <v>-0.86199999999999999</v>
      </c>
      <c r="T110" s="37">
        <v>0.81399999999999995</v>
      </c>
      <c r="U110" s="37">
        <v>-36.064999999999998</v>
      </c>
      <c r="V110" s="37">
        <v>16.309000000000001</v>
      </c>
      <c r="W110" s="37">
        <v>1.9</v>
      </c>
      <c r="X110" s="37">
        <v>0.02</v>
      </c>
      <c r="Y110" s="37">
        <v>5.9</v>
      </c>
      <c r="Z110" s="37">
        <v>0.09</v>
      </c>
      <c r="AA110" s="1">
        <v>26</v>
      </c>
      <c r="AB110" s="1">
        <v>108</v>
      </c>
      <c r="AC110" s="1">
        <v>93</v>
      </c>
      <c r="AD110" s="1">
        <v>118</v>
      </c>
      <c r="AE110" s="1">
        <v>582</v>
      </c>
      <c r="AF110" s="1">
        <v>125</v>
      </c>
      <c r="AG110" s="36">
        <v>44203</v>
      </c>
      <c r="AM110" s="1"/>
      <c r="AQ110" s="22"/>
      <c r="AR110" s="25"/>
      <c r="AS110" s="1"/>
    </row>
    <row r="111" spans="4:45" x14ac:dyDescent="0.2">
      <c r="D111" s="39">
        <v>45224.064583333333</v>
      </c>
      <c r="E111" s="37">
        <v>55</v>
      </c>
      <c r="F111" s="37" t="s">
        <v>60</v>
      </c>
      <c r="G111" s="37">
        <v>6.2679999999999998</v>
      </c>
      <c r="H111" s="37">
        <v>3.2000000000000001E-2</v>
      </c>
      <c r="I111" s="37">
        <v>11.686999999999999</v>
      </c>
      <c r="J111" s="37">
        <v>0.11</v>
      </c>
      <c r="K111" s="37">
        <v>17.366</v>
      </c>
      <c r="L111" s="37">
        <v>0.252</v>
      </c>
      <c r="M111" s="37">
        <v>23.113</v>
      </c>
      <c r="N111" s="37">
        <v>0.8</v>
      </c>
      <c r="O111" s="37">
        <v>-13.081</v>
      </c>
      <c r="P111" s="37">
        <v>18.832000000000001</v>
      </c>
      <c r="Q111" s="37">
        <v>-0.65300000000000002</v>
      </c>
      <c r="R111" s="37">
        <v>0.16800000000000001</v>
      </c>
      <c r="S111" s="37">
        <v>-0.38900000000000001</v>
      </c>
      <c r="T111" s="37">
        <v>0.70499999999999996</v>
      </c>
      <c r="U111" s="37">
        <v>-41.759</v>
      </c>
      <c r="V111" s="37">
        <v>18.446999999999999</v>
      </c>
      <c r="W111" s="37">
        <v>1.95</v>
      </c>
      <c r="X111" s="37">
        <v>0.03</v>
      </c>
      <c r="Y111" s="37">
        <v>6.02</v>
      </c>
      <c r="Z111" s="37">
        <v>0.11</v>
      </c>
      <c r="AA111" s="1">
        <v>39</v>
      </c>
      <c r="AB111" s="1">
        <v>105</v>
      </c>
      <c r="AC111" s="1">
        <v>122</v>
      </c>
      <c r="AD111" s="1">
        <v>123</v>
      </c>
      <c r="AE111" s="1">
        <v>599</v>
      </c>
      <c r="AF111" s="1">
        <v>125</v>
      </c>
      <c r="AG111" s="36">
        <v>45138</v>
      </c>
      <c r="AM111" s="1"/>
      <c r="AQ111" s="22"/>
      <c r="AR111" s="25"/>
      <c r="AS111" s="1"/>
    </row>
    <row r="112" spans="4:45" x14ac:dyDescent="0.2">
      <c r="D112" s="39">
        <v>45224.531944444447</v>
      </c>
      <c r="E112" s="37">
        <v>56</v>
      </c>
      <c r="F112" s="37" t="s">
        <v>60</v>
      </c>
      <c r="G112" s="37">
        <v>6.2649999999999997</v>
      </c>
      <c r="H112" s="37">
        <v>2.9000000000000001E-2</v>
      </c>
      <c r="I112" s="37">
        <v>11.609</v>
      </c>
      <c r="J112" s="37">
        <v>0.108</v>
      </c>
      <c r="K112" s="37">
        <v>17.218</v>
      </c>
      <c r="L112" s="37">
        <v>0.255</v>
      </c>
      <c r="M112" s="37">
        <v>23.466000000000001</v>
      </c>
      <c r="N112" s="37">
        <v>0.68200000000000005</v>
      </c>
      <c r="O112" s="37">
        <v>-13.579000000000001</v>
      </c>
      <c r="P112" s="37">
        <v>14.132999999999999</v>
      </c>
      <c r="Q112" s="37">
        <v>-0.72</v>
      </c>
      <c r="R112" s="37">
        <v>0.191</v>
      </c>
      <c r="S112" s="37">
        <v>0.109</v>
      </c>
      <c r="T112" s="37">
        <v>0.66</v>
      </c>
      <c r="U112" s="37">
        <v>-42.095999999999997</v>
      </c>
      <c r="V112" s="37">
        <v>13.874000000000001</v>
      </c>
      <c r="W112" s="37">
        <v>1.95</v>
      </c>
      <c r="X112" s="37">
        <v>0.03</v>
      </c>
      <c r="Y112" s="37">
        <v>5.95</v>
      </c>
      <c r="Z112" s="37">
        <v>0.11</v>
      </c>
      <c r="AA112" s="1">
        <v>2</v>
      </c>
      <c r="AB112" s="1">
        <v>107</v>
      </c>
      <c r="AC112" s="1">
        <v>112</v>
      </c>
      <c r="AD112" s="1">
        <v>118</v>
      </c>
      <c r="AE112" s="1">
        <v>626</v>
      </c>
      <c r="AF112" s="1">
        <v>125</v>
      </c>
      <c r="AG112" s="36">
        <v>50000</v>
      </c>
      <c r="AM112" s="1"/>
      <c r="AQ112" s="22"/>
      <c r="AR112" s="25"/>
      <c r="AS112" s="1"/>
    </row>
    <row r="113" spans="1:45" x14ac:dyDescent="0.2">
      <c r="D113" s="39">
        <v>45225.052083333336</v>
      </c>
      <c r="E113" s="37">
        <v>56</v>
      </c>
      <c r="F113" s="37" t="s">
        <v>60</v>
      </c>
      <c r="G113" s="37">
        <v>6.2290000000000001</v>
      </c>
      <c r="H113" s="37">
        <v>2.5000000000000001E-2</v>
      </c>
      <c r="I113" s="37">
        <v>11.603999999999999</v>
      </c>
      <c r="J113" s="37">
        <v>6.2E-2</v>
      </c>
      <c r="K113" s="37">
        <v>17.303000000000001</v>
      </c>
      <c r="L113" s="37">
        <v>0.19900000000000001</v>
      </c>
      <c r="M113" s="37">
        <v>22.936</v>
      </c>
      <c r="N113" s="37">
        <v>0.58399999999999996</v>
      </c>
      <c r="O113" s="37">
        <v>-3.375</v>
      </c>
      <c r="P113" s="37">
        <v>19.574000000000002</v>
      </c>
      <c r="Q113" s="37">
        <v>-0.59299999999999997</v>
      </c>
      <c r="R113" s="37">
        <v>0.18</v>
      </c>
      <c r="S113" s="37">
        <v>-0.39800000000000002</v>
      </c>
      <c r="T113" s="37">
        <v>0.54100000000000004</v>
      </c>
      <c r="U113" s="37">
        <v>-32.14</v>
      </c>
      <c r="V113" s="37">
        <v>19.079000000000001</v>
      </c>
      <c r="W113" s="37">
        <v>1.91</v>
      </c>
      <c r="X113" s="37">
        <v>0.03</v>
      </c>
      <c r="Y113" s="37">
        <v>5.94</v>
      </c>
      <c r="Z113" s="37">
        <v>0.06</v>
      </c>
      <c r="AA113" s="1">
        <v>15</v>
      </c>
      <c r="AB113" s="1">
        <v>105</v>
      </c>
      <c r="AC113" s="1">
        <v>132</v>
      </c>
      <c r="AD113" s="1">
        <v>123</v>
      </c>
      <c r="AE113" s="1">
        <v>601</v>
      </c>
      <c r="AF113" s="1">
        <v>125</v>
      </c>
      <c r="AG113" s="36">
        <v>45998</v>
      </c>
      <c r="AM113" s="1"/>
      <c r="AQ113" s="22"/>
      <c r="AR113" s="25"/>
      <c r="AS113" s="1"/>
    </row>
    <row r="114" spans="1:45" x14ac:dyDescent="0.2">
      <c r="D114" s="39">
        <v>45225.556250000001</v>
      </c>
      <c r="E114" s="37">
        <v>56</v>
      </c>
      <c r="F114" s="37" t="s">
        <v>60</v>
      </c>
      <c r="G114" s="37">
        <v>6.2370000000000001</v>
      </c>
      <c r="H114" s="37">
        <v>3.2000000000000001E-2</v>
      </c>
      <c r="I114" s="37">
        <v>11.64</v>
      </c>
      <c r="J114" s="37">
        <v>0.121</v>
      </c>
      <c r="K114" s="37">
        <v>17.274000000000001</v>
      </c>
      <c r="L114" s="37">
        <v>0.26900000000000002</v>
      </c>
      <c r="M114" s="37">
        <v>22.645</v>
      </c>
      <c r="N114" s="37">
        <v>0.79400000000000004</v>
      </c>
      <c r="O114" s="37">
        <v>-10.489000000000001</v>
      </c>
      <c r="P114" s="37">
        <v>19.86</v>
      </c>
      <c r="Q114" s="37">
        <v>-0.66600000000000004</v>
      </c>
      <c r="R114" s="37">
        <v>0.23499999999999999</v>
      </c>
      <c r="S114" s="37">
        <v>-0.753</v>
      </c>
      <c r="T114" s="37">
        <v>0.66200000000000003</v>
      </c>
      <c r="U114" s="37">
        <v>-39.122999999999998</v>
      </c>
      <c r="V114" s="37">
        <v>19.481000000000002</v>
      </c>
      <c r="W114" s="37">
        <v>1.92</v>
      </c>
      <c r="X114" s="37">
        <v>0.03</v>
      </c>
      <c r="Y114" s="37">
        <v>5.98</v>
      </c>
      <c r="Z114" s="37">
        <v>0.12</v>
      </c>
      <c r="AA114" s="1">
        <v>26</v>
      </c>
      <c r="AB114" s="1">
        <v>105</v>
      </c>
      <c r="AC114" s="1">
        <v>107</v>
      </c>
      <c r="AD114" s="1">
        <v>123</v>
      </c>
      <c r="AE114" s="1">
        <v>655</v>
      </c>
      <c r="AF114" s="1">
        <v>125</v>
      </c>
      <c r="AG114" s="36">
        <v>50000</v>
      </c>
      <c r="AM114" s="1"/>
      <c r="AQ114" s="22"/>
      <c r="AR114" s="25"/>
      <c r="AS114" s="1"/>
    </row>
    <row r="115" spans="1:45" x14ac:dyDescent="0.2">
      <c r="D115" s="39">
        <v>45226.069444444445</v>
      </c>
      <c r="E115" s="37">
        <v>56</v>
      </c>
      <c r="F115" s="37" t="s">
        <v>60</v>
      </c>
      <c r="G115" s="37">
        <v>6.2640000000000002</v>
      </c>
      <c r="H115" s="37">
        <v>1.6E-2</v>
      </c>
      <c r="I115" s="37">
        <v>11.585000000000001</v>
      </c>
      <c r="J115" s="37">
        <v>3.7999999999999999E-2</v>
      </c>
      <c r="K115" s="37">
        <v>17.285</v>
      </c>
      <c r="L115" s="37">
        <v>0.161</v>
      </c>
      <c r="M115" s="37">
        <v>22.702000000000002</v>
      </c>
      <c r="N115" s="37">
        <v>0.75800000000000001</v>
      </c>
      <c r="O115" s="37">
        <v>-9.3239999999999998</v>
      </c>
      <c r="P115" s="37">
        <v>10.74</v>
      </c>
      <c r="Q115" s="37">
        <v>-0.63</v>
      </c>
      <c r="R115" s="37">
        <v>0.17599999999999999</v>
      </c>
      <c r="S115" s="37">
        <v>-0.58799999999999997</v>
      </c>
      <c r="T115" s="37">
        <v>0.71199999999999997</v>
      </c>
      <c r="U115" s="37">
        <v>-37.918999999999997</v>
      </c>
      <c r="V115" s="37">
        <v>10.461</v>
      </c>
      <c r="W115" s="37">
        <v>1.95</v>
      </c>
      <c r="X115" s="37">
        <v>0.02</v>
      </c>
      <c r="Y115" s="37">
        <v>5.92</v>
      </c>
      <c r="Z115" s="37">
        <v>0.04</v>
      </c>
      <c r="AA115" s="1">
        <v>39</v>
      </c>
      <c r="AB115" s="1">
        <v>108</v>
      </c>
      <c r="AC115" s="1">
        <v>127</v>
      </c>
      <c r="AD115" s="1">
        <v>123</v>
      </c>
      <c r="AE115" s="1">
        <v>640</v>
      </c>
      <c r="AF115" s="1">
        <v>125</v>
      </c>
      <c r="AG115" s="36">
        <v>47256</v>
      </c>
      <c r="AM115" s="1"/>
      <c r="AQ115" s="22"/>
      <c r="AR115" s="25"/>
      <c r="AS115" s="1"/>
    </row>
    <row r="116" spans="1:45" x14ac:dyDescent="0.2">
      <c r="D116" s="39">
        <v>45226.568055555559</v>
      </c>
      <c r="E116" s="37">
        <v>57</v>
      </c>
      <c r="F116" s="37" t="s">
        <v>60</v>
      </c>
      <c r="G116" s="37">
        <v>6.21</v>
      </c>
      <c r="H116" s="37">
        <v>2.8000000000000001E-2</v>
      </c>
      <c r="I116" s="37">
        <v>11.554</v>
      </c>
      <c r="J116" s="37">
        <v>0.106</v>
      </c>
      <c r="K116" s="37">
        <v>17.082999999999998</v>
      </c>
      <c r="L116" s="37">
        <v>0.26700000000000002</v>
      </c>
      <c r="M116" s="37">
        <v>22.634</v>
      </c>
      <c r="N116" s="37">
        <v>0.96099999999999997</v>
      </c>
      <c r="O116" s="37">
        <v>-12.714</v>
      </c>
      <c r="P116" s="37">
        <v>11.497999999999999</v>
      </c>
      <c r="Q116" s="37">
        <v>-0.74199999999999999</v>
      </c>
      <c r="R116" s="37">
        <v>0.20300000000000001</v>
      </c>
      <c r="S116" s="37">
        <v>-0.59199999999999997</v>
      </c>
      <c r="T116" s="37">
        <v>0.876</v>
      </c>
      <c r="U116" s="37">
        <v>-41.095999999999997</v>
      </c>
      <c r="V116" s="37">
        <v>11.31</v>
      </c>
      <c r="W116" s="37">
        <v>1.89</v>
      </c>
      <c r="X116" s="37">
        <v>0.03</v>
      </c>
      <c r="Y116" s="37">
        <v>5.89</v>
      </c>
      <c r="Z116" s="37">
        <v>0.11</v>
      </c>
      <c r="AA116" s="1">
        <v>2</v>
      </c>
      <c r="AB116" s="1">
        <v>112</v>
      </c>
      <c r="AC116" s="1">
        <v>98</v>
      </c>
      <c r="AD116" s="1">
        <v>118</v>
      </c>
      <c r="AE116" s="1">
        <v>606</v>
      </c>
      <c r="AF116" s="1">
        <v>125</v>
      </c>
      <c r="AG116" s="36">
        <v>50000</v>
      </c>
      <c r="AM116" s="1"/>
      <c r="AQ116" s="22"/>
      <c r="AR116" s="25"/>
      <c r="AS116" s="1"/>
    </row>
    <row r="117" spans="1:45" x14ac:dyDescent="0.2">
      <c r="D117" s="39">
        <v>45227.081944444442</v>
      </c>
      <c r="E117" s="37">
        <v>57</v>
      </c>
      <c r="F117" s="37" t="s">
        <v>60</v>
      </c>
      <c r="G117" s="37">
        <v>6.2460000000000004</v>
      </c>
      <c r="H117" s="37">
        <v>3.5999999999999997E-2</v>
      </c>
      <c r="I117" s="37">
        <v>11.646000000000001</v>
      </c>
      <c r="J117" s="37">
        <v>0.125</v>
      </c>
      <c r="K117" s="37">
        <v>17.369</v>
      </c>
      <c r="L117" s="37">
        <v>0.28100000000000003</v>
      </c>
      <c r="M117" s="37">
        <v>27.085999999999999</v>
      </c>
      <c r="N117" s="37">
        <v>1.6819999999999999</v>
      </c>
      <c r="O117" s="37">
        <v>-11.04</v>
      </c>
      <c r="P117" s="37">
        <v>22.343</v>
      </c>
      <c r="Q117" s="37">
        <v>-0.58699999999999997</v>
      </c>
      <c r="R117" s="37">
        <v>0.20100000000000001</v>
      </c>
      <c r="S117" s="37">
        <v>3.5750000000000002</v>
      </c>
      <c r="T117" s="37">
        <v>1.4239999999999999</v>
      </c>
      <c r="U117" s="37">
        <v>-39.677</v>
      </c>
      <c r="V117" s="37">
        <v>21.895</v>
      </c>
      <c r="W117" s="37">
        <v>1.93</v>
      </c>
      <c r="X117" s="37">
        <v>0.03</v>
      </c>
      <c r="Y117" s="37">
        <v>5.98</v>
      </c>
      <c r="Z117" s="37">
        <v>0.12</v>
      </c>
      <c r="AA117" s="1">
        <v>15</v>
      </c>
      <c r="AB117" s="1">
        <v>109</v>
      </c>
      <c r="AC117" s="1">
        <v>112</v>
      </c>
      <c r="AD117" s="1">
        <v>120</v>
      </c>
      <c r="AE117" s="1">
        <v>633</v>
      </c>
      <c r="AF117" s="1">
        <v>125</v>
      </c>
      <c r="AG117" s="36">
        <v>50000</v>
      </c>
      <c r="AM117" s="1"/>
      <c r="AQ117" s="22"/>
      <c r="AR117" s="25"/>
      <c r="AS117" s="1"/>
    </row>
    <row r="118" spans="1:45" x14ac:dyDescent="0.2">
      <c r="A118" s="1" t="s">
        <v>58</v>
      </c>
      <c r="D118" s="39">
        <v>45227.588888888888</v>
      </c>
      <c r="E118" s="37">
        <v>57</v>
      </c>
      <c r="F118" s="37" t="s">
        <v>60</v>
      </c>
      <c r="G118" s="37">
        <v>6.1950000000000003</v>
      </c>
      <c r="H118" s="37">
        <v>4.2999999999999997E-2</v>
      </c>
      <c r="I118" s="37">
        <v>11.568</v>
      </c>
      <c r="J118" s="37">
        <v>0.157</v>
      </c>
      <c r="K118" s="37">
        <v>17.216000000000001</v>
      </c>
      <c r="L118" s="37">
        <v>0.29199999999999998</v>
      </c>
      <c r="M118" s="37">
        <v>22.815999999999999</v>
      </c>
      <c r="N118" s="37">
        <v>1.0620000000000001</v>
      </c>
      <c r="O118" s="37">
        <v>-20.800999999999998</v>
      </c>
      <c r="P118" s="37">
        <v>22.632999999999999</v>
      </c>
      <c r="Q118" s="37">
        <v>-0.60899999999999999</v>
      </c>
      <c r="R118" s="37">
        <v>0.20899999999999999</v>
      </c>
      <c r="S118" s="37">
        <v>-0.443</v>
      </c>
      <c r="T118" s="37">
        <v>0.90100000000000002</v>
      </c>
      <c r="U118" s="37">
        <v>-48.957000000000001</v>
      </c>
      <c r="V118" s="37">
        <v>22.238</v>
      </c>
      <c r="W118" s="37">
        <v>1.88</v>
      </c>
      <c r="X118" s="37">
        <v>0.04</v>
      </c>
      <c r="Y118" s="37">
        <v>5.9</v>
      </c>
      <c r="Z118" s="37">
        <v>0.16</v>
      </c>
      <c r="AA118" s="1">
        <v>26</v>
      </c>
      <c r="AB118" s="1">
        <v>100</v>
      </c>
      <c r="AC118" s="1">
        <v>117</v>
      </c>
      <c r="AD118" s="1">
        <v>123</v>
      </c>
      <c r="AE118" s="1">
        <v>533</v>
      </c>
      <c r="AF118" s="1">
        <v>123</v>
      </c>
      <c r="AG118" s="36">
        <v>28880</v>
      </c>
      <c r="AM118" s="1"/>
      <c r="AQ118" s="22"/>
      <c r="AR118" s="25"/>
      <c r="AS118" s="1"/>
    </row>
    <row r="119" spans="1:45" x14ac:dyDescent="0.2">
      <c r="D119" s="39">
        <v>45228.095833333333</v>
      </c>
      <c r="E119" s="37">
        <v>57</v>
      </c>
      <c r="F119" s="37" t="s">
        <v>60</v>
      </c>
      <c r="G119" s="37">
        <v>6.2460000000000004</v>
      </c>
      <c r="H119" s="37">
        <v>2.8000000000000001E-2</v>
      </c>
      <c r="I119" s="37">
        <v>11.617000000000001</v>
      </c>
      <c r="J119" s="37">
        <v>8.1000000000000003E-2</v>
      </c>
      <c r="K119" s="37">
        <v>17.321999999999999</v>
      </c>
      <c r="L119" s="37">
        <v>0.22900000000000001</v>
      </c>
      <c r="M119" s="37">
        <v>23.396000000000001</v>
      </c>
      <c r="N119" s="37">
        <v>0.97599999999999998</v>
      </c>
      <c r="O119" s="37">
        <v>-4.9080000000000004</v>
      </c>
      <c r="P119" s="37">
        <v>21.863</v>
      </c>
      <c r="Q119" s="37">
        <v>-0.60499999999999998</v>
      </c>
      <c r="R119" s="37">
        <v>0.2</v>
      </c>
      <c r="S119" s="37">
        <v>2.8000000000000001E-2</v>
      </c>
      <c r="T119" s="37">
        <v>0.872</v>
      </c>
      <c r="U119" s="37">
        <v>-33.668999999999997</v>
      </c>
      <c r="V119" s="37">
        <v>21.344000000000001</v>
      </c>
      <c r="W119" s="37">
        <v>1.93</v>
      </c>
      <c r="X119" s="37">
        <v>0.03</v>
      </c>
      <c r="Y119" s="37">
        <v>5.95</v>
      </c>
      <c r="Z119" s="37">
        <v>0.08</v>
      </c>
      <c r="AA119" s="1">
        <v>39</v>
      </c>
      <c r="AB119" s="1">
        <v>110</v>
      </c>
      <c r="AC119" s="1">
        <v>127</v>
      </c>
      <c r="AD119" s="1">
        <v>123</v>
      </c>
      <c r="AE119" s="1">
        <v>636</v>
      </c>
      <c r="AF119" s="1">
        <v>125</v>
      </c>
      <c r="AG119" s="36">
        <v>45851</v>
      </c>
      <c r="AM119" s="1"/>
      <c r="AQ119" s="22"/>
      <c r="AR119" s="25"/>
      <c r="AS119" s="1"/>
    </row>
    <row r="120" spans="1:45" x14ac:dyDescent="0.2">
      <c r="D120" s="39">
        <v>45213.277777777781</v>
      </c>
      <c r="E120" s="37">
        <v>52</v>
      </c>
      <c r="F120" s="37" t="s">
        <v>61</v>
      </c>
      <c r="G120" s="37">
        <v>-5.867</v>
      </c>
      <c r="H120" s="37">
        <v>1.4E-2</v>
      </c>
      <c r="I120" s="37">
        <v>-5.4619999999999997</v>
      </c>
      <c r="J120" s="37">
        <v>3.7999999999999999E-2</v>
      </c>
      <c r="K120" s="37">
        <v>-11.96</v>
      </c>
      <c r="L120" s="37">
        <v>0.16200000000000001</v>
      </c>
      <c r="M120" s="37">
        <v>-10.78</v>
      </c>
      <c r="N120" s="37">
        <v>0.755</v>
      </c>
      <c r="O120" s="37">
        <v>11.994999999999999</v>
      </c>
      <c r="P120" s="37">
        <v>5.923</v>
      </c>
      <c r="Q120" s="37">
        <v>-0.57599999999999996</v>
      </c>
      <c r="R120" s="37">
        <v>0.17199999999999999</v>
      </c>
      <c r="S120" s="37">
        <v>0.115</v>
      </c>
      <c r="T120" s="37">
        <v>0.78200000000000003</v>
      </c>
      <c r="U120" s="37">
        <v>29.38</v>
      </c>
      <c r="V120" s="37">
        <v>6.0410000000000004</v>
      </c>
      <c r="W120" s="37">
        <v>-10.35</v>
      </c>
      <c r="X120" s="37">
        <v>0.01</v>
      </c>
      <c r="Y120" s="37">
        <v>-10.91</v>
      </c>
      <c r="Z120" s="37">
        <v>0.04</v>
      </c>
      <c r="AA120" s="1">
        <v>6</v>
      </c>
      <c r="AB120" s="1">
        <v>116</v>
      </c>
    </row>
    <row r="121" spans="1:45" x14ac:dyDescent="0.2">
      <c r="D121" s="39">
        <v>45213.92083333333</v>
      </c>
      <c r="E121" s="37">
        <v>52</v>
      </c>
      <c r="F121" s="37" t="s">
        <v>61</v>
      </c>
      <c r="G121" s="37">
        <v>-5.875</v>
      </c>
      <c r="H121" s="37">
        <v>1.4999999999999999E-2</v>
      </c>
      <c r="I121" s="37">
        <v>-5.5140000000000002</v>
      </c>
      <c r="J121" s="37">
        <v>7.0000000000000007E-2</v>
      </c>
      <c r="K121" s="37">
        <v>-12.071</v>
      </c>
      <c r="L121" s="37">
        <v>0.16300000000000001</v>
      </c>
      <c r="M121" s="37">
        <v>-10.872</v>
      </c>
      <c r="N121" s="37">
        <v>0.66100000000000003</v>
      </c>
      <c r="O121" s="37">
        <v>16.109000000000002</v>
      </c>
      <c r="P121" s="37">
        <v>6.1559999999999997</v>
      </c>
      <c r="Q121" s="37">
        <v>-0.629</v>
      </c>
      <c r="R121" s="37">
        <v>0.17799999999999999</v>
      </c>
      <c r="S121" s="37">
        <v>0.127</v>
      </c>
      <c r="T121" s="37">
        <v>0.68500000000000005</v>
      </c>
      <c r="U121" s="37">
        <v>33.68</v>
      </c>
      <c r="V121" s="37">
        <v>6.2370000000000001</v>
      </c>
      <c r="W121" s="37">
        <v>-10.36</v>
      </c>
      <c r="X121" s="37">
        <v>0.02</v>
      </c>
      <c r="Y121" s="37">
        <v>-10.97</v>
      </c>
      <c r="Z121" s="37">
        <v>7.0000000000000007E-2</v>
      </c>
      <c r="AA121" s="1">
        <v>12</v>
      </c>
      <c r="AB121" s="1">
        <v>100</v>
      </c>
    </row>
    <row r="122" spans="1:45" x14ac:dyDescent="0.2">
      <c r="D122" s="39">
        <v>45214.138194444444</v>
      </c>
      <c r="E122" s="37">
        <v>52</v>
      </c>
      <c r="F122" s="37" t="s">
        <v>61</v>
      </c>
      <c r="G122" s="37">
        <v>-5.8630000000000004</v>
      </c>
      <c r="H122" s="37">
        <v>1.4999999999999999E-2</v>
      </c>
      <c r="I122" s="37">
        <v>-5.4569999999999999</v>
      </c>
      <c r="J122" s="37">
        <v>5.0999999999999997E-2</v>
      </c>
      <c r="K122" s="37">
        <v>-11.992000000000001</v>
      </c>
      <c r="L122" s="37">
        <v>0.20499999999999999</v>
      </c>
      <c r="M122" s="37">
        <v>-10.861000000000001</v>
      </c>
      <c r="N122" s="37">
        <v>0.55600000000000005</v>
      </c>
      <c r="O122" s="37">
        <v>13.138</v>
      </c>
      <c r="P122" s="37">
        <v>5.1360000000000001</v>
      </c>
      <c r="Q122" s="37">
        <v>-0.61799999999999999</v>
      </c>
      <c r="R122" s="37">
        <v>0.22800000000000001</v>
      </c>
      <c r="S122" s="37">
        <v>2.4E-2</v>
      </c>
      <c r="T122" s="37">
        <v>0.59799999999999998</v>
      </c>
      <c r="U122" s="37">
        <v>30.529</v>
      </c>
      <c r="V122" s="37">
        <v>5.1539999999999999</v>
      </c>
      <c r="W122" s="37">
        <v>-10.35</v>
      </c>
      <c r="X122" s="37">
        <v>0.02</v>
      </c>
      <c r="Y122" s="37">
        <v>-10.91</v>
      </c>
      <c r="Z122" s="37">
        <v>0.05</v>
      </c>
      <c r="AA122" s="1">
        <v>14</v>
      </c>
      <c r="AB122" s="1">
        <v>113</v>
      </c>
    </row>
    <row r="123" spans="1:45" x14ac:dyDescent="0.2">
      <c r="D123" s="39">
        <v>45214.995138888888</v>
      </c>
      <c r="E123" s="37">
        <v>52</v>
      </c>
      <c r="F123" s="37" t="s">
        <v>61</v>
      </c>
      <c r="G123" s="37">
        <v>-5.88</v>
      </c>
      <c r="H123" s="37">
        <v>1.4E-2</v>
      </c>
      <c r="I123" s="37">
        <v>-5.593</v>
      </c>
      <c r="J123" s="37">
        <v>6.4000000000000001E-2</v>
      </c>
      <c r="K123" s="37">
        <v>-12.108000000000001</v>
      </c>
      <c r="L123" s="37">
        <v>0.22700000000000001</v>
      </c>
      <c r="M123" s="37">
        <v>-11.06</v>
      </c>
      <c r="N123" s="37">
        <v>0.77600000000000002</v>
      </c>
      <c r="O123" s="37">
        <v>16.541</v>
      </c>
      <c r="P123" s="37">
        <v>4.45</v>
      </c>
      <c r="Q123" s="37">
        <v>-0.58299999999999996</v>
      </c>
      <c r="R123" s="37">
        <v>0.219</v>
      </c>
      <c r="S123" s="37">
        <v>9.4E-2</v>
      </c>
      <c r="T123" s="37">
        <v>0.81299999999999994</v>
      </c>
      <c r="U123" s="37">
        <v>34.286000000000001</v>
      </c>
      <c r="V123" s="37">
        <v>4.5090000000000003</v>
      </c>
      <c r="W123" s="37">
        <v>-10.36</v>
      </c>
      <c r="X123" s="37">
        <v>0.01</v>
      </c>
      <c r="Y123" s="37">
        <v>-11.04</v>
      </c>
      <c r="Z123" s="37">
        <v>0.06</v>
      </c>
      <c r="AA123" s="1">
        <v>22</v>
      </c>
      <c r="AB123" s="1">
        <v>102</v>
      </c>
    </row>
    <row r="124" spans="1:45" x14ac:dyDescent="0.2">
      <c r="D124" s="39">
        <v>45215.613888888889</v>
      </c>
      <c r="E124" s="37">
        <v>52</v>
      </c>
      <c r="F124" s="37" t="s">
        <v>61</v>
      </c>
      <c r="G124" s="37">
        <v>-5.8449999999999998</v>
      </c>
      <c r="H124" s="37">
        <v>1.6E-2</v>
      </c>
      <c r="I124" s="37">
        <v>-5.3280000000000003</v>
      </c>
      <c r="J124" s="37">
        <v>7.1999999999999995E-2</v>
      </c>
      <c r="K124" s="37">
        <v>-11.864000000000001</v>
      </c>
      <c r="L124" s="37">
        <v>0.221</v>
      </c>
      <c r="M124" s="37">
        <v>-10.506</v>
      </c>
      <c r="N124" s="37">
        <v>0.91200000000000003</v>
      </c>
      <c r="O124" s="37">
        <v>2.9889999999999999</v>
      </c>
      <c r="P124" s="37">
        <v>10.843</v>
      </c>
      <c r="Q124" s="37">
        <v>-0.63400000000000001</v>
      </c>
      <c r="R124" s="37">
        <v>0.20899999999999999</v>
      </c>
      <c r="S124" s="37">
        <v>0.124</v>
      </c>
      <c r="T124" s="37">
        <v>0.84099999999999997</v>
      </c>
      <c r="U124" s="37">
        <v>19.928000000000001</v>
      </c>
      <c r="V124" s="37">
        <v>11.131</v>
      </c>
      <c r="W124" s="37">
        <v>-10.33</v>
      </c>
      <c r="X124" s="37">
        <v>0.02</v>
      </c>
      <c r="Y124" s="37">
        <v>-10.78</v>
      </c>
      <c r="Z124" s="37">
        <v>7.0000000000000007E-2</v>
      </c>
      <c r="AA124" s="1">
        <v>28</v>
      </c>
      <c r="AB124" s="1">
        <v>103</v>
      </c>
    </row>
    <row r="125" spans="1:45" x14ac:dyDescent="0.2">
      <c r="D125" s="39">
        <v>45215.693749999999</v>
      </c>
      <c r="E125" s="37">
        <v>52</v>
      </c>
      <c r="F125" s="37" t="s">
        <v>61</v>
      </c>
      <c r="G125" s="37">
        <v>-5.8239999999999998</v>
      </c>
      <c r="H125" s="37">
        <v>1.7000000000000001E-2</v>
      </c>
      <c r="I125" s="37">
        <v>-5.2539999999999996</v>
      </c>
      <c r="J125" s="37">
        <v>8.3000000000000004E-2</v>
      </c>
      <c r="K125" s="37">
        <v>-11.78</v>
      </c>
      <c r="L125" s="37">
        <v>0.186</v>
      </c>
      <c r="M125" s="37">
        <v>-10.444000000000001</v>
      </c>
      <c r="N125" s="37">
        <v>0.82399999999999995</v>
      </c>
      <c r="O125" s="37">
        <v>1.0780000000000001</v>
      </c>
      <c r="P125" s="37">
        <v>11.885999999999999</v>
      </c>
      <c r="Q125" s="37">
        <v>-0.64500000000000002</v>
      </c>
      <c r="R125" s="37">
        <v>0.17499999999999999</v>
      </c>
      <c r="S125" s="37">
        <v>3.5999999999999997E-2</v>
      </c>
      <c r="T125" s="37">
        <v>0.76600000000000001</v>
      </c>
      <c r="U125" s="37">
        <v>17.811</v>
      </c>
      <c r="V125" s="37">
        <v>12.226000000000001</v>
      </c>
      <c r="W125" s="37">
        <v>-10.31</v>
      </c>
      <c r="X125" s="37">
        <v>0.02</v>
      </c>
      <c r="Y125" s="37">
        <v>-10.71</v>
      </c>
      <c r="Z125" s="37">
        <v>0.08</v>
      </c>
      <c r="AA125" s="1">
        <v>30</v>
      </c>
      <c r="AB125" s="1">
        <v>107</v>
      </c>
    </row>
    <row r="126" spans="1:45" x14ac:dyDescent="0.2">
      <c r="D126" s="39">
        <v>45216.011805555558</v>
      </c>
      <c r="E126" s="37">
        <v>52</v>
      </c>
      <c r="F126" s="37" t="s">
        <v>61</v>
      </c>
      <c r="G126" s="37">
        <v>-5.8109999999999999</v>
      </c>
      <c r="H126" s="37">
        <v>2.3E-2</v>
      </c>
      <c r="I126" s="37">
        <v>-5.1959999999999997</v>
      </c>
      <c r="J126" s="37">
        <v>8.5999999999999993E-2</v>
      </c>
      <c r="K126" s="37">
        <v>-11.718999999999999</v>
      </c>
      <c r="L126" s="37">
        <v>0.221</v>
      </c>
      <c r="M126" s="37">
        <v>-9.4649999999999999</v>
      </c>
      <c r="N126" s="37">
        <v>0.77900000000000003</v>
      </c>
      <c r="O126" s="37">
        <v>3.202</v>
      </c>
      <c r="P126" s="37">
        <v>16.923999999999999</v>
      </c>
      <c r="Q126" s="37">
        <v>-0.65300000000000002</v>
      </c>
      <c r="R126" s="37">
        <v>0.19400000000000001</v>
      </c>
      <c r="S126" s="37">
        <v>0.91</v>
      </c>
      <c r="T126" s="37">
        <v>0.70099999999999996</v>
      </c>
      <c r="U126" s="37">
        <v>19.841999999999999</v>
      </c>
      <c r="V126" s="37">
        <v>17.356999999999999</v>
      </c>
      <c r="W126" s="37">
        <v>-10.3</v>
      </c>
      <c r="X126" s="37">
        <v>0.02</v>
      </c>
      <c r="Y126" s="37">
        <v>-10.65</v>
      </c>
      <c r="Z126" s="37">
        <v>0.09</v>
      </c>
      <c r="AA126" s="1">
        <v>38</v>
      </c>
      <c r="AB126" s="1">
        <v>113</v>
      </c>
    </row>
    <row r="127" spans="1:45" x14ac:dyDescent="0.2">
      <c r="D127" s="40">
        <v>45216.250694444447</v>
      </c>
      <c r="E127" s="1">
        <v>52</v>
      </c>
      <c r="F127" s="1" t="s">
        <v>61</v>
      </c>
      <c r="G127" s="1">
        <v>-5.8040000000000003</v>
      </c>
      <c r="H127" s="1">
        <v>0.02</v>
      </c>
      <c r="I127" s="1">
        <v>-5.2210000000000001</v>
      </c>
      <c r="J127" s="1">
        <v>0.10100000000000001</v>
      </c>
      <c r="K127" s="1">
        <v>-11.709</v>
      </c>
      <c r="L127" s="1">
        <v>0.214</v>
      </c>
      <c r="M127" s="1">
        <v>-9.8059999999999992</v>
      </c>
      <c r="N127" s="1">
        <v>1.0549999999999999</v>
      </c>
      <c r="O127" s="1">
        <v>2.016</v>
      </c>
      <c r="P127" s="1">
        <v>14.013</v>
      </c>
      <c r="Q127" s="1">
        <v>-0.627</v>
      </c>
      <c r="R127" s="1">
        <v>0.20399999999999999</v>
      </c>
      <c r="S127" s="1">
        <v>0.61399999999999999</v>
      </c>
      <c r="T127" s="1">
        <v>0.93100000000000005</v>
      </c>
      <c r="U127" s="1">
        <v>18.677</v>
      </c>
      <c r="V127" s="1">
        <v>14.420999999999999</v>
      </c>
      <c r="W127" s="1">
        <v>-10.29</v>
      </c>
      <c r="X127" s="1">
        <v>0.02</v>
      </c>
      <c r="Y127" s="1">
        <v>-10.67</v>
      </c>
      <c r="Z127" s="1">
        <v>0.1</v>
      </c>
      <c r="AA127" s="1">
        <v>44</v>
      </c>
      <c r="AB127" s="1">
        <v>116</v>
      </c>
    </row>
    <row r="128" spans="1:45" x14ac:dyDescent="0.2">
      <c r="D128" s="40">
        <v>45216.387499999997</v>
      </c>
      <c r="E128" s="1">
        <v>52</v>
      </c>
      <c r="F128" s="1" t="s">
        <v>61</v>
      </c>
      <c r="G128" s="1">
        <v>-5.819</v>
      </c>
      <c r="H128" s="1">
        <v>2.1000000000000001E-2</v>
      </c>
      <c r="I128" s="1">
        <v>-5.2519999999999998</v>
      </c>
      <c r="J128" s="1">
        <v>8.8999999999999996E-2</v>
      </c>
      <c r="K128" s="1">
        <v>-11.840999999999999</v>
      </c>
      <c r="L128" s="1">
        <v>0.22700000000000001</v>
      </c>
      <c r="M128" s="1">
        <v>-9.7490000000000006</v>
      </c>
      <c r="N128" s="1">
        <v>0.92</v>
      </c>
      <c r="O128" s="1">
        <v>4.1459999999999999</v>
      </c>
      <c r="P128" s="1">
        <v>15.337999999999999</v>
      </c>
      <c r="Q128" s="1">
        <v>-0.71399999999999997</v>
      </c>
      <c r="R128" s="1">
        <v>0.19800000000000001</v>
      </c>
      <c r="S128" s="1">
        <v>0.73399999999999999</v>
      </c>
      <c r="T128" s="1">
        <v>0.81699999999999995</v>
      </c>
      <c r="U128" s="1">
        <v>20.922000000000001</v>
      </c>
      <c r="V128" s="1">
        <v>15.762</v>
      </c>
      <c r="W128" s="1">
        <v>-10.31</v>
      </c>
      <c r="X128" s="1">
        <v>0.02</v>
      </c>
      <c r="Y128" s="1">
        <v>-10.71</v>
      </c>
      <c r="Z128" s="1">
        <v>0.09</v>
      </c>
      <c r="AA128" s="1">
        <v>46</v>
      </c>
      <c r="AB128" s="1">
        <v>110</v>
      </c>
    </row>
    <row r="129" spans="1:45" x14ac:dyDescent="0.2">
      <c r="D129" s="39">
        <v>45216.675000000003</v>
      </c>
      <c r="E129" s="37">
        <v>53</v>
      </c>
      <c r="F129" s="37" t="s">
        <v>61</v>
      </c>
      <c r="G129" s="37">
        <v>-5.8440000000000003</v>
      </c>
      <c r="H129" s="37">
        <v>0.02</v>
      </c>
      <c r="I129" s="37">
        <v>-5.3230000000000004</v>
      </c>
      <c r="J129" s="37">
        <v>8.8999999999999996E-2</v>
      </c>
      <c r="K129" s="37">
        <v>-11.843</v>
      </c>
      <c r="L129" s="37">
        <v>0.22</v>
      </c>
      <c r="M129" s="37">
        <v>-10.098000000000001</v>
      </c>
      <c r="N129" s="37">
        <v>0.83499999999999996</v>
      </c>
      <c r="O129" s="37">
        <v>2.177</v>
      </c>
      <c r="P129" s="37">
        <v>14.346</v>
      </c>
      <c r="Q129" s="37">
        <v>-0.62</v>
      </c>
      <c r="R129" s="37">
        <v>0.20599999999999999</v>
      </c>
      <c r="S129" s="37">
        <v>0.52400000000000002</v>
      </c>
      <c r="T129" s="37">
        <v>0.78300000000000003</v>
      </c>
      <c r="U129" s="37">
        <v>19.091000000000001</v>
      </c>
      <c r="V129" s="37">
        <v>14.728999999999999</v>
      </c>
      <c r="W129" s="37">
        <v>-10.33</v>
      </c>
      <c r="X129" s="37">
        <v>0.02</v>
      </c>
      <c r="Y129" s="37">
        <v>-10.78</v>
      </c>
      <c r="Z129" s="37">
        <v>0.09</v>
      </c>
      <c r="AA129" s="1">
        <v>6</v>
      </c>
      <c r="AB129" s="1">
        <v>108</v>
      </c>
    </row>
    <row r="130" spans="1:45" x14ac:dyDescent="0.2">
      <c r="D130" s="39">
        <v>45216.915972222225</v>
      </c>
      <c r="E130" s="37">
        <v>53</v>
      </c>
      <c r="F130" s="37" t="s">
        <v>61</v>
      </c>
      <c r="G130" s="37">
        <v>-5.8140000000000001</v>
      </c>
      <c r="H130" s="37">
        <v>0.02</v>
      </c>
      <c r="I130" s="37">
        <v>-5.274</v>
      </c>
      <c r="J130" s="37">
        <v>8.5999999999999993E-2</v>
      </c>
      <c r="K130" s="37">
        <v>-11.863</v>
      </c>
      <c r="L130" s="37">
        <v>0.19600000000000001</v>
      </c>
      <c r="M130" s="37">
        <v>-9.9559999999999995</v>
      </c>
      <c r="N130" s="37">
        <v>0.93700000000000006</v>
      </c>
      <c r="O130" s="37">
        <v>4.5019999999999998</v>
      </c>
      <c r="P130" s="37">
        <v>16.311</v>
      </c>
      <c r="Q130" s="37">
        <v>-0.71899999999999997</v>
      </c>
      <c r="R130" s="37">
        <v>0.2</v>
      </c>
      <c r="S130" s="37">
        <v>0.56999999999999995</v>
      </c>
      <c r="T130" s="37">
        <v>0.85899999999999999</v>
      </c>
      <c r="U130" s="37">
        <v>21.324000000000002</v>
      </c>
      <c r="V130" s="37">
        <v>16.73</v>
      </c>
      <c r="W130" s="37">
        <v>-10.3</v>
      </c>
      <c r="X130" s="37">
        <v>0.02</v>
      </c>
      <c r="Y130" s="37">
        <v>-10.73</v>
      </c>
      <c r="Z130" s="37">
        <v>0.09</v>
      </c>
      <c r="AA130" s="1">
        <v>12</v>
      </c>
      <c r="AB130" s="1">
        <v>113</v>
      </c>
    </row>
    <row r="131" spans="1:45" x14ac:dyDescent="0.2">
      <c r="D131" s="39">
        <v>45216.995833333334</v>
      </c>
      <c r="E131" s="37">
        <v>53</v>
      </c>
      <c r="F131" s="37" t="s">
        <v>61</v>
      </c>
      <c r="G131" s="37">
        <v>-5.8410000000000002</v>
      </c>
      <c r="H131" s="37">
        <v>2.1000000000000001E-2</v>
      </c>
      <c r="I131" s="37">
        <v>-5.3079999999999998</v>
      </c>
      <c r="J131" s="37">
        <v>8.4000000000000005E-2</v>
      </c>
      <c r="K131" s="37">
        <v>-11.826000000000001</v>
      </c>
      <c r="L131" s="37">
        <v>0.23</v>
      </c>
      <c r="M131" s="37">
        <v>-9.9209999999999994</v>
      </c>
      <c r="N131" s="37">
        <v>0.71399999999999997</v>
      </c>
      <c r="O131" s="37">
        <v>3.3959999999999999</v>
      </c>
      <c r="P131" s="37">
        <v>17.97</v>
      </c>
      <c r="Q131" s="37">
        <v>-0.621</v>
      </c>
      <c r="R131" s="37">
        <v>0.20100000000000001</v>
      </c>
      <c r="S131" s="37">
        <v>0.67300000000000004</v>
      </c>
      <c r="T131" s="37">
        <v>0.63700000000000001</v>
      </c>
      <c r="U131" s="37">
        <v>20.295999999999999</v>
      </c>
      <c r="V131" s="37">
        <v>18.405000000000001</v>
      </c>
      <c r="W131" s="37">
        <v>-10.33</v>
      </c>
      <c r="X131" s="37">
        <v>0.02</v>
      </c>
      <c r="Y131" s="37">
        <v>-10.76</v>
      </c>
      <c r="Z131" s="37">
        <v>0.08</v>
      </c>
      <c r="AA131" s="1">
        <v>14</v>
      </c>
      <c r="AB131" s="1">
        <v>114</v>
      </c>
    </row>
    <row r="132" spans="1:45" x14ac:dyDescent="0.2">
      <c r="D132" s="39">
        <v>45217.317361111112</v>
      </c>
      <c r="E132" s="37">
        <v>53</v>
      </c>
      <c r="F132" s="37" t="s">
        <v>61</v>
      </c>
      <c r="G132" s="37">
        <v>-5.819</v>
      </c>
      <c r="H132" s="37">
        <v>2.1000000000000001E-2</v>
      </c>
      <c r="I132" s="37">
        <v>-5.2619999999999996</v>
      </c>
      <c r="J132" s="37">
        <v>9.6000000000000002E-2</v>
      </c>
      <c r="K132" s="37">
        <v>-11.815</v>
      </c>
      <c r="L132" s="37">
        <v>0.255</v>
      </c>
      <c r="M132" s="37">
        <v>-9.9130000000000003</v>
      </c>
      <c r="N132" s="37">
        <v>0.75600000000000001</v>
      </c>
      <c r="O132" s="37">
        <v>3.3250000000000002</v>
      </c>
      <c r="P132" s="37">
        <v>16.812000000000001</v>
      </c>
      <c r="Q132" s="37">
        <v>-0.67700000000000005</v>
      </c>
      <c r="R132" s="37">
        <v>0.222</v>
      </c>
      <c r="S132" s="37">
        <v>0.58899999999999997</v>
      </c>
      <c r="T132" s="37">
        <v>0.67800000000000005</v>
      </c>
      <c r="U132" s="37">
        <v>20.108000000000001</v>
      </c>
      <c r="V132" s="37">
        <v>17.266999999999999</v>
      </c>
      <c r="W132" s="37">
        <v>-10.31</v>
      </c>
      <c r="X132" s="37">
        <v>0.02</v>
      </c>
      <c r="Y132" s="37">
        <v>-10.72</v>
      </c>
      <c r="Z132" s="37">
        <v>0.1</v>
      </c>
      <c r="AA132" s="1">
        <v>22</v>
      </c>
      <c r="AB132" s="1">
        <v>113</v>
      </c>
    </row>
    <row r="133" spans="1:45" x14ac:dyDescent="0.2">
      <c r="D133" s="39">
        <v>45217.62222222222</v>
      </c>
      <c r="E133" s="37">
        <v>53</v>
      </c>
      <c r="F133" s="37" t="s">
        <v>61</v>
      </c>
      <c r="G133" s="37">
        <v>-5.7850000000000001</v>
      </c>
      <c r="H133" s="37">
        <v>1.7000000000000001E-2</v>
      </c>
      <c r="I133" s="37">
        <v>-5.1840000000000002</v>
      </c>
      <c r="J133" s="37">
        <v>9.7000000000000003E-2</v>
      </c>
      <c r="K133" s="37">
        <v>-11.701000000000001</v>
      </c>
      <c r="L133" s="37">
        <v>0.24099999999999999</v>
      </c>
      <c r="M133" s="37">
        <v>-10.218999999999999</v>
      </c>
      <c r="N133" s="37">
        <v>0.6</v>
      </c>
      <c r="O133" s="37">
        <v>1.7450000000000001</v>
      </c>
      <c r="P133" s="37">
        <v>14.811999999999999</v>
      </c>
      <c r="Q133" s="37">
        <v>-0.67300000000000004</v>
      </c>
      <c r="R133" s="37">
        <v>0.216</v>
      </c>
      <c r="S133" s="37">
        <v>0.124</v>
      </c>
      <c r="T133" s="37">
        <v>0.52900000000000003</v>
      </c>
      <c r="U133" s="37">
        <v>18.308</v>
      </c>
      <c r="V133" s="37">
        <v>15.192</v>
      </c>
      <c r="W133" s="37">
        <v>-10.27</v>
      </c>
      <c r="X133" s="37">
        <v>0.02</v>
      </c>
      <c r="Y133" s="37">
        <v>-10.64</v>
      </c>
      <c r="Z133" s="37">
        <v>0.1</v>
      </c>
      <c r="AA133" s="1">
        <v>28</v>
      </c>
      <c r="AB133" s="1">
        <v>114</v>
      </c>
    </row>
    <row r="134" spans="1:45" x14ac:dyDescent="0.2">
      <c r="A134" s="1" t="s">
        <v>58</v>
      </c>
      <c r="D134" s="39">
        <v>45217.706944444442</v>
      </c>
      <c r="E134" s="37">
        <v>53</v>
      </c>
      <c r="F134" s="37" t="s">
        <v>61</v>
      </c>
      <c r="G134" s="37">
        <v>-2.1000000000000001E-2</v>
      </c>
      <c r="H134" s="37">
        <v>2.8000000000000001E-2</v>
      </c>
      <c r="I134" s="37">
        <v>-8.5999999999999993E-2</v>
      </c>
      <c r="J134" s="37">
        <v>4.2000000000000003E-2</v>
      </c>
      <c r="K134" s="37">
        <v>-0.104</v>
      </c>
      <c r="L134" s="37">
        <v>0.251</v>
      </c>
      <c r="M134" s="37">
        <v>-0.214</v>
      </c>
      <c r="N134" s="37">
        <v>0.79600000000000004</v>
      </c>
      <c r="O134" s="37">
        <v>13.117000000000001</v>
      </c>
      <c r="P134" s="37">
        <v>7.1109999999999998</v>
      </c>
      <c r="Q134" s="37">
        <v>3.0000000000000001E-3</v>
      </c>
      <c r="R134" s="37">
        <v>0.249</v>
      </c>
      <c r="S134" s="37">
        <v>-4.2999999999999997E-2</v>
      </c>
      <c r="T134" s="37">
        <v>0.77500000000000002</v>
      </c>
      <c r="U134" s="37">
        <v>13.311</v>
      </c>
      <c r="V134" s="37">
        <v>7.1180000000000003</v>
      </c>
      <c r="W134" s="37">
        <v>-4.32</v>
      </c>
      <c r="X134" s="37">
        <v>0.03</v>
      </c>
      <c r="Y134" s="37">
        <v>-5.58</v>
      </c>
      <c r="Z134" s="37">
        <v>0.04</v>
      </c>
      <c r="AA134" s="1">
        <v>30</v>
      </c>
      <c r="AB134" s="1">
        <v>105</v>
      </c>
    </row>
    <row r="135" spans="1:45" x14ac:dyDescent="0.2">
      <c r="D135" s="39">
        <v>45218.022222222222</v>
      </c>
      <c r="E135" s="37">
        <v>53</v>
      </c>
      <c r="F135" s="37" t="s">
        <v>61</v>
      </c>
      <c r="G135" s="37">
        <v>-5.7670000000000003</v>
      </c>
      <c r="H135" s="37">
        <v>1.7000000000000001E-2</v>
      </c>
      <c r="I135" s="37">
        <v>-5.1520000000000001</v>
      </c>
      <c r="J135" s="37">
        <v>8.5999999999999993E-2</v>
      </c>
      <c r="K135" s="37">
        <v>-11.69</v>
      </c>
      <c r="L135" s="37">
        <v>0.217</v>
      </c>
      <c r="M135" s="37">
        <v>-10.098000000000001</v>
      </c>
      <c r="N135" s="37">
        <v>0.85299999999999998</v>
      </c>
      <c r="O135" s="37">
        <v>3.3090000000000002</v>
      </c>
      <c r="P135" s="37">
        <v>16.61</v>
      </c>
      <c r="Q135" s="37">
        <v>-0.71299999999999997</v>
      </c>
      <c r="R135" s="37">
        <v>0.18099999999999999</v>
      </c>
      <c r="S135" s="37">
        <v>0.18099999999999999</v>
      </c>
      <c r="T135" s="37">
        <v>0.77700000000000002</v>
      </c>
      <c r="U135" s="37">
        <v>19.812999999999999</v>
      </c>
      <c r="V135" s="37">
        <v>17.033999999999999</v>
      </c>
      <c r="W135" s="37">
        <v>-10.25</v>
      </c>
      <c r="X135" s="37">
        <v>0.02</v>
      </c>
      <c r="Y135" s="37">
        <v>-10.61</v>
      </c>
      <c r="Z135" s="37">
        <v>0.09</v>
      </c>
      <c r="AA135" s="1">
        <v>38</v>
      </c>
      <c r="AB135" s="1">
        <v>113</v>
      </c>
    </row>
    <row r="136" spans="1:45" x14ac:dyDescent="0.2">
      <c r="D136" s="39">
        <v>45218.268055555556</v>
      </c>
      <c r="E136" s="37">
        <v>53</v>
      </c>
      <c r="F136" s="37" t="s">
        <v>61</v>
      </c>
      <c r="G136" s="37">
        <v>-5.758</v>
      </c>
      <c r="H136" s="37">
        <v>2.1000000000000001E-2</v>
      </c>
      <c r="I136" s="37">
        <v>-5.1580000000000004</v>
      </c>
      <c r="J136" s="37">
        <v>9.6000000000000002E-2</v>
      </c>
      <c r="K136" s="37">
        <v>-11.637</v>
      </c>
      <c r="L136" s="37">
        <v>0.23499999999999999</v>
      </c>
      <c r="M136" s="37">
        <v>-9.7569999999999997</v>
      </c>
      <c r="N136" s="37">
        <v>1.004</v>
      </c>
      <c r="O136" s="37">
        <v>6.1219999999999999</v>
      </c>
      <c r="P136" s="37">
        <v>18.427</v>
      </c>
      <c r="Q136" s="37">
        <v>-0.66300000000000003</v>
      </c>
      <c r="R136" s="37">
        <v>0.20399999999999999</v>
      </c>
      <c r="S136" s="37">
        <v>0.53800000000000003</v>
      </c>
      <c r="T136" s="37">
        <v>0.90500000000000003</v>
      </c>
      <c r="U136" s="37">
        <v>22.675999999999998</v>
      </c>
      <c r="V136" s="37">
        <v>18.896000000000001</v>
      </c>
      <c r="W136" s="37">
        <v>-10.24</v>
      </c>
      <c r="X136" s="37">
        <v>0.02</v>
      </c>
      <c r="Y136" s="37">
        <v>-10.61</v>
      </c>
      <c r="Z136" s="37">
        <v>0.1</v>
      </c>
      <c r="AA136" s="1">
        <v>44</v>
      </c>
      <c r="AB136" s="1">
        <v>103</v>
      </c>
    </row>
    <row r="137" spans="1:45" x14ac:dyDescent="0.2">
      <c r="D137" s="39">
        <v>45218.404861111114</v>
      </c>
      <c r="E137" s="37">
        <v>53</v>
      </c>
      <c r="F137" s="37" t="s">
        <v>61</v>
      </c>
      <c r="G137" s="37">
        <v>-5.758</v>
      </c>
      <c r="H137" s="37">
        <v>0.02</v>
      </c>
      <c r="I137" s="37">
        <v>-5.1369999999999996</v>
      </c>
      <c r="J137" s="37">
        <v>7.8E-2</v>
      </c>
      <c r="K137" s="37">
        <v>-11.621</v>
      </c>
      <c r="L137" s="37">
        <v>0.251</v>
      </c>
      <c r="M137" s="37">
        <v>-9.7189999999999994</v>
      </c>
      <c r="N137" s="37">
        <v>0.96799999999999997</v>
      </c>
      <c r="O137" s="37">
        <v>5.08</v>
      </c>
      <c r="P137" s="37">
        <v>19.577000000000002</v>
      </c>
      <c r="Q137" s="37">
        <v>-0.66800000000000004</v>
      </c>
      <c r="R137" s="37">
        <v>0.20499999999999999</v>
      </c>
      <c r="S137" s="37">
        <v>0.53400000000000003</v>
      </c>
      <c r="T137" s="37">
        <v>0.879</v>
      </c>
      <c r="U137" s="37">
        <v>21.574999999999999</v>
      </c>
      <c r="V137" s="37">
        <v>20.032</v>
      </c>
      <c r="W137" s="37">
        <v>-10.25</v>
      </c>
      <c r="X137" s="37">
        <v>0.02</v>
      </c>
      <c r="Y137" s="37">
        <v>-10.59</v>
      </c>
      <c r="Z137" s="37">
        <v>0.08</v>
      </c>
      <c r="AA137" s="1">
        <v>46</v>
      </c>
      <c r="AB137" s="1">
        <v>102</v>
      </c>
    </row>
    <row r="138" spans="1:45" x14ac:dyDescent="0.2">
      <c r="D138" s="39">
        <v>45218.75277777778</v>
      </c>
      <c r="E138" s="37">
        <v>54</v>
      </c>
      <c r="F138" s="37" t="s">
        <v>61</v>
      </c>
      <c r="G138" s="37">
        <v>-5.8559999999999999</v>
      </c>
      <c r="H138" s="37">
        <v>1.7000000000000001E-2</v>
      </c>
      <c r="I138" s="37">
        <v>-5.3380000000000001</v>
      </c>
      <c r="J138" s="37">
        <v>0.09</v>
      </c>
      <c r="K138" s="37">
        <v>-11.913</v>
      </c>
      <c r="L138" s="37">
        <v>0.22700000000000001</v>
      </c>
      <c r="M138" s="37">
        <v>-10.481</v>
      </c>
      <c r="N138" s="37">
        <v>0.72799999999999998</v>
      </c>
      <c r="O138" s="37">
        <v>3.6920000000000002</v>
      </c>
      <c r="P138" s="37">
        <v>13.302</v>
      </c>
      <c r="Q138" s="37">
        <v>-0.66300000000000003</v>
      </c>
      <c r="R138" s="37">
        <v>0.21299999999999999</v>
      </c>
      <c r="S138" s="37">
        <v>0.16800000000000001</v>
      </c>
      <c r="T138" s="37">
        <v>0.64200000000000002</v>
      </c>
      <c r="U138" s="37">
        <v>20.675999999999998</v>
      </c>
      <c r="V138" s="37">
        <v>13.682</v>
      </c>
      <c r="W138" s="37">
        <v>-10.34</v>
      </c>
      <c r="X138" s="37">
        <v>0.02</v>
      </c>
      <c r="Y138" s="37">
        <v>-10.9</v>
      </c>
      <c r="Z138" s="37">
        <v>0.09</v>
      </c>
      <c r="AA138" s="1">
        <v>6</v>
      </c>
      <c r="AB138" s="1">
        <v>109</v>
      </c>
      <c r="AG138" s="36"/>
      <c r="AM138" s="1"/>
      <c r="AQ138" s="22"/>
      <c r="AR138" s="25"/>
      <c r="AS138" s="1"/>
    </row>
    <row r="139" spans="1:45" x14ac:dyDescent="0.2">
      <c r="D139" s="39">
        <v>45218.989583333336</v>
      </c>
      <c r="E139" s="37">
        <v>54</v>
      </c>
      <c r="F139" s="37" t="s">
        <v>61</v>
      </c>
      <c r="G139" s="37">
        <v>-5.8440000000000003</v>
      </c>
      <c r="H139" s="37">
        <v>2.1000000000000001E-2</v>
      </c>
      <c r="I139" s="37">
        <v>-5.3369999999999997</v>
      </c>
      <c r="J139" s="37">
        <v>0.1</v>
      </c>
      <c r="K139" s="37">
        <v>-11.88</v>
      </c>
      <c r="L139" s="37">
        <v>0.24099999999999999</v>
      </c>
      <c r="M139" s="37">
        <v>-10.206</v>
      </c>
      <c r="N139" s="37">
        <v>0.84599999999999997</v>
      </c>
      <c r="O139" s="37">
        <v>4.8490000000000002</v>
      </c>
      <c r="P139" s="37">
        <v>17.562000000000001</v>
      </c>
      <c r="Q139" s="37">
        <v>-0.64300000000000002</v>
      </c>
      <c r="R139" s="37">
        <v>0.22</v>
      </c>
      <c r="S139" s="37">
        <v>0.443</v>
      </c>
      <c r="T139" s="37">
        <v>0.74399999999999999</v>
      </c>
      <c r="U139" s="37">
        <v>21.837</v>
      </c>
      <c r="V139" s="37">
        <v>18.032</v>
      </c>
      <c r="W139" s="37">
        <v>-10.33</v>
      </c>
      <c r="X139" s="37">
        <v>0.02</v>
      </c>
      <c r="Y139" s="37">
        <v>-10.9</v>
      </c>
      <c r="Z139" s="37">
        <v>0.1</v>
      </c>
      <c r="AA139" s="1">
        <v>12</v>
      </c>
      <c r="AB139" s="1">
        <v>100</v>
      </c>
      <c r="AG139" s="36"/>
      <c r="AM139" s="1"/>
      <c r="AQ139" s="22"/>
      <c r="AR139" s="25"/>
      <c r="AS139" s="1"/>
    </row>
    <row r="140" spans="1:45" x14ac:dyDescent="0.2">
      <c r="D140" s="39">
        <v>45219.070833333331</v>
      </c>
      <c r="E140" s="37">
        <v>54</v>
      </c>
      <c r="F140" s="37" t="s">
        <v>61</v>
      </c>
      <c r="G140" s="37">
        <v>-5.8120000000000003</v>
      </c>
      <c r="H140" s="37">
        <v>2.4E-2</v>
      </c>
      <c r="I140" s="37">
        <v>-5.2409999999999997</v>
      </c>
      <c r="J140" s="37">
        <v>0.123</v>
      </c>
      <c r="K140" s="37">
        <v>-11.782999999999999</v>
      </c>
      <c r="L140" s="37">
        <v>0.31</v>
      </c>
      <c r="M140" s="37">
        <v>-10.209</v>
      </c>
      <c r="N140" s="37">
        <v>0.86899999999999999</v>
      </c>
      <c r="O140" s="37">
        <v>3.859</v>
      </c>
      <c r="P140" s="37">
        <v>21.17</v>
      </c>
      <c r="Q140" s="37">
        <v>-0.67300000000000004</v>
      </c>
      <c r="R140" s="37">
        <v>0.23400000000000001</v>
      </c>
      <c r="S140" s="37">
        <v>0.247</v>
      </c>
      <c r="T140" s="37">
        <v>0.754</v>
      </c>
      <c r="U140" s="37">
        <v>20.603000000000002</v>
      </c>
      <c r="V140" s="37">
        <v>21.722999999999999</v>
      </c>
      <c r="W140" s="37">
        <v>-10.3</v>
      </c>
      <c r="X140" s="37">
        <v>0.02</v>
      </c>
      <c r="Y140" s="37">
        <v>-10.8</v>
      </c>
      <c r="Z140" s="37">
        <v>0.12</v>
      </c>
      <c r="AA140" s="1">
        <v>14</v>
      </c>
      <c r="AB140" s="1">
        <v>115</v>
      </c>
      <c r="AG140" s="36"/>
      <c r="AM140" s="1"/>
      <c r="AQ140" s="22"/>
      <c r="AR140" s="25"/>
      <c r="AS140" s="1"/>
    </row>
    <row r="141" spans="1:45" x14ac:dyDescent="0.2">
      <c r="A141" s="1" t="s">
        <v>59</v>
      </c>
      <c r="D141" s="39">
        <v>45219.394444444442</v>
      </c>
      <c r="E141" s="37">
        <v>54</v>
      </c>
      <c r="F141" s="37" t="s">
        <v>61</v>
      </c>
      <c r="G141" s="37">
        <v>-5.819</v>
      </c>
      <c r="H141" s="37">
        <v>2.1999999999999999E-2</v>
      </c>
      <c r="I141" s="37">
        <v>-5.2640000000000002</v>
      </c>
      <c r="J141" s="37">
        <v>9.8000000000000004E-2</v>
      </c>
      <c r="K141" s="37">
        <v>-11.699</v>
      </c>
      <c r="L141" s="37">
        <v>0.19400000000000001</v>
      </c>
      <c r="M141" s="37">
        <v>-10.207000000000001</v>
      </c>
      <c r="N141" s="37">
        <v>1.0569999999999999</v>
      </c>
      <c r="O141" s="37">
        <v>4.4560000000000004</v>
      </c>
      <c r="P141" s="37">
        <v>19.364999999999998</v>
      </c>
      <c r="Q141" s="37">
        <v>-0.55900000000000005</v>
      </c>
      <c r="R141" s="37">
        <v>0.182</v>
      </c>
      <c r="S141" s="37">
        <v>0.29599999999999999</v>
      </c>
      <c r="T141" s="37">
        <v>0.94599999999999995</v>
      </c>
      <c r="U141" s="37">
        <v>21.262</v>
      </c>
      <c r="V141" s="37">
        <v>19.867000000000001</v>
      </c>
      <c r="W141" s="37">
        <v>-10.31</v>
      </c>
      <c r="X141" s="37">
        <v>0.02</v>
      </c>
      <c r="Y141" s="37">
        <v>-10.82</v>
      </c>
      <c r="Z141" s="37">
        <v>0.1</v>
      </c>
      <c r="AA141" s="1">
        <v>22</v>
      </c>
      <c r="AB141" s="1">
        <v>109</v>
      </c>
      <c r="AE141" s="36"/>
      <c r="AF141" s="36"/>
      <c r="AG141" s="36"/>
      <c r="AK141" s="1"/>
      <c r="AL141" s="1"/>
      <c r="AM141" s="1"/>
      <c r="AO141" s="22"/>
      <c r="AP141" s="25"/>
      <c r="AR141" s="1"/>
      <c r="AS141" s="1"/>
    </row>
    <row r="142" spans="1:45" x14ac:dyDescent="0.2">
      <c r="D142" s="39">
        <v>45219.705555555556</v>
      </c>
      <c r="E142" s="37">
        <v>54</v>
      </c>
      <c r="F142" s="37" t="s">
        <v>61</v>
      </c>
      <c r="G142" s="37">
        <v>-5.8159999999999998</v>
      </c>
      <c r="H142" s="37">
        <v>1.9E-2</v>
      </c>
      <c r="I142" s="37">
        <v>-5.2270000000000003</v>
      </c>
      <c r="J142" s="37">
        <v>0.113</v>
      </c>
      <c r="K142" s="37">
        <v>-11.771000000000001</v>
      </c>
      <c r="L142" s="37">
        <v>0.24299999999999999</v>
      </c>
      <c r="M142" s="37">
        <v>-10.39</v>
      </c>
      <c r="N142" s="37">
        <v>1.0720000000000001</v>
      </c>
      <c r="O142" s="37">
        <v>-2.177</v>
      </c>
      <c r="P142" s="37">
        <v>16.428999999999998</v>
      </c>
      <c r="Q142" s="37">
        <v>-0.67</v>
      </c>
      <c r="R142" s="37">
        <v>0.187</v>
      </c>
      <c r="S142" s="37">
        <v>3.6999999999999998E-2</v>
      </c>
      <c r="T142" s="37">
        <v>0.94199999999999995</v>
      </c>
      <c r="U142" s="37">
        <v>14.441000000000001</v>
      </c>
      <c r="V142" s="37">
        <v>16.859000000000002</v>
      </c>
      <c r="W142" s="37">
        <v>-10.3</v>
      </c>
      <c r="X142" s="37">
        <v>0.02</v>
      </c>
      <c r="Y142" s="37">
        <v>-10.79</v>
      </c>
      <c r="Z142" s="37">
        <v>0.11</v>
      </c>
      <c r="AA142" s="1">
        <v>28</v>
      </c>
      <c r="AB142" s="1">
        <v>108</v>
      </c>
      <c r="AG142" s="36"/>
      <c r="AM142" s="1"/>
      <c r="AQ142" s="22"/>
      <c r="AR142" s="25"/>
      <c r="AS142" s="1"/>
    </row>
    <row r="143" spans="1:45" x14ac:dyDescent="0.2">
      <c r="D143" s="39">
        <v>45219.786805555559</v>
      </c>
      <c r="E143" s="37">
        <v>54</v>
      </c>
      <c r="F143" s="37" t="s">
        <v>61</v>
      </c>
      <c r="G143" s="37">
        <v>-5.8109999999999999</v>
      </c>
      <c r="H143" s="37">
        <v>2.4E-2</v>
      </c>
      <c r="I143" s="37">
        <v>-5.2439999999999998</v>
      </c>
      <c r="J143" s="37">
        <v>0.105</v>
      </c>
      <c r="K143" s="37">
        <v>-11.776999999999999</v>
      </c>
      <c r="L143" s="37">
        <v>0.23899999999999999</v>
      </c>
      <c r="M143" s="37">
        <v>-10.045999999999999</v>
      </c>
      <c r="N143" s="37">
        <v>0.64900000000000002</v>
      </c>
      <c r="O143" s="37">
        <v>1.2969999999999999</v>
      </c>
      <c r="P143" s="37">
        <v>19.353999999999999</v>
      </c>
      <c r="Q143" s="37">
        <v>-0.66500000000000004</v>
      </c>
      <c r="R143" s="37">
        <v>0.186</v>
      </c>
      <c r="S143" s="37">
        <v>0.42</v>
      </c>
      <c r="T143" s="37">
        <v>0.54600000000000004</v>
      </c>
      <c r="U143" s="37">
        <v>18.003</v>
      </c>
      <c r="V143" s="37">
        <v>19.855</v>
      </c>
      <c r="W143" s="37">
        <v>-10.3</v>
      </c>
      <c r="X143" s="37">
        <v>0.02</v>
      </c>
      <c r="Y143" s="37">
        <v>-10.8</v>
      </c>
      <c r="Z143" s="37">
        <v>0.1</v>
      </c>
      <c r="AA143" s="1">
        <v>30</v>
      </c>
      <c r="AB143" s="1">
        <v>113</v>
      </c>
      <c r="AG143" s="36"/>
      <c r="AM143" s="1"/>
      <c r="AQ143" s="22"/>
      <c r="AR143" s="25"/>
      <c r="AS143" s="1"/>
    </row>
    <row r="144" spans="1:45" x14ac:dyDescent="0.2">
      <c r="D144" s="39">
        <v>45220.106249999997</v>
      </c>
      <c r="E144" s="37">
        <v>54</v>
      </c>
      <c r="F144" s="37" t="s">
        <v>61</v>
      </c>
      <c r="G144" s="37">
        <v>-5.8090000000000002</v>
      </c>
      <c r="H144" s="37">
        <v>2.3E-2</v>
      </c>
      <c r="I144" s="37">
        <v>-5.2489999999999997</v>
      </c>
      <c r="J144" s="37">
        <v>0.108</v>
      </c>
      <c r="K144" s="37">
        <v>-11.776</v>
      </c>
      <c r="L144" s="37">
        <v>0.224</v>
      </c>
      <c r="M144" s="37">
        <v>-9.798</v>
      </c>
      <c r="N144" s="37">
        <v>0.85099999999999998</v>
      </c>
      <c r="O144" s="37">
        <v>-0.96699999999999997</v>
      </c>
      <c r="P144" s="37">
        <v>19.811</v>
      </c>
      <c r="Q144" s="37">
        <v>-0.66200000000000003</v>
      </c>
      <c r="R144" s="37">
        <v>0.188</v>
      </c>
      <c r="S144" s="37">
        <v>0.67900000000000005</v>
      </c>
      <c r="T144" s="37">
        <v>0.72699999999999998</v>
      </c>
      <c r="U144" s="37">
        <v>15.708</v>
      </c>
      <c r="V144" s="37">
        <v>20.3</v>
      </c>
      <c r="W144" s="37">
        <v>-10.3</v>
      </c>
      <c r="X144" s="37">
        <v>0.02</v>
      </c>
      <c r="Y144" s="37">
        <v>-10.81</v>
      </c>
      <c r="Z144" s="37">
        <v>0.11</v>
      </c>
      <c r="AA144" s="1">
        <v>38</v>
      </c>
      <c r="AB144" s="1">
        <v>114</v>
      </c>
      <c r="AG144" s="36"/>
      <c r="AM144" s="1"/>
      <c r="AQ144" s="22"/>
      <c r="AR144" s="25"/>
      <c r="AS144" s="1"/>
    </row>
    <row r="145" spans="1:45" x14ac:dyDescent="0.2">
      <c r="D145" s="39">
        <v>45220.342361111114</v>
      </c>
      <c r="E145" s="37">
        <v>54</v>
      </c>
      <c r="F145" s="37" t="s">
        <v>61</v>
      </c>
      <c r="G145" s="37">
        <v>-5.7530000000000001</v>
      </c>
      <c r="H145" s="37">
        <v>2.5000000000000001E-2</v>
      </c>
      <c r="I145" s="37">
        <v>-5.1580000000000004</v>
      </c>
      <c r="J145" s="37">
        <v>0.111</v>
      </c>
      <c r="K145" s="37">
        <v>-11.609</v>
      </c>
      <c r="L145" s="37">
        <v>0.23499999999999999</v>
      </c>
      <c r="M145" s="37">
        <v>-9.8339999999999996</v>
      </c>
      <c r="N145" s="37">
        <v>0.90200000000000002</v>
      </c>
      <c r="O145" s="37">
        <v>4.7130000000000001</v>
      </c>
      <c r="P145" s="37">
        <v>21.61</v>
      </c>
      <c r="Q145" s="37">
        <v>-0.64100000000000001</v>
      </c>
      <c r="R145" s="37">
        <v>0.20300000000000001</v>
      </c>
      <c r="S145" s="37">
        <v>0.46</v>
      </c>
      <c r="T145" s="37">
        <v>0.78600000000000003</v>
      </c>
      <c r="U145" s="37">
        <v>21.239000000000001</v>
      </c>
      <c r="V145" s="37">
        <v>22.155999999999999</v>
      </c>
      <c r="W145" s="37">
        <v>-10.24</v>
      </c>
      <c r="X145" s="37">
        <v>0.02</v>
      </c>
      <c r="Y145" s="37">
        <v>-10.72</v>
      </c>
      <c r="Z145" s="37">
        <v>0.11</v>
      </c>
      <c r="AA145" s="1">
        <v>44</v>
      </c>
      <c r="AB145" s="1">
        <v>112</v>
      </c>
      <c r="AG145" s="36"/>
      <c r="AM145" s="1"/>
      <c r="AQ145" s="22"/>
      <c r="AR145" s="25"/>
      <c r="AS145" s="1"/>
    </row>
    <row r="146" spans="1:45" x14ac:dyDescent="0.2">
      <c r="D146" s="39">
        <v>45220.479166666664</v>
      </c>
      <c r="E146" s="37">
        <v>54</v>
      </c>
      <c r="F146" s="37" t="s">
        <v>61</v>
      </c>
      <c r="G146" s="37">
        <v>-5.7649999999999997</v>
      </c>
      <c r="H146" s="37">
        <v>0.02</v>
      </c>
      <c r="I146" s="37">
        <v>-5.1890000000000001</v>
      </c>
      <c r="J146" s="37">
        <v>9.0999999999999998E-2</v>
      </c>
      <c r="K146" s="37">
        <v>-11.682</v>
      </c>
      <c r="L146" s="37">
        <v>0.19900000000000001</v>
      </c>
      <c r="M146" s="37">
        <v>-9.6159999999999997</v>
      </c>
      <c r="N146" s="37">
        <v>0.77100000000000002</v>
      </c>
      <c r="O146" s="37">
        <v>4.8479999999999999</v>
      </c>
      <c r="P146" s="37">
        <v>20.411999999999999</v>
      </c>
      <c r="Q146" s="37">
        <v>-0.67</v>
      </c>
      <c r="R146" s="37">
        <v>0.19700000000000001</v>
      </c>
      <c r="S146" s="37">
        <v>0.74299999999999999</v>
      </c>
      <c r="T146" s="37">
        <v>0.71499999999999997</v>
      </c>
      <c r="U146" s="37">
        <v>21.452999999999999</v>
      </c>
      <c r="V146" s="37">
        <v>20.905999999999999</v>
      </c>
      <c r="W146" s="37">
        <v>-10.25</v>
      </c>
      <c r="X146" s="37">
        <v>0.02</v>
      </c>
      <c r="Y146" s="37">
        <v>-10.75</v>
      </c>
      <c r="Z146" s="37">
        <v>0.09</v>
      </c>
      <c r="AA146" s="1">
        <v>46</v>
      </c>
      <c r="AB146" s="1">
        <v>100</v>
      </c>
      <c r="AG146" s="36"/>
      <c r="AM146" s="1"/>
      <c r="AQ146" s="22"/>
      <c r="AR146" s="25"/>
      <c r="AS146" s="1"/>
    </row>
    <row r="147" spans="1:45" x14ac:dyDescent="0.2">
      <c r="D147" s="39">
        <v>45222.706250000003</v>
      </c>
      <c r="E147" s="37">
        <v>55</v>
      </c>
      <c r="F147" s="37" t="s">
        <v>61</v>
      </c>
      <c r="G147" s="37">
        <v>-5.8529999999999998</v>
      </c>
      <c r="H147" s="37">
        <v>1.6E-2</v>
      </c>
      <c r="I147" s="37">
        <v>-5.3879999999999999</v>
      </c>
      <c r="J147" s="37">
        <v>6.6000000000000003E-2</v>
      </c>
      <c r="K147" s="37">
        <v>-11.975</v>
      </c>
      <c r="L147" s="37">
        <v>0.21199999999999999</v>
      </c>
      <c r="M147" s="37">
        <v>-10.709</v>
      </c>
      <c r="N147" s="37">
        <v>0.88</v>
      </c>
      <c r="O147" s="37">
        <v>-0.435</v>
      </c>
      <c r="P147" s="37">
        <v>14.260999999999999</v>
      </c>
      <c r="Q147" s="37">
        <v>-0.67900000000000005</v>
      </c>
      <c r="R147" s="37">
        <v>0.185</v>
      </c>
      <c r="S147" s="37">
        <v>3.9E-2</v>
      </c>
      <c r="T147" s="37">
        <v>0.79500000000000004</v>
      </c>
      <c r="U147" s="37">
        <v>16.574999999999999</v>
      </c>
      <c r="V147" s="37">
        <v>14.567</v>
      </c>
      <c r="W147" s="37">
        <v>-10.34</v>
      </c>
      <c r="X147" s="37">
        <v>0.02</v>
      </c>
      <c r="Y147" s="37">
        <v>-10.95</v>
      </c>
      <c r="Z147" s="37">
        <v>7.0000000000000007E-2</v>
      </c>
      <c r="AA147" s="1">
        <v>6</v>
      </c>
      <c r="AB147" s="1">
        <v>106</v>
      </c>
      <c r="AC147" s="1">
        <v>98</v>
      </c>
      <c r="AD147" s="1">
        <v>123</v>
      </c>
      <c r="AE147" s="1">
        <v>604</v>
      </c>
      <c r="AF147" s="1">
        <v>125</v>
      </c>
      <c r="AG147" s="36">
        <v>38614</v>
      </c>
      <c r="AM147" s="1"/>
      <c r="AQ147" s="22"/>
      <c r="AR147" s="25"/>
      <c r="AS147" s="1"/>
    </row>
    <row r="148" spans="1:45" x14ac:dyDescent="0.2">
      <c r="D148" s="39">
        <v>45223.219444444447</v>
      </c>
      <c r="E148" s="37">
        <v>55</v>
      </c>
      <c r="F148" s="37" t="s">
        <v>61</v>
      </c>
      <c r="G148" s="37">
        <v>-5.859</v>
      </c>
      <c r="H148" s="37">
        <v>2.4E-2</v>
      </c>
      <c r="I148" s="37">
        <v>-5.391</v>
      </c>
      <c r="J148" s="37">
        <v>9.0999999999999998E-2</v>
      </c>
      <c r="K148" s="37">
        <v>-11.935</v>
      </c>
      <c r="L148" s="37">
        <v>0.20300000000000001</v>
      </c>
      <c r="M148" s="37">
        <v>-10.45</v>
      </c>
      <c r="N148" s="37">
        <v>0.88200000000000001</v>
      </c>
      <c r="O148" s="37">
        <v>1.6459999999999999</v>
      </c>
      <c r="P148" s="37">
        <v>18.876000000000001</v>
      </c>
      <c r="Q148" s="37">
        <v>-0.63</v>
      </c>
      <c r="R148" s="37">
        <v>0.17699999999999999</v>
      </c>
      <c r="S148" s="37">
        <v>0.30599999999999999</v>
      </c>
      <c r="T148" s="37">
        <v>0.79100000000000004</v>
      </c>
      <c r="U148" s="37">
        <v>18.704999999999998</v>
      </c>
      <c r="V148" s="37">
        <v>19.363</v>
      </c>
      <c r="W148" s="37">
        <v>-10.34</v>
      </c>
      <c r="X148" s="37">
        <v>0.02</v>
      </c>
      <c r="Y148" s="37">
        <v>-10.95</v>
      </c>
      <c r="Z148" s="37">
        <v>0.09</v>
      </c>
      <c r="AA148" s="1">
        <v>19</v>
      </c>
      <c r="AB148" s="1">
        <v>101</v>
      </c>
      <c r="AC148" s="1">
        <v>161</v>
      </c>
      <c r="AD148" s="1">
        <v>123</v>
      </c>
      <c r="AE148" s="1">
        <v>618</v>
      </c>
      <c r="AF148" s="1">
        <v>125</v>
      </c>
      <c r="AG148" s="36">
        <v>41382</v>
      </c>
      <c r="AM148" s="1"/>
      <c r="AQ148" s="22"/>
      <c r="AR148" s="25"/>
      <c r="AS148" s="1"/>
    </row>
    <row r="149" spans="1:45" x14ac:dyDescent="0.2">
      <c r="D149" s="39">
        <v>45223.713888888888</v>
      </c>
      <c r="E149" s="37">
        <v>55</v>
      </c>
      <c r="F149" s="37" t="s">
        <v>61</v>
      </c>
      <c r="G149" s="37">
        <v>-5.819</v>
      </c>
      <c r="H149" s="37">
        <v>2.8000000000000001E-2</v>
      </c>
      <c r="I149" s="37">
        <v>-5.2590000000000003</v>
      </c>
      <c r="J149" s="37">
        <v>0.112</v>
      </c>
      <c r="K149" s="37">
        <v>-11.811</v>
      </c>
      <c r="L149" s="37">
        <v>0.218</v>
      </c>
      <c r="M149" s="37">
        <v>-10.321</v>
      </c>
      <c r="N149" s="37">
        <v>0.81100000000000005</v>
      </c>
      <c r="O149" s="37">
        <v>-6.7350000000000003</v>
      </c>
      <c r="P149" s="37">
        <v>18.893999999999998</v>
      </c>
      <c r="Q149" s="37">
        <v>-0.67600000000000005</v>
      </c>
      <c r="R149" s="37">
        <v>0.218</v>
      </c>
      <c r="S149" s="37">
        <v>0.17</v>
      </c>
      <c r="T149" s="37">
        <v>0.75800000000000001</v>
      </c>
      <c r="U149" s="37">
        <v>9.875</v>
      </c>
      <c r="V149" s="37">
        <v>19.375</v>
      </c>
      <c r="W149" s="37">
        <v>-10.31</v>
      </c>
      <c r="X149" s="37">
        <v>0.03</v>
      </c>
      <c r="Y149" s="37">
        <v>-10.82</v>
      </c>
      <c r="Z149" s="37">
        <v>0.11</v>
      </c>
      <c r="AA149" s="1">
        <v>30</v>
      </c>
      <c r="AB149" s="1">
        <v>106</v>
      </c>
      <c r="AC149" s="1">
        <v>98</v>
      </c>
      <c r="AD149" s="1">
        <v>123</v>
      </c>
      <c r="AE149" s="1">
        <v>553</v>
      </c>
      <c r="AF149" s="1">
        <v>125</v>
      </c>
      <c r="AG149" s="36">
        <v>31317</v>
      </c>
      <c r="AM149" s="1"/>
      <c r="AQ149" s="22"/>
      <c r="AR149" s="25"/>
      <c r="AS149" s="1"/>
    </row>
    <row r="150" spans="1:45" x14ac:dyDescent="0.2">
      <c r="D150" s="39">
        <v>45224.220833333333</v>
      </c>
      <c r="E150" s="37">
        <v>55</v>
      </c>
      <c r="F150" s="37" t="s">
        <v>61</v>
      </c>
      <c r="G150" s="37">
        <v>-5.798</v>
      </c>
      <c r="H150" s="37">
        <v>2.3E-2</v>
      </c>
      <c r="I150" s="37">
        <v>-5.2469999999999999</v>
      </c>
      <c r="J150" s="37">
        <v>0.10199999999999999</v>
      </c>
      <c r="K150" s="37">
        <v>-11.814</v>
      </c>
      <c r="L150" s="37">
        <v>0.26700000000000002</v>
      </c>
      <c r="M150" s="37">
        <v>-10.052</v>
      </c>
      <c r="N150" s="37">
        <v>0.90900000000000003</v>
      </c>
      <c r="O150" s="37">
        <v>1.913</v>
      </c>
      <c r="P150" s="37">
        <v>18.928999999999998</v>
      </c>
      <c r="Q150" s="37">
        <v>-0.71299999999999997</v>
      </c>
      <c r="R150" s="37">
        <v>0.222</v>
      </c>
      <c r="S150" s="37">
        <v>0.41799999999999998</v>
      </c>
      <c r="T150" s="37">
        <v>0.79400000000000004</v>
      </c>
      <c r="U150" s="37">
        <v>18.62</v>
      </c>
      <c r="V150" s="37">
        <v>19.408999999999999</v>
      </c>
      <c r="W150" s="37">
        <v>-10.28</v>
      </c>
      <c r="X150" s="37">
        <v>0.02</v>
      </c>
      <c r="Y150" s="37">
        <v>-10.81</v>
      </c>
      <c r="Z150" s="37">
        <v>0.1</v>
      </c>
      <c r="AA150" s="1">
        <v>43</v>
      </c>
      <c r="AB150" s="1">
        <v>104</v>
      </c>
      <c r="AC150" s="1">
        <v>122</v>
      </c>
      <c r="AD150" s="1">
        <v>123</v>
      </c>
      <c r="AE150" s="1">
        <v>623</v>
      </c>
      <c r="AF150" s="1">
        <v>125</v>
      </c>
      <c r="AG150" s="36">
        <v>42673</v>
      </c>
      <c r="AM150" s="1"/>
      <c r="AQ150" s="22"/>
      <c r="AR150" s="25"/>
      <c r="AS150" s="1"/>
    </row>
    <row r="151" spans="1:45" x14ac:dyDescent="0.2">
      <c r="D151" s="39">
        <v>45224.686805555553</v>
      </c>
      <c r="E151" s="37">
        <v>56</v>
      </c>
      <c r="F151" s="37" t="s">
        <v>61</v>
      </c>
      <c r="G151" s="37">
        <v>-5.7969999999999997</v>
      </c>
      <c r="H151" s="37">
        <v>2.3E-2</v>
      </c>
      <c r="I151" s="37">
        <v>-5.2439999999999998</v>
      </c>
      <c r="J151" s="37">
        <v>7.4999999999999997E-2</v>
      </c>
      <c r="K151" s="37">
        <v>-11.727</v>
      </c>
      <c r="L151" s="37">
        <v>0.17699999999999999</v>
      </c>
      <c r="M151" s="37">
        <v>-9.9700000000000006</v>
      </c>
      <c r="N151" s="37">
        <v>0.77700000000000002</v>
      </c>
      <c r="O151" s="37">
        <v>2.5390000000000001</v>
      </c>
      <c r="P151" s="37">
        <v>16.358000000000001</v>
      </c>
      <c r="Q151" s="37">
        <v>-0.629</v>
      </c>
      <c r="R151" s="37">
        <v>0.185</v>
      </c>
      <c r="S151" s="37">
        <v>0.495</v>
      </c>
      <c r="T151" s="37">
        <v>0.71599999999999997</v>
      </c>
      <c r="U151" s="37">
        <v>19.248000000000001</v>
      </c>
      <c r="V151" s="37">
        <v>16.75</v>
      </c>
      <c r="W151" s="37">
        <v>-10.28</v>
      </c>
      <c r="X151" s="37">
        <v>0.02</v>
      </c>
      <c r="Y151" s="37">
        <v>-10.8</v>
      </c>
      <c r="Z151" s="37">
        <v>7.0000000000000007E-2</v>
      </c>
      <c r="AA151" s="1">
        <v>6</v>
      </c>
      <c r="AB151" s="1">
        <v>109</v>
      </c>
      <c r="AC151" s="1">
        <v>103</v>
      </c>
      <c r="AD151" s="1">
        <v>123</v>
      </c>
      <c r="AE151" s="1">
        <v>572</v>
      </c>
      <c r="AF151" s="1">
        <v>125</v>
      </c>
      <c r="AG151" s="36">
        <v>40666</v>
      </c>
      <c r="AM151" s="1"/>
      <c r="AQ151" s="22"/>
      <c r="AR151" s="25"/>
      <c r="AS151" s="1"/>
    </row>
    <row r="152" spans="1:45" x14ac:dyDescent="0.2">
      <c r="A152" s="1" t="s">
        <v>58</v>
      </c>
      <c r="D152" s="39">
        <v>45225.211111111108</v>
      </c>
      <c r="E152" s="37">
        <v>56</v>
      </c>
      <c r="F152" s="37" t="s">
        <v>61</v>
      </c>
      <c r="G152" s="37">
        <v>-5.8239999999999998</v>
      </c>
      <c r="H152" s="37">
        <v>1.7000000000000001E-2</v>
      </c>
      <c r="I152" s="37">
        <v>-5.4139999999999997</v>
      </c>
      <c r="J152" s="37">
        <v>5.6000000000000001E-2</v>
      </c>
      <c r="K152" s="37">
        <v>-11.986000000000001</v>
      </c>
      <c r="L152" s="37">
        <v>0.23100000000000001</v>
      </c>
      <c r="M152" s="37">
        <v>-10.159000000000001</v>
      </c>
      <c r="N152" s="37">
        <v>0.84899999999999998</v>
      </c>
      <c r="O152" s="37">
        <v>2.4710000000000001</v>
      </c>
      <c r="P152" s="37">
        <v>15.57</v>
      </c>
      <c r="Q152" s="37">
        <v>-0.69499999999999995</v>
      </c>
      <c r="R152" s="37">
        <v>0.23799999999999999</v>
      </c>
      <c r="S152" s="37">
        <v>0.64600000000000002</v>
      </c>
      <c r="T152" s="37">
        <v>0.88600000000000001</v>
      </c>
      <c r="U152" s="37">
        <v>19.547999999999998</v>
      </c>
      <c r="V152" s="37">
        <v>15.782</v>
      </c>
      <c r="W152" s="37">
        <v>-10.31</v>
      </c>
      <c r="X152" s="37">
        <v>0.02</v>
      </c>
      <c r="Y152" s="37">
        <v>-10.97</v>
      </c>
      <c r="Z152" s="37">
        <v>0.06</v>
      </c>
      <c r="AA152" s="1">
        <v>19</v>
      </c>
      <c r="AB152" s="1">
        <v>102</v>
      </c>
      <c r="AC152" s="1">
        <v>117</v>
      </c>
      <c r="AD152" s="1">
        <v>123</v>
      </c>
      <c r="AE152" s="1">
        <v>496</v>
      </c>
      <c r="AF152" s="1">
        <v>123</v>
      </c>
      <c r="AG152" s="36">
        <v>26614</v>
      </c>
      <c r="AM152" s="1"/>
      <c r="AQ152" s="22"/>
      <c r="AR152" s="25"/>
      <c r="AS152" s="1"/>
    </row>
    <row r="153" spans="1:45" x14ac:dyDescent="0.2">
      <c r="D153" s="39">
        <v>45225.713888888888</v>
      </c>
      <c r="E153" s="37">
        <v>56</v>
      </c>
      <c r="F153" s="37" t="s">
        <v>61</v>
      </c>
      <c r="G153" s="37">
        <v>-5.7759999999999998</v>
      </c>
      <c r="H153" s="37">
        <v>2.4E-2</v>
      </c>
      <c r="I153" s="37">
        <v>-5.1689999999999996</v>
      </c>
      <c r="J153" s="37">
        <v>9.4E-2</v>
      </c>
      <c r="K153" s="37">
        <v>-11.685</v>
      </c>
      <c r="L153" s="37">
        <v>0.26400000000000001</v>
      </c>
      <c r="M153" s="37">
        <v>-10.234</v>
      </c>
      <c r="N153" s="37">
        <v>0.76500000000000001</v>
      </c>
      <c r="O153" s="37">
        <v>0.32300000000000001</v>
      </c>
      <c r="P153" s="37">
        <v>18.757999999999999</v>
      </c>
      <c r="Q153" s="37">
        <v>-0.68200000000000005</v>
      </c>
      <c r="R153" s="37">
        <v>0.23599999999999999</v>
      </c>
      <c r="S153" s="37">
        <v>7.9000000000000001E-2</v>
      </c>
      <c r="T153" s="37">
        <v>0.72599999999999998</v>
      </c>
      <c r="U153" s="37">
        <v>16.823</v>
      </c>
      <c r="V153" s="37">
        <v>19.207000000000001</v>
      </c>
      <c r="W153" s="37">
        <v>-10.26</v>
      </c>
      <c r="X153" s="37">
        <v>0.02</v>
      </c>
      <c r="Y153" s="37">
        <v>-10.73</v>
      </c>
      <c r="Z153" s="37">
        <v>0.09</v>
      </c>
      <c r="AA153" s="1">
        <v>30</v>
      </c>
      <c r="AB153" s="1">
        <v>111</v>
      </c>
      <c r="AC153" s="1">
        <v>83</v>
      </c>
      <c r="AD153" s="1">
        <v>123</v>
      </c>
      <c r="AE153" s="1">
        <v>633</v>
      </c>
      <c r="AF153" s="1">
        <v>125</v>
      </c>
      <c r="AG153" s="36">
        <v>50000</v>
      </c>
      <c r="AM153" s="1"/>
      <c r="AQ153" s="22"/>
      <c r="AR153" s="25"/>
      <c r="AS153" s="1"/>
    </row>
    <row r="154" spans="1:45" x14ac:dyDescent="0.2">
      <c r="D154" s="39">
        <v>45226.224305555559</v>
      </c>
      <c r="E154" s="37">
        <v>56</v>
      </c>
      <c r="F154" s="37" t="s">
        <v>61</v>
      </c>
      <c r="G154" s="37">
        <v>-5.7389999999999999</v>
      </c>
      <c r="H154" s="37">
        <v>2.7E-2</v>
      </c>
      <c r="I154" s="37">
        <v>-5.1070000000000002</v>
      </c>
      <c r="J154" s="37">
        <v>9.0999999999999998E-2</v>
      </c>
      <c r="K154" s="37">
        <v>-11.587</v>
      </c>
      <c r="L154" s="37">
        <v>0.219</v>
      </c>
      <c r="M154" s="37">
        <v>-9.7210000000000001</v>
      </c>
      <c r="N154" s="37">
        <v>0.92800000000000005</v>
      </c>
      <c r="O154" s="37">
        <v>-2.3620000000000001</v>
      </c>
      <c r="P154" s="37">
        <v>18.806000000000001</v>
      </c>
      <c r="Q154" s="37">
        <v>-0.68300000000000005</v>
      </c>
      <c r="R154" s="37">
        <v>0.20799999999999999</v>
      </c>
      <c r="S154" s="37">
        <v>0.47099999999999997</v>
      </c>
      <c r="T154" s="37">
        <v>0.83499999999999996</v>
      </c>
      <c r="U154" s="37">
        <v>13.93</v>
      </c>
      <c r="V154" s="37">
        <v>19.268000000000001</v>
      </c>
      <c r="W154" s="37">
        <v>-10.23</v>
      </c>
      <c r="X154" s="37">
        <v>0.03</v>
      </c>
      <c r="Y154" s="37">
        <v>-10.67</v>
      </c>
      <c r="Z154" s="37">
        <v>0.09</v>
      </c>
      <c r="AA154" s="1">
        <v>43</v>
      </c>
      <c r="AB154" s="1">
        <v>106</v>
      </c>
      <c r="AC154" s="1">
        <v>132</v>
      </c>
      <c r="AD154" s="1">
        <v>123</v>
      </c>
      <c r="AE154" s="1">
        <v>604</v>
      </c>
      <c r="AF154" s="1">
        <v>123</v>
      </c>
      <c r="AG154" s="36">
        <v>40506</v>
      </c>
      <c r="AM154" s="1"/>
      <c r="AQ154" s="22"/>
      <c r="AR154" s="25"/>
      <c r="AS154" s="1"/>
    </row>
    <row r="155" spans="1:45" x14ac:dyDescent="0.2">
      <c r="D155" s="39">
        <v>45226.727777777778</v>
      </c>
      <c r="E155" s="37">
        <v>57</v>
      </c>
      <c r="F155" s="37" t="s">
        <v>61</v>
      </c>
      <c r="G155" s="37">
        <v>-5.8259999999999996</v>
      </c>
      <c r="H155" s="37">
        <v>0.02</v>
      </c>
      <c r="I155" s="37">
        <v>-5.2859999999999996</v>
      </c>
      <c r="J155" s="37">
        <v>9.7000000000000003E-2</v>
      </c>
      <c r="K155" s="37">
        <v>-11.817</v>
      </c>
      <c r="L155" s="37">
        <v>0.24099999999999999</v>
      </c>
      <c r="M155" s="37">
        <v>-10.398</v>
      </c>
      <c r="N155" s="37">
        <v>0.58199999999999996</v>
      </c>
      <c r="O155" s="37">
        <v>1.1319999999999999</v>
      </c>
      <c r="P155" s="37">
        <v>18.268000000000001</v>
      </c>
      <c r="Q155" s="37">
        <v>-0.64900000000000002</v>
      </c>
      <c r="R155" s="37">
        <v>0.19400000000000001</v>
      </c>
      <c r="S155" s="37">
        <v>0.14699999999999999</v>
      </c>
      <c r="T155" s="37">
        <v>0.51100000000000001</v>
      </c>
      <c r="U155" s="37">
        <v>17.933</v>
      </c>
      <c r="V155" s="37">
        <v>18.718</v>
      </c>
      <c r="W155" s="37">
        <v>-10.31</v>
      </c>
      <c r="X155" s="37">
        <v>0.02</v>
      </c>
      <c r="Y155" s="37">
        <v>-10.85</v>
      </c>
      <c r="Z155" s="37">
        <v>0.1</v>
      </c>
      <c r="AA155" s="1">
        <v>6</v>
      </c>
      <c r="AB155" s="1">
        <v>107</v>
      </c>
      <c r="AC155" s="1">
        <v>161</v>
      </c>
      <c r="AD155" s="1">
        <v>120</v>
      </c>
      <c r="AE155" s="1">
        <v>623</v>
      </c>
      <c r="AF155" s="1">
        <v>125</v>
      </c>
      <c r="AG155" s="36">
        <v>43848</v>
      </c>
      <c r="AM155" s="1"/>
      <c r="AQ155" s="22"/>
      <c r="AR155" s="25"/>
      <c r="AS155" s="1"/>
    </row>
    <row r="156" spans="1:45" x14ac:dyDescent="0.2">
      <c r="D156" s="39">
        <v>45227.238888888889</v>
      </c>
      <c r="E156" s="37">
        <v>57</v>
      </c>
      <c r="F156" s="37" t="s">
        <v>61</v>
      </c>
      <c r="G156" s="37">
        <v>-5.819</v>
      </c>
      <c r="H156" s="37">
        <v>2.1999999999999999E-2</v>
      </c>
      <c r="I156" s="37">
        <v>-5.2919999999999998</v>
      </c>
      <c r="J156" s="37">
        <v>0.109</v>
      </c>
      <c r="K156" s="37">
        <v>-11.863</v>
      </c>
      <c r="L156" s="37">
        <v>0.24199999999999999</v>
      </c>
      <c r="M156" s="37">
        <v>-9.5370000000000008</v>
      </c>
      <c r="N156" s="37">
        <v>1.046</v>
      </c>
      <c r="O156" s="37">
        <v>4.718</v>
      </c>
      <c r="P156" s="37">
        <v>22.463000000000001</v>
      </c>
      <c r="Q156" s="37">
        <v>-0.69599999999999995</v>
      </c>
      <c r="R156" s="37">
        <v>0.193</v>
      </c>
      <c r="S156" s="37">
        <v>1.03</v>
      </c>
      <c r="T156" s="37">
        <v>0.88800000000000001</v>
      </c>
      <c r="U156" s="37">
        <v>21.588000000000001</v>
      </c>
      <c r="V156" s="37">
        <v>23.02</v>
      </c>
      <c r="W156" s="37">
        <v>-10.31</v>
      </c>
      <c r="X156" s="37">
        <v>0.02</v>
      </c>
      <c r="Y156" s="37">
        <v>-10.85</v>
      </c>
      <c r="Z156" s="37">
        <v>0.11</v>
      </c>
      <c r="AA156" s="1">
        <v>19</v>
      </c>
      <c r="AB156" s="1">
        <v>110</v>
      </c>
      <c r="AC156" s="1">
        <v>117</v>
      </c>
      <c r="AD156" s="1">
        <v>120</v>
      </c>
      <c r="AE156" s="1">
        <v>658</v>
      </c>
      <c r="AF156" s="1">
        <v>125</v>
      </c>
      <c r="AG156" s="36">
        <v>50000</v>
      </c>
      <c r="AM156" s="1"/>
      <c r="AQ156" s="22"/>
      <c r="AR156" s="25"/>
      <c r="AS156" s="1"/>
    </row>
    <row r="157" spans="1:45" x14ac:dyDescent="0.2">
      <c r="D157" s="39">
        <v>45227.745138888888</v>
      </c>
      <c r="E157" s="37">
        <v>57</v>
      </c>
      <c r="F157" s="37" t="s">
        <v>61</v>
      </c>
      <c r="G157" s="37">
        <v>-5.8460000000000001</v>
      </c>
      <c r="H157" s="37">
        <v>2.7E-2</v>
      </c>
      <c r="I157" s="37">
        <v>-5.3390000000000004</v>
      </c>
      <c r="J157" s="37">
        <v>0.104</v>
      </c>
      <c r="K157" s="37">
        <v>-11.904999999999999</v>
      </c>
      <c r="L157" s="37">
        <v>0.23</v>
      </c>
      <c r="M157" s="37">
        <v>-10.375999999999999</v>
      </c>
      <c r="N157" s="37">
        <v>0.81</v>
      </c>
      <c r="O157" s="37">
        <v>-0.25900000000000001</v>
      </c>
      <c r="P157" s="37">
        <v>22.457000000000001</v>
      </c>
      <c r="Q157" s="37">
        <v>-0.66400000000000003</v>
      </c>
      <c r="R157" s="37">
        <v>0.19800000000000001</v>
      </c>
      <c r="S157" s="37">
        <v>0.27600000000000002</v>
      </c>
      <c r="T157" s="37">
        <v>0.73899999999999999</v>
      </c>
      <c r="U157" s="37">
        <v>16.648</v>
      </c>
      <c r="V157" s="37">
        <v>22.997</v>
      </c>
      <c r="W157" s="37">
        <v>-10.33</v>
      </c>
      <c r="X157" s="37">
        <v>0.03</v>
      </c>
      <c r="Y157" s="37">
        <v>-10.9</v>
      </c>
      <c r="Z157" s="37">
        <v>0.1</v>
      </c>
      <c r="AA157" s="1">
        <v>30</v>
      </c>
      <c r="AB157" s="1">
        <v>100</v>
      </c>
      <c r="AC157" s="1">
        <v>88</v>
      </c>
      <c r="AD157" s="1">
        <v>123</v>
      </c>
      <c r="AE157" s="1">
        <v>553</v>
      </c>
      <c r="AF157" s="1">
        <v>125</v>
      </c>
      <c r="AG157" s="36">
        <v>31654</v>
      </c>
      <c r="AM157" s="1"/>
      <c r="AQ157" s="22"/>
      <c r="AR157" s="25"/>
      <c r="AS157" s="1"/>
    </row>
    <row r="158" spans="1:45" x14ac:dyDescent="0.2">
      <c r="D158" s="40">
        <v>45228.206944444442</v>
      </c>
      <c r="E158" s="1">
        <v>57</v>
      </c>
      <c r="F158" s="1" t="s">
        <v>61</v>
      </c>
      <c r="G158" s="1">
        <v>-5.8159999999999998</v>
      </c>
      <c r="H158" s="1">
        <v>2.8000000000000001E-2</v>
      </c>
      <c r="I158" s="1">
        <v>-5.2729999999999997</v>
      </c>
      <c r="J158" s="1">
        <v>6.0999999999999999E-2</v>
      </c>
      <c r="K158" s="1">
        <v>-11.824</v>
      </c>
      <c r="L158" s="1">
        <v>0.17399999999999999</v>
      </c>
      <c r="M158" s="1">
        <v>-10.103999999999999</v>
      </c>
      <c r="N158" s="1">
        <v>0.879</v>
      </c>
      <c r="O158" s="1">
        <v>6.6260000000000003</v>
      </c>
      <c r="P158" s="1">
        <v>18.870999999999999</v>
      </c>
      <c r="Q158" s="1">
        <v>-0.67900000000000005</v>
      </c>
      <c r="R158" s="1">
        <v>0.16200000000000001</v>
      </c>
      <c r="S158" s="1">
        <v>0.41799999999999998</v>
      </c>
      <c r="T158" s="1">
        <v>0.82199999999999995</v>
      </c>
      <c r="U158" s="1">
        <v>23.481999999999999</v>
      </c>
      <c r="V158" s="1">
        <v>19.274999999999999</v>
      </c>
      <c r="W158" s="1">
        <v>-10.3</v>
      </c>
      <c r="X158" s="1">
        <v>0.03</v>
      </c>
      <c r="Y158" s="1">
        <v>-10.83</v>
      </c>
      <c r="Z158" s="1">
        <v>0.06</v>
      </c>
      <c r="AA158" s="1">
        <v>43</v>
      </c>
      <c r="AB158" s="1">
        <v>111</v>
      </c>
      <c r="AC158" s="1">
        <v>132</v>
      </c>
      <c r="AD158" s="1">
        <v>123</v>
      </c>
      <c r="AE158" s="1">
        <v>601</v>
      </c>
      <c r="AF158" s="1">
        <v>123</v>
      </c>
      <c r="AG158" s="36">
        <v>38076</v>
      </c>
      <c r="AM158" s="1"/>
      <c r="AQ158" s="22"/>
      <c r="AR158" s="25"/>
      <c r="AS158" s="1"/>
    </row>
    <row r="159" spans="1:45" x14ac:dyDescent="0.2">
      <c r="D159" s="40">
        <v>45212.954861111109</v>
      </c>
      <c r="E159" s="1">
        <v>52</v>
      </c>
      <c r="F159" s="1" t="s">
        <v>62</v>
      </c>
      <c r="G159" s="1">
        <v>5.8810000000000002</v>
      </c>
      <c r="H159" s="1">
        <v>1.6E-2</v>
      </c>
      <c r="I159" s="1">
        <v>11.782</v>
      </c>
      <c r="J159" s="1">
        <v>3.5999999999999997E-2</v>
      </c>
      <c r="K159" s="1">
        <v>17.423999999999999</v>
      </c>
      <c r="L159" s="1">
        <v>0.223</v>
      </c>
      <c r="M159" s="1">
        <v>22.936</v>
      </c>
      <c r="N159" s="1">
        <v>0.79100000000000004</v>
      </c>
      <c r="O159" s="1">
        <v>1.478</v>
      </c>
      <c r="P159" s="1">
        <v>5.1470000000000002</v>
      </c>
      <c r="Q159" s="1">
        <v>-0.29099999999999998</v>
      </c>
      <c r="R159" s="1">
        <v>0.219</v>
      </c>
      <c r="S159" s="1">
        <v>-0.748</v>
      </c>
      <c r="T159" s="1">
        <v>0.78200000000000003</v>
      </c>
      <c r="U159" s="1">
        <v>-27.405999999999999</v>
      </c>
      <c r="V159" s="1">
        <v>4.9939999999999998</v>
      </c>
      <c r="W159" s="1">
        <v>1.53</v>
      </c>
      <c r="X159" s="1">
        <v>0.02</v>
      </c>
      <c r="Y159" s="1">
        <v>6.23</v>
      </c>
      <c r="Z159" s="1">
        <v>0.04</v>
      </c>
      <c r="AA159" s="1">
        <v>3</v>
      </c>
      <c r="AB159" s="1">
        <v>106</v>
      </c>
    </row>
    <row r="160" spans="1:45" x14ac:dyDescent="0.2">
      <c r="D160" s="39">
        <v>45213.169444444444</v>
      </c>
      <c r="E160" s="37">
        <v>52</v>
      </c>
      <c r="F160" s="37" t="s">
        <v>62</v>
      </c>
      <c r="G160" s="37">
        <v>5.8940000000000001</v>
      </c>
      <c r="H160" s="37">
        <v>1.4E-2</v>
      </c>
      <c r="I160" s="37">
        <v>11.836</v>
      </c>
      <c r="J160" s="37">
        <v>5.0999999999999997E-2</v>
      </c>
      <c r="K160" s="37">
        <v>17.504000000000001</v>
      </c>
      <c r="L160" s="37">
        <v>0.20699999999999999</v>
      </c>
      <c r="M160" s="37">
        <v>22.94</v>
      </c>
      <c r="N160" s="37">
        <v>0.53900000000000003</v>
      </c>
      <c r="O160" s="37">
        <v>1.587</v>
      </c>
      <c r="P160" s="37">
        <v>6.3710000000000004</v>
      </c>
      <c r="Q160" s="37">
        <v>-0.28000000000000003</v>
      </c>
      <c r="R160" s="37">
        <v>0.19600000000000001</v>
      </c>
      <c r="S160" s="37">
        <v>-0.85299999999999998</v>
      </c>
      <c r="T160" s="37">
        <v>0.52</v>
      </c>
      <c r="U160" s="37">
        <v>-27.417000000000002</v>
      </c>
      <c r="V160" s="37">
        <v>6.226</v>
      </c>
      <c r="W160" s="37">
        <v>1.55</v>
      </c>
      <c r="X160" s="37">
        <v>0.01</v>
      </c>
      <c r="Y160" s="37">
        <v>6.28</v>
      </c>
      <c r="Z160" s="37">
        <v>0.05</v>
      </c>
      <c r="AA160" s="1">
        <v>5</v>
      </c>
      <c r="AB160" s="1">
        <v>118</v>
      </c>
    </row>
    <row r="161" spans="4:28" x14ac:dyDescent="0.2">
      <c r="D161" s="39">
        <v>45213.385416666664</v>
      </c>
      <c r="E161" s="37">
        <v>52</v>
      </c>
      <c r="F161" s="37" t="s">
        <v>62</v>
      </c>
      <c r="G161" s="37">
        <v>5.9169999999999998</v>
      </c>
      <c r="H161" s="37">
        <v>1.4999999999999999E-2</v>
      </c>
      <c r="I161" s="37">
        <v>11.802</v>
      </c>
      <c r="J161" s="37">
        <v>5.1999999999999998E-2</v>
      </c>
      <c r="K161" s="37">
        <v>17.414000000000001</v>
      </c>
      <c r="L161" s="37">
        <v>0.185</v>
      </c>
      <c r="M161" s="37">
        <v>23.109000000000002</v>
      </c>
      <c r="N161" s="37">
        <v>0.78200000000000003</v>
      </c>
      <c r="O161" s="37">
        <v>5.6269999999999998</v>
      </c>
      <c r="P161" s="37">
        <v>6.6639999999999997</v>
      </c>
      <c r="Q161" s="37">
        <v>-0.35799999999999998</v>
      </c>
      <c r="R161" s="37">
        <v>0.17399999999999999</v>
      </c>
      <c r="S161" s="37">
        <v>-0.61799999999999999</v>
      </c>
      <c r="T161" s="37">
        <v>0.77300000000000002</v>
      </c>
      <c r="U161" s="37">
        <v>-23.452999999999999</v>
      </c>
      <c r="V161" s="37">
        <v>6.4260000000000002</v>
      </c>
      <c r="W161" s="37">
        <v>1.57</v>
      </c>
      <c r="X161" s="37">
        <v>0.02</v>
      </c>
      <c r="Y161" s="37">
        <v>6.25</v>
      </c>
      <c r="Z161" s="37">
        <v>0.05</v>
      </c>
      <c r="AA161" s="1">
        <v>7</v>
      </c>
      <c r="AB161" s="1">
        <v>117</v>
      </c>
    </row>
    <row r="162" spans="4:28" x14ac:dyDescent="0.2">
      <c r="D162" s="39">
        <v>45213.707638888889</v>
      </c>
      <c r="E162" s="37">
        <v>52</v>
      </c>
      <c r="F162" s="37" t="s">
        <v>62</v>
      </c>
      <c r="G162" s="37">
        <v>5.8849999999999998</v>
      </c>
      <c r="H162" s="37">
        <v>1.0999999999999999E-2</v>
      </c>
      <c r="I162" s="37">
        <v>11.795</v>
      </c>
      <c r="J162" s="37">
        <v>6.9000000000000006E-2</v>
      </c>
      <c r="K162" s="37">
        <v>17.494</v>
      </c>
      <c r="L162" s="37">
        <v>0.186</v>
      </c>
      <c r="M162" s="37">
        <v>22.838000000000001</v>
      </c>
      <c r="N162" s="37">
        <v>0.61899999999999999</v>
      </c>
      <c r="O162" s="37">
        <v>4.2880000000000003</v>
      </c>
      <c r="P162" s="37">
        <v>5.883</v>
      </c>
      <c r="Q162" s="37">
        <v>-0.23899999999999999</v>
      </c>
      <c r="R162" s="37">
        <v>0.16900000000000001</v>
      </c>
      <c r="S162" s="37">
        <v>-0.87</v>
      </c>
      <c r="T162" s="37">
        <v>0.62</v>
      </c>
      <c r="U162" s="37">
        <v>-24.706</v>
      </c>
      <c r="V162" s="37">
        <v>5.6859999999999999</v>
      </c>
      <c r="W162" s="37">
        <v>1.54</v>
      </c>
      <c r="X162" s="37">
        <v>0.01</v>
      </c>
      <c r="Y162" s="37">
        <v>6.24</v>
      </c>
      <c r="Z162" s="37">
        <v>7.0000000000000007E-2</v>
      </c>
      <c r="AA162" s="1">
        <v>10</v>
      </c>
      <c r="AB162" s="1">
        <v>115</v>
      </c>
    </row>
    <row r="163" spans="4:28" x14ac:dyDescent="0.2">
      <c r="D163" s="39">
        <v>45214.029861111114</v>
      </c>
      <c r="E163" s="37">
        <v>52</v>
      </c>
      <c r="F163" s="37" t="s">
        <v>62</v>
      </c>
      <c r="G163" s="37">
        <v>6.0010000000000003</v>
      </c>
      <c r="H163" s="37">
        <v>1.2999999999999999E-2</v>
      </c>
      <c r="I163" s="37">
        <v>12.135</v>
      </c>
      <c r="J163" s="37">
        <v>2.9000000000000001E-2</v>
      </c>
      <c r="K163" s="37">
        <v>17.994</v>
      </c>
      <c r="L163" s="37">
        <v>0.22600000000000001</v>
      </c>
      <c r="M163" s="37">
        <v>23.638000000000002</v>
      </c>
      <c r="N163" s="37">
        <v>0.66500000000000004</v>
      </c>
      <c r="O163" s="37">
        <v>-1.1599999999999999</v>
      </c>
      <c r="P163" s="37">
        <v>6.7480000000000002</v>
      </c>
      <c r="Q163" s="37">
        <v>-0.19800000000000001</v>
      </c>
      <c r="R163" s="37">
        <v>0.23</v>
      </c>
      <c r="S163" s="37">
        <v>-0.76200000000000001</v>
      </c>
      <c r="T163" s="37">
        <v>0.64900000000000002</v>
      </c>
      <c r="U163" s="37">
        <v>-30.757000000000001</v>
      </c>
      <c r="V163" s="37">
        <v>6.5369999999999999</v>
      </c>
      <c r="W163" s="37">
        <v>1.65</v>
      </c>
      <c r="X163" s="37">
        <v>0.01</v>
      </c>
      <c r="Y163" s="37">
        <v>6.58</v>
      </c>
      <c r="Z163" s="37">
        <v>0.03</v>
      </c>
      <c r="AA163" s="1">
        <v>13</v>
      </c>
      <c r="AB163" s="1">
        <v>113</v>
      </c>
    </row>
    <row r="164" spans="4:28" x14ac:dyDescent="0.2">
      <c r="D164" s="39">
        <v>45214.244444444441</v>
      </c>
      <c r="E164" s="37">
        <v>52</v>
      </c>
      <c r="F164" s="37" t="s">
        <v>62</v>
      </c>
      <c r="G164" s="37">
        <v>5.92</v>
      </c>
      <c r="H164" s="37">
        <v>1.4999999999999999E-2</v>
      </c>
      <c r="I164" s="37">
        <v>11.82</v>
      </c>
      <c r="J164" s="37">
        <v>4.8000000000000001E-2</v>
      </c>
      <c r="K164" s="37">
        <v>17.559000000000001</v>
      </c>
      <c r="L164" s="37">
        <v>0.19</v>
      </c>
      <c r="M164" s="37">
        <v>23.103999999999999</v>
      </c>
      <c r="N164" s="37">
        <v>0.57999999999999996</v>
      </c>
      <c r="O164" s="37">
        <v>2.9159999999999999</v>
      </c>
      <c r="P164" s="37">
        <v>5.1210000000000004</v>
      </c>
      <c r="Q164" s="37">
        <v>-0.23499999999999999</v>
      </c>
      <c r="R164" s="37">
        <v>0.19600000000000001</v>
      </c>
      <c r="S164" s="37">
        <v>-0.65900000000000003</v>
      </c>
      <c r="T164" s="37">
        <v>0.59699999999999998</v>
      </c>
      <c r="U164" s="37">
        <v>-26.120999999999999</v>
      </c>
      <c r="V164" s="37">
        <v>4.9619999999999997</v>
      </c>
      <c r="W164" s="37">
        <v>1.57</v>
      </c>
      <c r="X164" s="37">
        <v>0.02</v>
      </c>
      <c r="Y164" s="37">
        <v>6.26</v>
      </c>
      <c r="Z164" s="37">
        <v>0.05</v>
      </c>
      <c r="AA164" s="1">
        <v>15</v>
      </c>
      <c r="AB164" s="1">
        <v>100</v>
      </c>
    </row>
    <row r="165" spans="4:28" x14ac:dyDescent="0.2">
      <c r="D165" s="39">
        <v>45214.676388888889</v>
      </c>
      <c r="E165" s="37">
        <v>52</v>
      </c>
      <c r="F165" s="37" t="s">
        <v>62</v>
      </c>
      <c r="G165" s="37">
        <v>5.9059999999999997</v>
      </c>
      <c r="H165" s="37">
        <v>1.4999999999999999E-2</v>
      </c>
      <c r="I165" s="37">
        <v>11.766</v>
      </c>
      <c r="J165" s="37">
        <v>6.3E-2</v>
      </c>
      <c r="K165" s="37">
        <v>17.494</v>
      </c>
      <c r="L165" s="37">
        <v>0.19500000000000001</v>
      </c>
      <c r="M165" s="37">
        <v>23.018000000000001</v>
      </c>
      <c r="N165" s="37">
        <v>0.55500000000000005</v>
      </c>
      <c r="O165" s="37">
        <v>2.8380000000000001</v>
      </c>
      <c r="P165" s="37">
        <v>6.2469999999999999</v>
      </c>
      <c r="Q165" s="37">
        <v>-0.23200000000000001</v>
      </c>
      <c r="R165" s="37">
        <v>0.192</v>
      </c>
      <c r="S165" s="37">
        <v>-0.63700000000000001</v>
      </c>
      <c r="T165" s="37">
        <v>0.53100000000000003</v>
      </c>
      <c r="U165" s="37">
        <v>-26.081</v>
      </c>
      <c r="V165" s="37">
        <v>6.0540000000000003</v>
      </c>
      <c r="W165" s="37">
        <v>1.56</v>
      </c>
      <c r="X165" s="37">
        <v>0.01</v>
      </c>
      <c r="Y165" s="37">
        <v>6.21</v>
      </c>
      <c r="Z165" s="37">
        <v>0.06</v>
      </c>
      <c r="AA165" s="1">
        <v>19</v>
      </c>
      <c r="AB165" s="1">
        <v>103</v>
      </c>
    </row>
    <row r="166" spans="4:28" x14ac:dyDescent="0.2">
      <c r="D166" s="39">
        <v>45214.888888888891</v>
      </c>
      <c r="E166" s="37">
        <v>52</v>
      </c>
      <c r="F166" s="37" t="s">
        <v>62</v>
      </c>
      <c r="G166" s="37">
        <v>5.8920000000000003</v>
      </c>
      <c r="H166" s="37">
        <v>1.7000000000000001E-2</v>
      </c>
      <c r="I166" s="37">
        <v>11.798</v>
      </c>
      <c r="J166" s="37">
        <v>5.8999999999999997E-2</v>
      </c>
      <c r="K166" s="37">
        <v>17.454000000000001</v>
      </c>
      <c r="L166" s="37">
        <v>0.2</v>
      </c>
      <c r="M166" s="37">
        <v>23.202000000000002</v>
      </c>
      <c r="N166" s="37">
        <v>0.60399999999999998</v>
      </c>
      <c r="O166" s="37">
        <v>5.2060000000000004</v>
      </c>
      <c r="P166" s="37">
        <v>5.0620000000000003</v>
      </c>
      <c r="Q166" s="37">
        <v>-0.28899999999999998</v>
      </c>
      <c r="R166" s="37">
        <v>0.2</v>
      </c>
      <c r="S166" s="37">
        <v>-0.52</v>
      </c>
      <c r="T166" s="37">
        <v>0.623</v>
      </c>
      <c r="U166" s="37">
        <v>-23.827999999999999</v>
      </c>
      <c r="V166" s="37">
        <v>4.8879999999999999</v>
      </c>
      <c r="W166" s="37">
        <v>1.54</v>
      </c>
      <c r="X166" s="37">
        <v>0.02</v>
      </c>
      <c r="Y166" s="37">
        <v>6.24</v>
      </c>
      <c r="Z166" s="37">
        <v>0.06</v>
      </c>
      <c r="AA166" s="1">
        <v>21</v>
      </c>
      <c r="AB166" s="1">
        <v>103</v>
      </c>
    </row>
    <row r="167" spans="4:28" x14ac:dyDescent="0.2">
      <c r="D167" s="39">
        <v>45215.102777777778</v>
      </c>
      <c r="E167" s="37">
        <v>52</v>
      </c>
      <c r="F167" s="37" t="s">
        <v>62</v>
      </c>
      <c r="G167" s="37">
        <v>5.9050000000000002</v>
      </c>
      <c r="H167" s="37">
        <v>1.4E-2</v>
      </c>
      <c r="I167" s="37">
        <v>11.891</v>
      </c>
      <c r="J167" s="37">
        <v>3.3000000000000002E-2</v>
      </c>
      <c r="K167" s="37">
        <v>17.623999999999999</v>
      </c>
      <c r="L167" s="37">
        <v>0.26300000000000001</v>
      </c>
      <c r="M167" s="37">
        <v>23.257000000000001</v>
      </c>
      <c r="N167" s="37">
        <v>0.69199999999999995</v>
      </c>
      <c r="O167" s="37">
        <v>1.482</v>
      </c>
      <c r="P167" s="37">
        <v>5.2690000000000001</v>
      </c>
      <c r="Q167" s="37">
        <v>-0.22600000000000001</v>
      </c>
      <c r="R167" s="37">
        <v>0.249</v>
      </c>
      <c r="S167" s="37">
        <v>-0.65100000000000002</v>
      </c>
      <c r="T167" s="37">
        <v>0.68899999999999995</v>
      </c>
      <c r="U167" s="37">
        <v>-27.634</v>
      </c>
      <c r="V167" s="37">
        <v>5.1079999999999997</v>
      </c>
      <c r="W167" s="37">
        <v>1.56</v>
      </c>
      <c r="X167" s="37">
        <v>0.02</v>
      </c>
      <c r="Y167" s="37">
        <v>6.34</v>
      </c>
      <c r="Z167" s="37">
        <v>0.03</v>
      </c>
      <c r="AA167" s="1">
        <v>23</v>
      </c>
      <c r="AB167" s="1">
        <v>109</v>
      </c>
    </row>
    <row r="168" spans="4:28" x14ac:dyDescent="0.2">
      <c r="D168" s="39">
        <v>45215.573611111111</v>
      </c>
      <c r="E168" s="37">
        <v>52</v>
      </c>
      <c r="F168" s="37" t="s">
        <v>62</v>
      </c>
      <c r="G168" s="37">
        <v>6.1360000000000001</v>
      </c>
      <c r="H168" s="37">
        <v>1.6E-2</v>
      </c>
      <c r="I168" s="37">
        <v>12.499000000000001</v>
      </c>
      <c r="J168" s="37">
        <v>5.3999999999999999E-2</v>
      </c>
      <c r="K168" s="37">
        <v>18.370999999999999</v>
      </c>
      <c r="L168" s="37">
        <v>0.214</v>
      </c>
      <c r="M168" s="37">
        <v>24.305</v>
      </c>
      <c r="N168" s="37">
        <v>0.64500000000000002</v>
      </c>
      <c r="O168" s="37">
        <v>-5.633</v>
      </c>
      <c r="P168" s="37">
        <v>7.9109999999999996</v>
      </c>
      <c r="Q168" s="37">
        <v>-0.31900000000000001</v>
      </c>
      <c r="R168" s="37">
        <v>0.20799999999999999</v>
      </c>
      <c r="S168" s="37">
        <v>-0.82799999999999996</v>
      </c>
      <c r="T168" s="37">
        <v>0.61599999999999999</v>
      </c>
      <c r="U168" s="37">
        <v>-35.915999999999997</v>
      </c>
      <c r="V168" s="37">
        <v>7.7489999999999997</v>
      </c>
      <c r="W168" s="37">
        <v>1.78</v>
      </c>
      <c r="X168" s="37">
        <v>0.02</v>
      </c>
      <c r="Y168" s="37">
        <v>6.94</v>
      </c>
      <c r="Z168" s="37">
        <v>0.05</v>
      </c>
      <c r="AA168" s="1">
        <v>27</v>
      </c>
      <c r="AB168" s="1">
        <v>120</v>
      </c>
    </row>
    <row r="169" spans="4:28" x14ac:dyDescent="0.2">
      <c r="D169" s="39">
        <v>45215.654166666667</v>
      </c>
      <c r="E169" s="37">
        <v>52</v>
      </c>
      <c r="F169" s="37" t="s">
        <v>62</v>
      </c>
      <c r="G169" s="37">
        <v>5.9530000000000003</v>
      </c>
      <c r="H169" s="37">
        <v>2.1999999999999999E-2</v>
      </c>
      <c r="I169" s="37">
        <v>12.054</v>
      </c>
      <c r="J169" s="37">
        <v>0.09</v>
      </c>
      <c r="K169" s="37">
        <v>17.747</v>
      </c>
      <c r="L169" s="37">
        <v>0.21299999999999999</v>
      </c>
      <c r="M169" s="37">
        <v>23.600999999999999</v>
      </c>
      <c r="N169" s="37">
        <v>0.76600000000000001</v>
      </c>
      <c r="O169" s="37">
        <v>-13.875999999999999</v>
      </c>
      <c r="P169" s="37">
        <v>9.7159999999999993</v>
      </c>
      <c r="Q169" s="37">
        <v>-0.312</v>
      </c>
      <c r="R169" s="37">
        <v>0.153</v>
      </c>
      <c r="S169" s="37">
        <v>-0.63600000000000001</v>
      </c>
      <c r="T169" s="37">
        <v>0.67700000000000005</v>
      </c>
      <c r="U169" s="37">
        <v>-42.895000000000003</v>
      </c>
      <c r="V169" s="37">
        <v>9.5730000000000004</v>
      </c>
      <c r="W169" s="37">
        <v>1.6</v>
      </c>
      <c r="X169" s="37">
        <v>0.02</v>
      </c>
      <c r="Y169" s="37">
        <v>6.5</v>
      </c>
      <c r="Z169" s="37">
        <v>0.09</v>
      </c>
      <c r="AA169" s="1">
        <v>29</v>
      </c>
      <c r="AB169" s="1">
        <v>108</v>
      </c>
    </row>
    <row r="170" spans="4:28" x14ac:dyDescent="0.2">
      <c r="D170" s="39">
        <v>45215.73333333333</v>
      </c>
      <c r="E170" s="37">
        <v>52</v>
      </c>
      <c r="F170" s="37" t="s">
        <v>62</v>
      </c>
      <c r="G170" s="37">
        <v>5.9470000000000001</v>
      </c>
      <c r="H170" s="37">
        <v>1.6E-2</v>
      </c>
      <c r="I170" s="37">
        <v>12.02</v>
      </c>
      <c r="J170" s="37">
        <v>8.2000000000000003E-2</v>
      </c>
      <c r="K170" s="37">
        <v>17.838000000000001</v>
      </c>
      <c r="L170" s="37">
        <v>0.17299999999999999</v>
      </c>
      <c r="M170" s="37">
        <v>23.614000000000001</v>
      </c>
      <c r="N170" s="37">
        <v>0.97499999999999998</v>
      </c>
      <c r="O170" s="37">
        <v>-10.712999999999999</v>
      </c>
      <c r="P170" s="37">
        <v>12.005000000000001</v>
      </c>
      <c r="Q170" s="37">
        <v>-0.183</v>
      </c>
      <c r="R170" s="37">
        <v>0.16200000000000001</v>
      </c>
      <c r="S170" s="37">
        <v>-0.55700000000000005</v>
      </c>
      <c r="T170" s="37">
        <v>0.88200000000000001</v>
      </c>
      <c r="U170" s="37">
        <v>-39.756</v>
      </c>
      <c r="V170" s="37">
        <v>11.763</v>
      </c>
      <c r="W170" s="37">
        <v>1.59</v>
      </c>
      <c r="X170" s="37">
        <v>0.02</v>
      </c>
      <c r="Y170" s="37">
        <v>6.46</v>
      </c>
      <c r="Z170" s="37">
        <v>0.08</v>
      </c>
      <c r="AA170" s="1">
        <v>31</v>
      </c>
      <c r="AB170" s="1">
        <v>105</v>
      </c>
    </row>
    <row r="171" spans="4:28" x14ac:dyDescent="0.2">
      <c r="D171" s="39">
        <v>45215.892361111109</v>
      </c>
      <c r="E171" s="37">
        <v>52</v>
      </c>
      <c r="F171" s="37" t="s">
        <v>62</v>
      </c>
      <c r="G171" s="37">
        <v>5.9210000000000003</v>
      </c>
      <c r="H171" s="37">
        <v>2.4E-2</v>
      </c>
      <c r="I171" s="37">
        <v>11.993</v>
      </c>
      <c r="J171" s="37">
        <v>9.8000000000000004E-2</v>
      </c>
      <c r="K171" s="37">
        <v>17.689</v>
      </c>
      <c r="L171" s="37">
        <v>0.24</v>
      </c>
      <c r="M171" s="37">
        <v>23.997</v>
      </c>
      <c r="N171" s="37">
        <v>0.89600000000000002</v>
      </c>
      <c r="O171" s="37">
        <v>-9.3369999999999997</v>
      </c>
      <c r="P171" s="37">
        <v>12.903</v>
      </c>
      <c r="Q171" s="37">
        <v>-0.27700000000000002</v>
      </c>
      <c r="R171" s="37">
        <v>0.18099999999999999</v>
      </c>
      <c r="S171" s="37">
        <v>-0.13</v>
      </c>
      <c r="T171" s="37">
        <v>0.77</v>
      </c>
      <c r="U171" s="37">
        <v>-38.343000000000004</v>
      </c>
      <c r="V171" s="37">
        <v>12.679</v>
      </c>
      <c r="W171" s="37">
        <v>1.57</v>
      </c>
      <c r="X171" s="37">
        <v>0.02</v>
      </c>
      <c r="Y171" s="37">
        <v>6.44</v>
      </c>
      <c r="Z171" s="37">
        <v>0.1</v>
      </c>
      <c r="AA171" s="1">
        <v>35</v>
      </c>
      <c r="AB171" s="1">
        <v>107</v>
      </c>
    </row>
    <row r="172" spans="4:28" x14ac:dyDescent="0.2">
      <c r="D172" s="39">
        <v>45215.972222222219</v>
      </c>
      <c r="E172" s="37">
        <v>52</v>
      </c>
      <c r="F172" s="37" t="s">
        <v>62</v>
      </c>
      <c r="G172" s="37">
        <v>5.9329999999999998</v>
      </c>
      <c r="H172" s="37">
        <v>2.1999999999999999E-2</v>
      </c>
      <c r="I172" s="37">
        <v>12.073</v>
      </c>
      <c r="J172" s="37">
        <v>0.115</v>
      </c>
      <c r="K172" s="37">
        <v>17.75</v>
      </c>
      <c r="L172" s="37">
        <v>0.25900000000000001</v>
      </c>
      <c r="M172" s="37">
        <v>24.343</v>
      </c>
      <c r="N172" s="37">
        <v>0.92</v>
      </c>
      <c r="O172" s="37">
        <v>-12.185</v>
      </c>
      <c r="P172" s="37">
        <v>14.425000000000001</v>
      </c>
      <c r="Q172" s="37">
        <v>-0.308</v>
      </c>
      <c r="R172" s="37">
        <v>0.189</v>
      </c>
      <c r="S172" s="37">
        <v>0.05</v>
      </c>
      <c r="T172" s="37">
        <v>0.81899999999999995</v>
      </c>
      <c r="U172" s="37">
        <v>-41.268999999999998</v>
      </c>
      <c r="V172" s="37">
        <v>14.166</v>
      </c>
      <c r="W172" s="37">
        <v>1.58</v>
      </c>
      <c r="X172" s="37">
        <v>0.02</v>
      </c>
      <c r="Y172" s="37">
        <v>6.52</v>
      </c>
      <c r="Z172" s="37">
        <v>0.11</v>
      </c>
      <c r="AA172" s="1">
        <v>37</v>
      </c>
      <c r="AB172" s="1">
        <v>109</v>
      </c>
    </row>
    <row r="173" spans="4:28" x14ac:dyDescent="0.2">
      <c r="D173" s="40">
        <v>45216.052083333336</v>
      </c>
      <c r="E173" s="1">
        <v>52</v>
      </c>
      <c r="F173" s="1" t="s">
        <v>62</v>
      </c>
      <c r="G173" s="1">
        <v>5.9390000000000001</v>
      </c>
      <c r="H173" s="1">
        <v>2.9000000000000001E-2</v>
      </c>
      <c r="I173" s="1">
        <v>12.026</v>
      </c>
      <c r="J173" s="1">
        <v>9.7000000000000003E-2</v>
      </c>
      <c r="K173" s="1">
        <v>17.754999999999999</v>
      </c>
      <c r="L173" s="1">
        <v>0.314</v>
      </c>
      <c r="M173" s="1">
        <v>24.132000000000001</v>
      </c>
      <c r="N173" s="1">
        <v>0.89600000000000002</v>
      </c>
      <c r="O173" s="1">
        <v>-10.346</v>
      </c>
      <c r="P173" s="1">
        <v>13.933</v>
      </c>
      <c r="Q173" s="1">
        <v>-0.26200000000000001</v>
      </c>
      <c r="R173" s="1">
        <v>0.254</v>
      </c>
      <c r="S173" s="1">
        <v>-6.2E-2</v>
      </c>
      <c r="T173" s="1">
        <v>0.752</v>
      </c>
      <c r="U173" s="1">
        <v>-39.401000000000003</v>
      </c>
      <c r="V173" s="1">
        <v>13.694000000000001</v>
      </c>
      <c r="W173" s="1">
        <v>1.59</v>
      </c>
      <c r="X173" s="1">
        <v>0.03</v>
      </c>
      <c r="Y173" s="1">
        <v>6.47</v>
      </c>
      <c r="Z173" s="1">
        <v>0.1</v>
      </c>
      <c r="AA173" s="1">
        <v>39</v>
      </c>
      <c r="AB173" s="1">
        <v>115</v>
      </c>
    </row>
    <row r="174" spans="4:28" x14ac:dyDescent="0.2">
      <c r="D174" s="39">
        <v>45216.211111111108</v>
      </c>
      <c r="E174" s="37">
        <v>52</v>
      </c>
      <c r="F174" s="37" t="s">
        <v>62</v>
      </c>
      <c r="G174" s="37">
        <v>5.96</v>
      </c>
      <c r="H174" s="37">
        <v>2.8000000000000001E-2</v>
      </c>
      <c r="I174" s="37">
        <v>12.03</v>
      </c>
      <c r="J174" s="37">
        <v>0.113</v>
      </c>
      <c r="K174" s="37">
        <v>17.806000000000001</v>
      </c>
      <c r="L174" s="37">
        <v>0.255</v>
      </c>
      <c r="M174" s="37">
        <v>24.619</v>
      </c>
      <c r="N174" s="37">
        <v>0.93899999999999995</v>
      </c>
      <c r="O174" s="37">
        <v>-7.8460000000000001</v>
      </c>
      <c r="P174" s="37">
        <v>18.044</v>
      </c>
      <c r="Q174" s="37">
        <v>-0.23799999999999999</v>
      </c>
      <c r="R174" s="37">
        <v>0.19700000000000001</v>
      </c>
      <c r="S174" s="37">
        <v>0.40500000000000003</v>
      </c>
      <c r="T174" s="37">
        <v>0.75800000000000001</v>
      </c>
      <c r="U174" s="37">
        <v>-37.002000000000002</v>
      </c>
      <c r="V174" s="37">
        <v>17.704999999999998</v>
      </c>
      <c r="W174" s="37">
        <v>1.61</v>
      </c>
      <c r="X174" s="37">
        <v>0.03</v>
      </c>
      <c r="Y174" s="37">
        <v>6.47</v>
      </c>
      <c r="Z174" s="37">
        <v>0.11</v>
      </c>
      <c r="AA174" s="1">
        <v>43</v>
      </c>
      <c r="AB174" s="1">
        <v>105</v>
      </c>
    </row>
    <row r="175" spans="4:28" x14ac:dyDescent="0.2">
      <c r="D175" s="39">
        <v>45216.289583333331</v>
      </c>
      <c r="E175" s="37">
        <v>52</v>
      </c>
      <c r="F175" s="37" t="s">
        <v>62</v>
      </c>
      <c r="G175" s="37">
        <v>5.9550000000000001</v>
      </c>
      <c r="H175" s="37">
        <v>2.8000000000000001E-2</v>
      </c>
      <c r="I175" s="37">
        <v>12.11</v>
      </c>
      <c r="J175" s="37">
        <v>0.11700000000000001</v>
      </c>
      <c r="K175" s="37">
        <v>17.789000000000001</v>
      </c>
      <c r="L175" s="37">
        <v>0.248</v>
      </c>
      <c r="M175" s="37">
        <v>24.199000000000002</v>
      </c>
      <c r="N175" s="37">
        <v>1.0640000000000001</v>
      </c>
      <c r="O175" s="37">
        <v>-14.119</v>
      </c>
      <c r="P175" s="37">
        <v>13.113</v>
      </c>
      <c r="Q175" s="37">
        <v>-0.32800000000000001</v>
      </c>
      <c r="R175" s="37">
        <v>0.20200000000000001</v>
      </c>
      <c r="S175" s="37">
        <v>-0.16500000000000001</v>
      </c>
      <c r="T175" s="37">
        <v>0.89</v>
      </c>
      <c r="U175" s="37">
        <v>-43.235999999999997</v>
      </c>
      <c r="V175" s="37">
        <v>12.925000000000001</v>
      </c>
      <c r="W175" s="37">
        <v>1.6</v>
      </c>
      <c r="X175" s="37">
        <v>0.03</v>
      </c>
      <c r="Y175" s="37">
        <v>6.55</v>
      </c>
      <c r="Z175" s="37">
        <v>0.12</v>
      </c>
      <c r="AA175" s="1">
        <v>45</v>
      </c>
      <c r="AB175" s="1">
        <v>116</v>
      </c>
    </row>
    <row r="176" spans="4:28" x14ac:dyDescent="0.2">
      <c r="D176" s="39">
        <v>45216.555555555555</v>
      </c>
      <c r="E176" s="37">
        <v>53</v>
      </c>
      <c r="F176" s="37" t="s">
        <v>62</v>
      </c>
      <c r="G176" s="37">
        <v>5.9480000000000004</v>
      </c>
      <c r="H176" s="37">
        <v>2.1999999999999999E-2</v>
      </c>
      <c r="I176" s="37">
        <v>12.116</v>
      </c>
      <c r="J176" s="37">
        <v>0.124</v>
      </c>
      <c r="K176" s="37">
        <v>17.864999999999998</v>
      </c>
      <c r="L176" s="37">
        <v>0.24099999999999999</v>
      </c>
      <c r="M176" s="37">
        <v>23.803999999999998</v>
      </c>
      <c r="N176" s="37">
        <v>1.0209999999999999</v>
      </c>
      <c r="O176" s="37">
        <v>-12.045999999999999</v>
      </c>
      <c r="P176" s="37">
        <v>15.552</v>
      </c>
      <c r="Q176" s="37">
        <v>-0.251</v>
      </c>
      <c r="R176" s="37">
        <v>0.16900000000000001</v>
      </c>
      <c r="S176" s="37">
        <v>-0.56100000000000005</v>
      </c>
      <c r="T176" s="37">
        <v>0.83</v>
      </c>
      <c r="U176" s="37">
        <v>-41.228000000000002</v>
      </c>
      <c r="V176" s="37">
        <v>15.284000000000001</v>
      </c>
      <c r="W176" s="37">
        <v>1.59</v>
      </c>
      <c r="X176" s="37">
        <v>0.02</v>
      </c>
      <c r="Y176" s="37">
        <v>6.56</v>
      </c>
      <c r="Z176" s="37">
        <v>0.12</v>
      </c>
      <c r="AA176" s="1">
        <v>3</v>
      </c>
      <c r="AB176" s="1">
        <v>115</v>
      </c>
    </row>
    <row r="177" spans="1:28" x14ac:dyDescent="0.2">
      <c r="A177" s="1" t="s">
        <v>58</v>
      </c>
      <c r="D177" s="39">
        <v>45216.636111111111</v>
      </c>
      <c r="E177" s="37">
        <v>53</v>
      </c>
      <c r="F177" s="37" t="s">
        <v>62</v>
      </c>
      <c r="G177" s="37">
        <v>5.9480000000000004</v>
      </c>
      <c r="H177" s="37">
        <v>0.03</v>
      </c>
      <c r="I177" s="37">
        <v>12.113</v>
      </c>
      <c r="J177" s="37">
        <v>0.123</v>
      </c>
      <c r="K177" s="37">
        <v>17.759</v>
      </c>
      <c r="L177" s="37">
        <v>0.29299999999999998</v>
      </c>
      <c r="M177" s="37">
        <v>23.8</v>
      </c>
      <c r="N177" s="37">
        <v>0.85599999999999998</v>
      </c>
      <c r="O177" s="37">
        <v>-12.792</v>
      </c>
      <c r="P177" s="37">
        <v>15.172000000000001</v>
      </c>
      <c r="Q177" s="37">
        <v>-0.35199999999999998</v>
      </c>
      <c r="R177" s="37">
        <v>0.21299999999999999</v>
      </c>
      <c r="S177" s="37">
        <v>-0.56000000000000005</v>
      </c>
      <c r="T177" s="37">
        <v>0.72799999999999998</v>
      </c>
      <c r="U177" s="37">
        <v>-41.945999999999998</v>
      </c>
      <c r="V177" s="37">
        <v>14.933999999999999</v>
      </c>
      <c r="W177" s="37">
        <v>1.59</v>
      </c>
      <c r="X177" s="37">
        <v>0.03</v>
      </c>
      <c r="Y177" s="37">
        <v>6.56</v>
      </c>
      <c r="Z177" s="37">
        <v>0.12</v>
      </c>
      <c r="AA177" s="1">
        <v>5</v>
      </c>
      <c r="AB177" s="1">
        <v>114</v>
      </c>
    </row>
    <row r="178" spans="1:28" x14ac:dyDescent="0.2">
      <c r="D178" s="39">
        <v>45216.71597222222</v>
      </c>
      <c r="E178" s="37">
        <v>53</v>
      </c>
      <c r="F178" s="37" t="s">
        <v>62</v>
      </c>
      <c r="G178" s="37">
        <v>5.94</v>
      </c>
      <c r="H178" s="37">
        <v>2.5000000000000001E-2</v>
      </c>
      <c r="I178" s="37">
        <v>12.047000000000001</v>
      </c>
      <c r="J178" s="37">
        <v>0.111</v>
      </c>
      <c r="K178" s="37">
        <v>17.794</v>
      </c>
      <c r="L178" s="37">
        <v>0.254</v>
      </c>
      <c r="M178" s="37">
        <v>23.689</v>
      </c>
      <c r="N178" s="37">
        <v>0.80200000000000005</v>
      </c>
      <c r="O178" s="37">
        <v>-10.881</v>
      </c>
      <c r="P178" s="37">
        <v>15.731</v>
      </c>
      <c r="Q178" s="37">
        <v>-0.246</v>
      </c>
      <c r="R178" s="37">
        <v>0.19</v>
      </c>
      <c r="S178" s="37">
        <v>-0.53800000000000003</v>
      </c>
      <c r="T178" s="37">
        <v>0.70899999999999996</v>
      </c>
      <c r="U178" s="37">
        <v>-39.960999999999999</v>
      </c>
      <c r="V178" s="37">
        <v>15.461</v>
      </c>
      <c r="W178" s="37">
        <v>1.59</v>
      </c>
      <c r="X178" s="37">
        <v>0.02</v>
      </c>
      <c r="Y178" s="37">
        <v>6.49</v>
      </c>
      <c r="Z178" s="37">
        <v>0.11</v>
      </c>
      <c r="AA178" s="1">
        <v>7</v>
      </c>
      <c r="AB178" s="1">
        <v>113</v>
      </c>
    </row>
    <row r="179" spans="1:28" x14ac:dyDescent="0.2">
      <c r="D179" s="39">
        <v>45216.875</v>
      </c>
      <c r="E179" s="37">
        <v>53</v>
      </c>
      <c r="F179" s="37" t="s">
        <v>62</v>
      </c>
      <c r="G179" s="37">
        <v>5.9219999999999997</v>
      </c>
      <c r="H179" s="37">
        <v>2.4E-2</v>
      </c>
      <c r="I179" s="37">
        <v>12.007999999999999</v>
      </c>
      <c r="J179" s="37">
        <v>0.11700000000000001</v>
      </c>
      <c r="K179" s="37">
        <v>17.704999999999998</v>
      </c>
      <c r="L179" s="37">
        <v>0.23599999999999999</v>
      </c>
      <c r="M179" s="37">
        <v>24.111999999999998</v>
      </c>
      <c r="N179" s="37">
        <v>0.81699999999999995</v>
      </c>
      <c r="O179" s="37">
        <v>-11.930999999999999</v>
      </c>
      <c r="P179" s="37">
        <v>16.010999999999999</v>
      </c>
      <c r="Q179" s="37">
        <v>-0.27700000000000002</v>
      </c>
      <c r="R179" s="37">
        <v>0.17699999999999999</v>
      </c>
      <c r="S179" s="37">
        <v>-4.7E-2</v>
      </c>
      <c r="T179" s="37">
        <v>0.65800000000000003</v>
      </c>
      <c r="U179" s="37">
        <v>-40.889000000000003</v>
      </c>
      <c r="V179" s="37">
        <v>15.741</v>
      </c>
      <c r="W179" s="37">
        <v>1.57</v>
      </c>
      <c r="X179" s="37">
        <v>0.02</v>
      </c>
      <c r="Y179" s="37">
        <v>6.45</v>
      </c>
      <c r="Z179" s="37">
        <v>0.12</v>
      </c>
      <c r="AA179" s="1">
        <v>11</v>
      </c>
      <c r="AB179" s="1">
        <v>111</v>
      </c>
    </row>
    <row r="180" spans="1:28" x14ac:dyDescent="0.2">
      <c r="D180" s="39">
        <v>45216.956250000003</v>
      </c>
      <c r="E180" s="37">
        <v>53</v>
      </c>
      <c r="F180" s="37" t="s">
        <v>62</v>
      </c>
      <c r="G180" s="37">
        <v>5.9240000000000004</v>
      </c>
      <c r="H180" s="37">
        <v>2.1999999999999999E-2</v>
      </c>
      <c r="I180" s="37">
        <v>12.039</v>
      </c>
      <c r="J180" s="37">
        <v>9.9000000000000005E-2</v>
      </c>
      <c r="K180" s="37">
        <v>17.731999999999999</v>
      </c>
      <c r="L180" s="37">
        <v>0.24399999999999999</v>
      </c>
      <c r="M180" s="37">
        <v>24.007999999999999</v>
      </c>
      <c r="N180" s="37">
        <v>0.70199999999999996</v>
      </c>
      <c r="O180" s="37">
        <v>-9.3699999999999992</v>
      </c>
      <c r="P180" s="37">
        <v>17.873999999999999</v>
      </c>
      <c r="Q180" s="37">
        <v>-0.28299999999999997</v>
      </c>
      <c r="R180" s="37">
        <v>0.185</v>
      </c>
      <c r="S180" s="37">
        <v>-0.21</v>
      </c>
      <c r="T180" s="37">
        <v>0.56299999999999994</v>
      </c>
      <c r="U180" s="37">
        <v>-38.463000000000001</v>
      </c>
      <c r="V180" s="37">
        <v>17.516999999999999</v>
      </c>
      <c r="W180" s="37">
        <v>1.57</v>
      </c>
      <c r="X180" s="37">
        <v>0.02</v>
      </c>
      <c r="Y180" s="37">
        <v>6.48</v>
      </c>
      <c r="Z180" s="37">
        <v>0.1</v>
      </c>
      <c r="AA180" s="1">
        <v>13</v>
      </c>
      <c r="AB180" s="1">
        <v>107</v>
      </c>
    </row>
    <row r="181" spans="1:28" x14ac:dyDescent="0.2">
      <c r="D181" s="39">
        <v>45217.036805555559</v>
      </c>
      <c r="E181" s="37">
        <v>53</v>
      </c>
      <c r="F181" s="37" t="s">
        <v>62</v>
      </c>
      <c r="G181" s="37">
        <v>5.9450000000000003</v>
      </c>
      <c r="H181" s="37">
        <v>2.7E-2</v>
      </c>
      <c r="I181" s="37">
        <v>12.096</v>
      </c>
      <c r="J181" s="37">
        <v>0.10100000000000001</v>
      </c>
      <c r="K181" s="37">
        <v>17.821999999999999</v>
      </c>
      <c r="L181" s="37">
        <v>0.24299999999999999</v>
      </c>
      <c r="M181" s="37">
        <v>23.876000000000001</v>
      </c>
      <c r="N181" s="37">
        <v>0.98</v>
      </c>
      <c r="O181" s="37">
        <v>-11.38</v>
      </c>
      <c r="P181" s="37">
        <v>16.100999999999999</v>
      </c>
      <c r="Q181" s="37">
        <v>-0.27</v>
      </c>
      <c r="R181" s="37">
        <v>0.183</v>
      </c>
      <c r="S181" s="37">
        <v>-0.45100000000000001</v>
      </c>
      <c r="T181" s="37">
        <v>0.82699999999999996</v>
      </c>
      <c r="U181" s="37">
        <v>-40.540999999999997</v>
      </c>
      <c r="V181" s="37">
        <v>15.8</v>
      </c>
      <c r="W181" s="37">
        <v>1.59</v>
      </c>
      <c r="X181" s="37">
        <v>0.03</v>
      </c>
      <c r="Y181" s="37">
        <v>6.54</v>
      </c>
      <c r="Z181" s="37">
        <v>0.1</v>
      </c>
      <c r="AA181" s="1">
        <v>15</v>
      </c>
      <c r="AB181" s="1">
        <v>113</v>
      </c>
    </row>
    <row r="182" spans="1:28" x14ac:dyDescent="0.2">
      <c r="D182" s="39">
        <v>45217.197222222225</v>
      </c>
      <c r="E182" s="37">
        <v>53</v>
      </c>
      <c r="F182" s="37" t="s">
        <v>62</v>
      </c>
      <c r="G182" s="37">
        <v>5.9649999999999999</v>
      </c>
      <c r="H182" s="37">
        <v>2.4E-2</v>
      </c>
      <c r="I182" s="37">
        <v>12.106</v>
      </c>
      <c r="J182" s="37">
        <v>0.107</v>
      </c>
      <c r="K182" s="37">
        <v>17.899000000000001</v>
      </c>
      <c r="L182" s="37">
        <v>0.23899999999999999</v>
      </c>
      <c r="M182" s="37">
        <v>24.202999999999999</v>
      </c>
      <c r="N182" s="37">
        <v>0.83099999999999996</v>
      </c>
      <c r="O182" s="37">
        <v>-7.516</v>
      </c>
      <c r="P182" s="37">
        <v>17.751000000000001</v>
      </c>
      <c r="Q182" s="37">
        <v>-0.22600000000000001</v>
      </c>
      <c r="R182" s="37">
        <v>0.20399999999999999</v>
      </c>
      <c r="S182" s="37">
        <v>-0.152</v>
      </c>
      <c r="T182" s="37">
        <v>0.77400000000000002</v>
      </c>
      <c r="U182" s="37">
        <v>-36.831000000000003</v>
      </c>
      <c r="V182" s="37">
        <v>17.404</v>
      </c>
      <c r="W182" s="37">
        <v>1.61</v>
      </c>
      <c r="X182" s="37">
        <v>0.02</v>
      </c>
      <c r="Y182" s="37">
        <v>6.55</v>
      </c>
      <c r="Z182" s="37">
        <v>0.11</v>
      </c>
      <c r="AA182" s="1">
        <v>19</v>
      </c>
      <c r="AB182" s="1">
        <v>105</v>
      </c>
    </row>
    <row r="183" spans="1:28" x14ac:dyDescent="0.2">
      <c r="D183" s="39">
        <v>45217.277083333334</v>
      </c>
      <c r="E183" s="37">
        <v>53</v>
      </c>
      <c r="F183" s="37" t="s">
        <v>62</v>
      </c>
      <c r="G183" s="37">
        <v>5.9470000000000001</v>
      </c>
      <c r="H183" s="37">
        <v>2.4E-2</v>
      </c>
      <c r="I183" s="37">
        <v>12.074999999999999</v>
      </c>
      <c r="J183" s="37">
        <v>0.10299999999999999</v>
      </c>
      <c r="K183" s="37">
        <v>17.841000000000001</v>
      </c>
      <c r="L183" s="37">
        <v>0.23599999999999999</v>
      </c>
      <c r="M183" s="37">
        <v>24.184999999999999</v>
      </c>
      <c r="N183" s="37">
        <v>0.88</v>
      </c>
      <c r="O183" s="37">
        <v>-10.177</v>
      </c>
      <c r="P183" s="37">
        <v>16.343</v>
      </c>
      <c r="Q183" s="37">
        <v>-0.23400000000000001</v>
      </c>
      <c r="R183" s="37">
        <v>0.191</v>
      </c>
      <c r="S183" s="37">
        <v>-0.108</v>
      </c>
      <c r="T183" s="37">
        <v>0.73799999999999999</v>
      </c>
      <c r="U183" s="37">
        <v>-39.335999999999999</v>
      </c>
      <c r="V183" s="37">
        <v>16.035</v>
      </c>
      <c r="W183" s="37">
        <v>1.59</v>
      </c>
      <c r="X183" s="37">
        <v>0.02</v>
      </c>
      <c r="Y183" s="37">
        <v>6.52</v>
      </c>
      <c r="Z183" s="37">
        <v>0.1</v>
      </c>
      <c r="AA183" s="1">
        <v>21</v>
      </c>
      <c r="AB183" s="1">
        <v>112</v>
      </c>
    </row>
    <row r="184" spans="1:28" x14ac:dyDescent="0.2">
      <c r="D184" s="39">
        <v>45217.35833333333</v>
      </c>
      <c r="E184" s="37">
        <v>53</v>
      </c>
      <c r="F184" s="37" t="s">
        <v>62</v>
      </c>
      <c r="G184" s="37">
        <v>5.968</v>
      </c>
      <c r="H184" s="37">
        <v>2.4E-2</v>
      </c>
      <c r="I184" s="37">
        <v>12.135999999999999</v>
      </c>
      <c r="J184" s="37">
        <v>0.11799999999999999</v>
      </c>
      <c r="K184" s="37">
        <v>17.920000000000002</v>
      </c>
      <c r="L184" s="37">
        <v>0.247</v>
      </c>
      <c r="M184" s="37">
        <v>24.1</v>
      </c>
      <c r="N184" s="37">
        <v>0.82</v>
      </c>
      <c r="O184" s="37">
        <v>-9.3119999999999994</v>
      </c>
      <c r="P184" s="37">
        <v>17.98</v>
      </c>
      <c r="Q184" s="37">
        <v>-0.23699999999999999</v>
      </c>
      <c r="R184" s="37">
        <v>0.20799999999999999</v>
      </c>
      <c r="S184" s="37">
        <v>-0.312</v>
      </c>
      <c r="T184" s="37">
        <v>0.71799999999999997</v>
      </c>
      <c r="U184" s="37">
        <v>-38.631999999999998</v>
      </c>
      <c r="V184" s="37">
        <v>17.643999999999998</v>
      </c>
      <c r="W184" s="37">
        <v>1.61</v>
      </c>
      <c r="X184" s="37">
        <v>0.02</v>
      </c>
      <c r="Y184" s="37">
        <v>6.58</v>
      </c>
      <c r="Z184" s="37">
        <v>0.12</v>
      </c>
      <c r="AA184" s="1">
        <v>23</v>
      </c>
      <c r="AB184" s="1">
        <v>105</v>
      </c>
    </row>
    <row r="185" spans="1:28" x14ac:dyDescent="0.2">
      <c r="D185" s="39">
        <v>45217.583333333336</v>
      </c>
      <c r="E185" s="37">
        <v>53</v>
      </c>
      <c r="F185" s="37" t="s">
        <v>62</v>
      </c>
      <c r="G185" s="37">
        <v>6.0419999999999998</v>
      </c>
      <c r="H185" s="37">
        <v>2.5999999999999999E-2</v>
      </c>
      <c r="I185" s="37">
        <v>12.257999999999999</v>
      </c>
      <c r="J185" s="37">
        <v>0.125</v>
      </c>
      <c r="K185" s="37">
        <v>18.126999999999999</v>
      </c>
      <c r="L185" s="37">
        <v>0.23699999999999999</v>
      </c>
      <c r="M185" s="37">
        <v>24.048999999999999</v>
      </c>
      <c r="N185" s="37">
        <v>0.70399999999999996</v>
      </c>
      <c r="O185" s="37">
        <v>-13.182</v>
      </c>
      <c r="P185" s="37">
        <v>14.393000000000001</v>
      </c>
      <c r="Q185" s="37">
        <v>-0.22800000000000001</v>
      </c>
      <c r="R185" s="37">
        <v>0.17899999999999999</v>
      </c>
      <c r="S185" s="37">
        <v>-0.60199999999999998</v>
      </c>
      <c r="T185" s="37">
        <v>0.63300000000000001</v>
      </c>
      <c r="U185" s="37">
        <v>-42.69</v>
      </c>
      <c r="V185" s="37">
        <v>14.147</v>
      </c>
      <c r="W185" s="37">
        <v>1.69</v>
      </c>
      <c r="X185" s="37">
        <v>0.02</v>
      </c>
      <c r="Y185" s="37">
        <v>6.7</v>
      </c>
      <c r="Z185" s="37">
        <v>0.12</v>
      </c>
      <c r="AA185" s="1">
        <v>27</v>
      </c>
      <c r="AB185" s="1">
        <v>112</v>
      </c>
    </row>
    <row r="186" spans="1:28" x14ac:dyDescent="0.2">
      <c r="D186" s="39">
        <v>45217.663194444445</v>
      </c>
      <c r="E186" s="37">
        <v>53</v>
      </c>
      <c r="F186" s="37" t="s">
        <v>62</v>
      </c>
      <c r="G186" s="37">
        <v>5.9960000000000004</v>
      </c>
      <c r="H186" s="37">
        <v>2.5999999999999999E-2</v>
      </c>
      <c r="I186" s="37">
        <v>12.225</v>
      </c>
      <c r="J186" s="37">
        <v>0.125</v>
      </c>
      <c r="K186" s="37">
        <v>18.018000000000001</v>
      </c>
      <c r="L186" s="37">
        <v>0.23599999999999999</v>
      </c>
      <c r="M186" s="37">
        <v>23.882999999999999</v>
      </c>
      <c r="N186" s="37">
        <v>1.0209999999999999</v>
      </c>
      <c r="O186" s="37">
        <v>-13.702</v>
      </c>
      <c r="P186" s="37">
        <v>14.938000000000001</v>
      </c>
      <c r="Q186" s="37">
        <v>-0.25600000000000001</v>
      </c>
      <c r="R186" s="37">
        <v>0.17100000000000001</v>
      </c>
      <c r="S186" s="37">
        <v>-0.7</v>
      </c>
      <c r="T186" s="37">
        <v>0.89500000000000002</v>
      </c>
      <c r="U186" s="37">
        <v>-43.085999999999999</v>
      </c>
      <c r="V186" s="37">
        <v>14.7</v>
      </c>
      <c r="W186" s="37">
        <v>1.64</v>
      </c>
      <c r="X186" s="37">
        <v>0.02</v>
      </c>
      <c r="Y186" s="37">
        <v>6.67</v>
      </c>
      <c r="Z186" s="37">
        <v>0.12</v>
      </c>
      <c r="AA186" s="1">
        <v>29</v>
      </c>
      <c r="AB186" s="1">
        <v>110</v>
      </c>
    </row>
    <row r="187" spans="1:28" x14ac:dyDescent="0.2">
      <c r="D187" s="40">
        <v>45217.746527777781</v>
      </c>
      <c r="E187" s="1">
        <v>53</v>
      </c>
      <c r="F187" s="1" t="s">
        <v>62</v>
      </c>
      <c r="G187" s="1">
        <v>5.9820000000000002</v>
      </c>
      <c r="H187" s="1">
        <v>2.1999999999999999E-2</v>
      </c>
      <c r="I187" s="1">
        <v>12.118</v>
      </c>
      <c r="J187" s="1">
        <v>6.8000000000000005E-2</v>
      </c>
      <c r="K187" s="1">
        <v>17.891999999999999</v>
      </c>
      <c r="L187" s="1">
        <v>0.18099999999999999</v>
      </c>
      <c r="M187" s="1">
        <v>23.861999999999998</v>
      </c>
      <c r="N187" s="1">
        <v>0.92700000000000005</v>
      </c>
      <c r="O187" s="1">
        <v>-8.0380000000000003</v>
      </c>
      <c r="P187" s="1">
        <v>15.023</v>
      </c>
      <c r="Q187" s="1">
        <v>-0.26200000000000001</v>
      </c>
      <c r="R187" s="1">
        <v>0.13900000000000001</v>
      </c>
      <c r="S187" s="1">
        <v>-0.50900000000000001</v>
      </c>
      <c r="T187" s="1">
        <v>0.86799999999999999</v>
      </c>
      <c r="U187" s="1">
        <v>-37.378999999999998</v>
      </c>
      <c r="V187" s="1">
        <v>14.688000000000001</v>
      </c>
      <c r="W187" s="1">
        <v>1.63</v>
      </c>
      <c r="X187" s="1">
        <v>0.02</v>
      </c>
      <c r="Y187" s="1">
        <v>6.56</v>
      </c>
      <c r="Z187" s="1">
        <v>7.0000000000000007E-2</v>
      </c>
      <c r="AA187" s="1">
        <v>31</v>
      </c>
      <c r="AB187" s="1">
        <v>105</v>
      </c>
    </row>
    <row r="188" spans="1:28" x14ac:dyDescent="0.2">
      <c r="D188" s="40">
        <v>45217.904166666667</v>
      </c>
      <c r="E188" s="1">
        <v>53</v>
      </c>
      <c r="F188" s="1" t="s">
        <v>62</v>
      </c>
      <c r="G188" s="1">
        <v>6.02</v>
      </c>
      <c r="H188" s="1">
        <v>2.8000000000000001E-2</v>
      </c>
      <c r="I188" s="1">
        <v>12.236000000000001</v>
      </c>
      <c r="J188" s="1">
        <v>0.123</v>
      </c>
      <c r="K188" s="1">
        <v>18.085000000000001</v>
      </c>
      <c r="L188" s="1">
        <v>0.23499999999999999</v>
      </c>
      <c r="M188" s="1">
        <v>23.963999999999999</v>
      </c>
      <c r="N188" s="1">
        <v>0.61099999999999999</v>
      </c>
      <c r="O188" s="1">
        <v>-10.073</v>
      </c>
      <c r="P188" s="1">
        <v>18.155999999999999</v>
      </c>
      <c r="Q188" s="1">
        <v>-0.22600000000000001</v>
      </c>
      <c r="R188" s="1">
        <v>0.183</v>
      </c>
      <c r="S188" s="1">
        <v>-0.64200000000000002</v>
      </c>
      <c r="T188" s="1">
        <v>0.52600000000000002</v>
      </c>
      <c r="U188" s="1">
        <v>-39.61</v>
      </c>
      <c r="V188" s="1">
        <v>17.812999999999999</v>
      </c>
      <c r="W188" s="1">
        <v>1.67</v>
      </c>
      <c r="X188" s="1">
        <v>0.03</v>
      </c>
      <c r="Y188" s="1">
        <v>6.68</v>
      </c>
      <c r="Z188" s="1">
        <v>0.12</v>
      </c>
      <c r="AA188" s="1">
        <v>35</v>
      </c>
      <c r="AB188" s="1">
        <v>113</v>
      </c>
    </row>
    <row r="189" spans="1:28" x14ac:dyDescent="0.2">
      <c r="D189" s="39">
        <v>45217.98333333333</v>
      </c>
      <c r="E189" s="37">
        <v>53</v>
      </c>
      <c r="F189" s="37" t="s">
        <v>62</v>
      </c>
      <c r="G189" s="37">
        <v>6.0209999999999999</v>
      </c>
      <c r="H189" s="37">
        <v>2.7E-2</v>
      </c>
      <c r="I189" s="37">
        <v>12.234</v>
      </c>
      <c r="J189" s="37">
        <v>0.123</v>
      </c>
      <c r="K189" s="37">
        <v>18.079000000000001</v>
      </c>
      <c r="L189" s="37">
        <v>0.25600000000000001</v>
      </c>
      <c r="M189" s="37">
        <v>24.09</v>
      </c>
      <c r="N189" s="37">
        <v>0.97199999999999998</v>
      </c>
      <c r="O189" s="37">
        <v>-11.596</v>
      </c>
      <c r="P189" s="37">
        <v>18.353000000000002</v>
      </c>
      <c r="Q189" s="37">
        <v>-0.23100000000000001</v>
      </c>
      <c r="R189" s="37">
        <v>0.20699999999999999</v>
      </c>
      <c r="S189" s="37">
        <v>-0.51600000000000001</v>
      </c>
      <c r="T189" s="37">
        <v>0.84799999999999998</v>
      </c>
      <c r="U189" s="37">
        <v>-41.085000000000001</v>
      </c>
      <c r="V189" s="37">
        <v>18.018000000000001</v>
      </c>
      <c r="W189" s="37">
        <v>1.67</v>
      </c>
      <c r="X189" s="37">
        <v>0.02</v>
      </c>
      <c r="Y189" s="37">
        <v>6.68</v>
      </c>
      <c r="Z189" s="37">
        <v>0.12</v>
      </c>
      <c r="AA189" s="1">
        <v>37</v>
      </c>
      <c r="AB189" s="1">
        <v>111</v>
      </c>
    </row>
    <row r="190" spans="1:28" x14ac:dyDescent="0.2">
      <c r="D190" s="39">
        <v>45218.061805555553</v>
      </c>
      <c r="E190" s="37">
        <v>53</v>
      </c>
      <c r="F190" s="37" t="s">
        <v>62</v>
      </c>
      <c r="G190" s="37">
        <v>6.024</v>
      </c>
      <c r="H190" s="37">
        <v>2.5000000000000001E-2</v>
      </c>
      <c r="I190" s="37">
        <v>12.218999999999999</v>
      </c>
      <c r="J190" s="37">
        <v>0.09</v>
      </c>
      <c r="K190" s="37">
        <v>18.015999999999998</v>
      </c>
      <c r="L190" s="37">
        <v>0.28000000000000003</v>
      </c>
      <c r="M190" s="37">
        <v>24.077000000000002</v>
      </c>
      <c r="N190" s="37">
        <v>0.83099999999999996</v>
      </c>
      <c r="O190" s="37">
        <v>-11.869</v>
      </c>
      <c r="P190" s="37">
        <v>14.801</v>
      </c>
      <c r="Q190" s="37">
        <v>-0.28100000000000003</v>
      </c>
      <c r="R190" s="37">
        <v>0.24099999999999999</v>
      </c>
      <c r="S190" s="37">
        <v>-0.498</v>
      </c>
      <c r="T190" s="37">
        <v>0.72799999999999998</v>
      </c>
      <c r="U190" s="37">
        <v>-41.325000000000003</v>
      </c>
      <c r="V190" s="37">
        <v>14.52</v>
      </c>
      <c r="W190" s="37">
        <v>1.67</v>
      </c>
      <c r="X190" s="37">
        <v>0.02</v>
      </c>
      <c r="Y190" s="37">
        <v>6.66</v>
      </c>
      <c r="Z190" s="37">
        <v>0.09</v>
      </c>
      <c r="AA190" s="1">
        <v>39</v>
      </c>
      <c r="AB190" s="1">
        <v>108</v>
      </c>
    </row>
    <row r="191" spans="1:28" x14ac:dyDescent="0.2">
      <c r="D191" s="39">
        <v>45218.229166666664</v>
      </c>
      <c r="E191" s="37">
        <v>53</v>
      </c>
      <c r="F191" s="37" t="s">
        <v>62</v>
      </c>
      <c r="G191" s="37">
        <v>5.9930000000000003</v>
      </c>
      <c r="H191" s="37">
        <v>2.9000000000000001E-2</v>
      </c>
      <c r="I191" s="37">
        <v>12.257</v>
      </c>
      <c r="J191" s="37">
        <v>0.11899999999999999</v>
      </c>
      <c r="K191" s="37">
        <v>18.111999999999998</v>
      </c>
      <c r="L191" s="37">
        <v>0.22800000000000001</v>
      </c>
      <c r="M191" s="37">
        <v>24.135999999999999</v>
      </c>
      <c r="N191" s="37">
        <v>0.89500000000000002</v>
      </c>
      <c r="O191" s="37">
        <v>-7.0970000000000004</v>
      </c>
      <c r="P191" s="37">
        <v>21.1</v>
      </c>
      <c r="Q191" s="37">
        <v>-0.192</v>
      </c>
      <c r="R191" s="37">
        <v>0.19800000000000001</v>
      </c>
      <c r="S191" s="37">
        <v>-0.51600000000000001</v>
      </c>
      <c r="T191" s="37">
        <v>0.72799999999999998</v>
      </c>
      <c r="U191" s="37">
        <v>-36.734000000000002</v>
      </c>
      <c r="V191" s="37">
        <v>20.67</v>
      </c>
      <c r="W191" s="37">
        <v>1.64</v>
      </c>
      <c r="X191" s="37">
        <v>0.03</v>
      </c>
      <c r="Y191" s="37">
        <v>6.7</v>
      </c>
      <c r="Z191" s="37">
        <v>0.12</v>
      </c>
      <c r="AA191" s="1">
        <v>43</v>
      </c>
      <c r="AB191" s="1">
        <v>117</v>
      </c>
    </row>
    <row r="192" spans="1:28" x14ac:dyDescent="0.2">
      <c r="D192" s="39">
        <v>45218.308333333334</v>
      </c>
      <c r="E192" s="37">
        <v>53</v>
      </c>
      <c r="F192" s="37" t="s">
        <v>62</v>
      </c>
      <c r="G192" s="37">
        <v>6.0350000000000001</v>
      </c>
      <c r="H192" s="37">
        <v>2.9000000000000001E-2</v>
      </c>
      <c r="I192" s="37">
        <v>12.308999999999999</v>
      </c>
      <c r="J192" s="37">
        <v>0.13100000000000001</v>
      </c>
      <c r="K192" s="37">
        <v>18.143999999999998</v>
      </c>
      <c r="L192" s="37">
        <v>0.28399999999999997</v>
      </c>
      <c r="M192" s="37">
        <v>24.134</v>
      </c>
      <c r="N192" s="37">
        <v>1.014</v>
      </c>
      <c r="O192" s="37">
        <v>-12.327</v>
      </c>
      <c r="P192" s="37">
        <v>18.303999999999998</v>
      </c>
      <c r="Q192" s="37">
        <v>-0.255</v>
      </c>
      <c r="R192" s="37">
        <v>0.22700000000000001</v>
      </c>
      <c r="S192" s="37">
        <v>-0.621</v>
      </c>
      <c r="T192" s="37">
        <v>0.81799999999999995</v>
      </c>
      <c r="U192" s="37">
        <v>-41.948</v>
      </c>
      <c r="V192" s="37">
        <v>17.97</v>
      </c>
      <c r="W192" s="37">
        <v>1.68</v>
      </c>
      <c r="X192" s="37">
        <v>0.03</v>
      </c>
      <c r="Y192" s="37">
        <v>6.75</v>
      </c>
      <c r="Z192" s="37">
        <v>0.13</v>
      </c>
      <c r="AA192" s="1">
        <v>45</v>
      </c>
      <c r="AB192" s="1">
        <v>117</v>
      </c>
    </row>
    <row r="193" spans="1:45" x14ac:dyDescent="0.2">
      <c r="D193" s="39">
        <v>45218.635416666664</v>
      </c>
      <c r="E193" s="37">
        <v>54</v>
      </c>
      <c r="F193" s="37" t="s">
        <v>62</v>
      </c>
      <c r="G193" s="37">
        <v>5.89</v>
      </c>
      <c r="H193" s="37">
        <v>2.5000000000000001E-2</v>
      </c>
      <c r="I193" s="37">
        <v>11.981999999999999</v>
      </c>
      <c r="J193" s="37">
        <v>0.104</v>
      </c>
      <c r="K193" s="37">
        <v>17.742000000000001</v>
      </c>
      <c r="L193" s="37">
        <v>0.24</v>
      </c>
      <c r="M193" s="37">
        <v>23.652999999999999</v>
      </c>
      <c r="N193" s="37">
        <v>0.91100000000000003</v>
      </c>
      <c r="O193" s="37">
        <v>-9.7799999999999994</v>
      </c>
      <c r="P193" s="37">
        <v>15.54</v>
      </c>
      <c r="Q193" s="37">
        <v>-0.182</v>
      </c>
      <c r="R193" s="37">
        <v>0.189</v>
      </c>
      <c r="S193" s="37">
        <v>-0.443</v>
      </c>
      <c r="T193" s="37">
        <v>0.79400000000000004</v>
      </c>
      <c r="U193" s="37">
        <v>-38.719000000000001</v>
      </c>
      <c r="V193" s="37">
        <v>15.260999999999999</v>
      </c>
      <c r="W193" s="37">
        <v>1.54</v>
      </c>
      <c r="X193" s="37">
        <v>0.02</v>
      </c>
      <c r="Y193" s="37">
        <v>6.32</v>
      </c>
      <c r="Z193" s="37">
        <v>0.1</v>
      </c>
      <c r="AA193" s="1">
        <v>3</v>
      </c>
      <c r="AB193" s="1">
        <v>109</v>
      </c>
      <c r="AF193" s="36"/>
      <c r="AG193" s="36"/>
      <c r="AL193" s="1"/>
      <c r="AM193" s="1"/>
      <c r="AP193" s="22"/>
      <c r="AQ193" s="25"/>
      <c r="AR193" s="1"/>
      <c r="AS193" s="1"/>
    </row>
    <row r="194" spans="1:45" x14ac:dyDescent="0.2">
      <c r="D194" s="39">
        <v>45218.712500000001</v>
      </c>
      <c r="E194" s="37">
        <v>54</v>
      </c>
      <c r="F194" s="37" t="s">
        <v>62</v>
      </c>
      <c r="G194" s="37">
        <v>5.9160000000000004</v>
      </c>
      <c r="H194" s="37">
        <v>3.2000000000000001E-2</v>
      </c>
      <c r="I194" s="37">
        <v>11.981999999999999</v>
      </c>
      <c r="J194" s="37">
        <v>0.129</v>
      </c>
      <c r="K194" s="37">
        <v>17.663</v>
      </c>
      <c r="L194" s="37">
        <v>0.29899999999999999</v>
      </c>
      <c r="M194" s="37">
        <v>23.785</v>
      </c>
      <c r="N194" s="37">
        <v>0.84899999999999998</v>
      </c>
      <c r="O194" s="37">
        <v>-19.195</v>
      </c>
      <c r="P194" s="37">
        <v>16.895</v>
      </c>
      <c r="Q194" s="37">
        <v>-0.28699999999999998</v>
      </c>
      <c r="R194" s="37">
        <v>0.24399999999999999</v>
      </c>
      <c r="S194" s="37">
        <v>-0.315</v>
      </c>
      <c r="T194" s="37">
        <v>0.70299999999999996</v>
      </c>
      <c r="U194" s="37">
        <v>-47.884999999999998</v>
      </c>
      <c r="V194" s="37">
        <v>16.617000000000001</v>
      </c>
      <c r="W194" s="37">
        <v>1.56</v>
      </c>
      <c r="X194" s="37">
        <v>0.03</v>
      </c>
      <c r="Y194" s="37">
        <v>6.32</v>
      </c>
      <c r="Z194" s="37">
        <v>0.13</v>
      </c>
      <c r="AA194" s="1">
        <v>5</v>
      </c>
      <c r="AB194" s="1">
        <v>104</v>
      </c>
      <c r="AG194" s="36"/>
      <c r="AM194" s="1"/>
      <c r="AQ194" s="22"/>
      <c r="AR194" s="25"/>
      <c r="AS194" s="1"/>
    </row>
    <row r="195" spans="1:45" x14ac:dyDescent="0.2">
      <c r="A195" s="1" t="s">
        <v>59</v>
      </c>
      <c r="D195" s="39">
        <v>45218.793055555558</v>
      </c>
      <c r="E195" s="37">
        <v>54</v>
      </c>
      <c r="F195" s="37" t="s">
        <v>62</v>
      </c>
      <c r="G195" s="37">
        <v>5.9420000000000002</v>
      </c>
      <c r="H195" s="37">
        <v>2.5000000000000001E-2</v>
      </c>
      <c r="I195" s="37">
        <v>12.069000000000001</v>
      </c>
      <c r="J195" s="37">
        <v>0.112</v>
      </c>
      <c r="K195" s="37">
        <v>17.931000000000001</v>
      </c>
      <c r="L195" s="37">
        <v>0.21099999999999999</v>
      </c>
      <c r="M195" s="37">
        <v>23.69</v>
      </c>
      <c r="N195" s="37">
        <v>0.66700000000000004</v>
      </c>
      <c r="O195" s="37">
        <v>-10.364000000000001</v>
      </c>
      <c r="P195" s="37">
        <v>17.396999999999998</v>
      </c>
      <c r="Q195" s="37">
        <v>-0.13500000000000001</v>
      </c>
      <c r="R195" s="37">
        <v>0.17899999999999999</v>
      </c>
      <c r="S195" s="37">
        <v>-0.57999999999999996</v>
      </c>
      <c r="T195" s="37">
        <v>0.54300000000000004</v>
      </c>
      <c r="U195" s="37">
        <v>-39.500999999999998</v>
      </c>
      <c r="V195" s="37">
        <v>17.068000000000001</v>
      </c>
      <c r="W195" s="37">
        <v>1.59</v>
      </c>
      <c r="X195" s="37">
        <v>0.02</v>
      </c>
      <c r="Y195" s="37">
        <v>6.4</v>
      </c>
      <c r="Z195" s="37">
        <v>0.11</v>
      </c>
      <c r="AA195" s="1">
        <v>7</v>
      </c>
      <c r="AB195" s="1">
        <v>107</v>
      </c>
      <c r="AG195" s="36"/>
      <c r="AM195" s="1"/>
      <c r="AQ195" s="22"/>
      <c r="AR195" s="25"/>
      <c r="AS195" s="1"/>
    </row>
    <row r="196" spans="1:45" x14ac:dyDescent="0.2">
      <c r="D196" s="39">
        <v>45218.950694444444</v>
      </c>
      <c r="E196" s="37">
        <v>54</v>
      </c>
      <c r="F196" s="37" t="s">
        <v>62</v>
      </c>
      <c r="G196" s="37">
        <v>5.9560000000000004</v>
      </c>
      <c r="H196" s="37">
        <v>2.3E-2</v>
      </c>
      <c r="I196" s="37">
        <v>12.074</v>
      </c>
      <c r="J196" s="37">
        <v>0.11</v>
      </c>
      <c r="K196" s="37">
        <v>17.783000000000001</v>
      </c>
      <c r="L196" s="37">
        <v>0.191</v>
      </c>
      <c r="M196" s="37">
        <v>23.657</v>
      </c>
      <c r="N196" s="37">
        <v>0.95399999999999996</v>
      </c>
      <c r="O196" s="37">
        <v>-12.39</v>
      </c>
      <c r="P196" s="37">
        <v>19.367000000000001</v>
      </c>
      <c r="Q196" s="37">
        <v>-0.3</v>
      </c>
      <c r="R196" s="37">
        <v>0.14000000000000001</v>
      </c>
      <c r="S196" s="37">
        <v>-0.622</v>
      </c>
      <c r="T196" s="37">
        <v>0.78300000000000003</v>
      </c>
      <c r="U196" s="37">
        <v>-41.493000000000002</v>
      </c>
      <c r="V196" s="37">
        <v>18.942</v>
      </c>
      <c r="W196" s="37">
        <v>1.6</v>
      </c>
      <c r="X196" s="37">
        <v>0.02</v>
      </c>
      <c r="Y196" s="37">
        <v>6.41</v>
      </c>
      <c r="Z196" s="37">
        <v>0.11</v>
      </c>
      <c r="AA196" s="1">
        <v>11</v>
      </c>
      <c r="AB196" s="1">
        <v>104</v>
      </c>
      <c r="AG196" s="36"/>
      <c r="AM196" s="1"/>
      <c r="AQ196" s="22"/>
      <c r="AR196" s="25"/>
      <c r="AS196" s="1"/>
    </row>
    <row r="197" spans="1:45" x14ac:dyDescent="0.2">
      <c r="D197" s="39">
        <v>45219.029166666667</v>
      </c>
      <c r="E197" s="37">
        <v>54</v>
      </c>
      <c r="F197" s="37" t="s">
        <v>62</v>
      </c>
      <c r="G197" s="37">
        <v>5.9560000000000004</v>
      </c>
      <c r="H197" s="37">
        <v>0.03</v>
      </c>
      <c r="I197" s="37">
        <v>12.101000000000001</v>
      </c>
      <c r="J197" s="37">
        <v>0.11600000000000001</v>
      </c>
      <c r="K197" s="37">
        <v>17.841000000000001</v>
      </c>
      <c r="L197" s="37">
        <v>0.21199999999999999</v>
      </c>
      <c r="M197" s="37">
        <v>24.103999999999999</v>
      </c>
      <c r="N197" s="37">
        <v>0.82599999999999996</v>
      </c>
      <c r="O197" s="37">
        <v>-11.329000000000001</v>
      </c>
      <c r="P197" s="37">
        <v>18.722000000000001</v>
      </c>
      <c r="Q197" s="37">
        <v>-0.26800000000000002</v>
      </c>
      <c r="R197" s="37">
        <v>0.16400000000000001</v>
      </c>
      <c r="S197" s="37">
        <v>-0.23799999999999999</v>
      </c>
      <c r="T197" s="37">
        <v>0.68100000000000005</v>
      </c>
      <c r="U197" s="37">
        <v>-40.511000000000003</v>
      </c>
      <c r="V197" s="37">
        <v>18.353000000000002</v>
      </c>
      <c r="W197" s="37">
        <v>1.6</v>
      </c>
      <c r="X197" s="37">
        <v>0.03</v>
      </c>
      <c r="Y197" s="37">
        <v>6.44</v>
      </c>
      <c r="Z197" s="37">
        <v>0.12</v>
      </c>
      <c r="AA197" s="1">
        <v>13</v>
      </c>
      <c r="AB197" s="1">
        <v>102</v>
      </c>
      <c r="AG197" s="36"/>
      <c r="AM197" s="1"/>
      <c r="AQ197" s="22"/>
      <c r="AR197" s="25"/>
      <c r="AS197" s="1"/>
    </row>
    <row r="198" spans="1:45" x14ac:dyDescent="0.2">
      <c r="B198" s="1"/>
      <c r="D198" s="39">
        <v>45219.11041666667</v>
      </c>
      <c r="E198" s="37">
        <v>54</v>
      </c>
      <c r="F198" s="37" t="s">
        <v>62</v>
      </c>
      <c r="G198" s="37">
        <v>5.9550000000000001</v>
      </c>
      <c r="H198" s="37">
        <v>2.3E-2</v>
      </c>
      <c r="I198" s="37">
        <v>12.065</v>
      </c>
      <c r="J198" s="37">
        <v>8.2000000000000003E-2</v>
      </c>
      <c r="K198" s="37">
        <v>17.782</v>
      </c>
      <c r="L198" s="37">
        <v>0.22500000000000001</v>
      </c>
      <c r="M198" s="37">
        <v>23.870999999999999</v>
      </c>
      <c r="N198" s="37">
        <v>0.74099999999999999</v>
      </c>
      <c r="O198" s="37">
        <v>-9.7430000000000003</v>
      </c>
      <c r="P198" s="37">
        <v>20.977</v>
      </c>
      <c r="Q198" s="37">
        <v>-0.29099999999999998</v>
      </c>
      <c r="R198" s="37">
        <v>0.182</v>
      </c>
      <c r="S198" s="37">
        <v>-0.39500000000000002</v>
      </c>
      <c r="T198" s="37">
        <v>0.66200000000000003</v>
      </c>
      <c r="U198" s="37">
        <v>-38.905000000000001</v>
      </c>
      <c r="V198" s="37">
        <v>20.49</v>
      </c>
      <c r="W198" s="37">
        <v>1.6</v>
      </c>
      <c r="X198" s="37">
        <v>0.02</v>
      </c>
      <c r="Y198" s="37">
        <v>6.4</v>
      </c>
      <c r="Z198" s="37">
        <v>0.08</v>
      </c>
      <c r="AA198" s="1">
        <v>15</v>
      </c>
      <c r="AB198" s="1">
        <v>100</v>
      </c>
      <c r="AG198" s="36"/>
      <c r="AM198" s="1"/>
      <c r="AQ198" s="22"/>
      <c r="AR198" s="25"/>
      <c r="AS198" s="1"/>
    </row>
    <row r="199" spans="1:45" x14ac:dyDescent="0.2">
      <c r="D199" s="39">
        <v>45219.273611111108</v>
      </c>
      <c r="E199" s="37">
        <v>54</v>
      </c>
      <c r="F199" s="37" t="s">
        <v>62</v>
      </c>
      <c r="G199" s="37">
        <v>5.9740000000000002</v>
      </c>
      <c r="H199" s="37">
        <v>2.3E-2</v>
      </c>
      <c r="I199" s="37">
        <v>12.162000000000001</v>
      </c>
      <c r="J199" s="37">
        <v>0.108</v>
      </c>
      <c r="K199" s="37">
        <v>17.891999999999999</v>
      </c>
      <c r="L199" s="37">
        <v>0.223</v>
      </c>
      <c r="M199" s="37">
        <v>24.268999999999998</v>
      </c>
      <c r="N199" s="37">
        <v>0.95899999999999996</v>
      </c>
      <c r="O199" s="37">
        <v>-9.827</v>
      </c>
      <c r="P199" s="37">
        <v>20.823</v>
      </c>
      <c r="Q199" s="37">
        <v>-0.29599999999999999</v>
      </c>
      <c r="R199" s="37">
        <v>0.17499999999999999</v>
      </c>
      <c r="S199" s="37">
        <v>-0.19900000000000001</v>
      </c>
      <c r="T199" s="37">
        <v>0.82599999999999996</v>
      </c>
      <c r="U199" s="37">
        <v>-39.188000000000002</v>
      </c>
      <c r="V199" s="37">
        <v>20.361000000000001</v>
      </c>
      <c r="W199" s="37">
        <v>1.62</v>
      </c>
      <c r="X199" s="37">
        <v>0.02</v>
      </c>
      <c r="Y199" s="37">
        <v>6.5</v>
      </c>
      <c r="Z199" s="37">
        <v>0.11</v>
      </c>
      <c r="AA199" s="1">
        <v>19</v>
      </c>
      <c r="AB199" s="1">
        <v>104</v>
      </c>
      <c r="AG199" s="36"/>
      <c r="AM199" s="1"/>
      <c r="AQ199" s="22"/>
      <c r="AR199" s="25"/>
      <c r="AS199" s="1"/>
    </row>
    <row r="200" spans="1:45" x14ac:dyDescent="0.2">
      <c r="D200" s="39">
        <v>45219.354166666664</v>
      </c>
      <c r="E200" s="37">
        <v>54</v>
      </c>
      <c r="F200" s="37" t="s">
        <v>62</v>
      </c>
      <c r="G200" s="37">
        <v>5.9939999999999998</v>
      </c>
      <c r="H200" s="37">
        <v>3.3000000000000002E-2</v>
      </c>
      <c r="I200" s="37">
        <v>12.196999999999999</v>
      </c>
      <c r="J200" s="37">
        <v>0.11</v>
      </c>
      <c r="K200" s="37">
        <v>18.006</v>
      </c>
      <c r="L200" s="37">
        <v>0.28199999999999997</v>
      </c>
      <c r="M200" s="37">
        <v>24.576000000000001</v>
      </c>
      <c r="N200" s="37">
        <v>0.82599999999999996</v>
      </c>
      <c r="O200" s="37">
        <v>-12.739000000000001</v>
      </c>
      <c r="P200" s="37">
        <v>22.236999999999998</v>
      </c>
      <c r="Q200" s="37">
        <v>-0.23899999999999999</v>
      </c>
      <c r="R200" s="37">
        <v>0.22500000000000001</v>
      </c>
      <c r="S200" s="37">
        <v>3.3000000000000002E-2</v>
      </c>
      <c r="T200" s="37">
        <v>0.71699999999999997</v>
      </c>
      <c r="U200" s="37">
        <v>-42.095999999999997</v>
      </c>
      <c r="V200" s="37">
        <v>21.759</v>
      </c>
      <c r="W200" s="37">
        <v>1.64</v>
      </c>
      <c r="X200" s="37">
        <v>0.03</v>
      </c>
      <c r="Y200" s="37">
        <v>6.53</v>
      </c>
      <c r="Z200" s="37">
        <v>0.11</v>
      </c>
      <c r="AA200" s="1">
        <v>21</v>
      </c>
      <c r="AB200" s="1">
        <v>104</v>
      </c>
      <c r="AC200" s="36"/>
      <c r="AD200" s="36"/>
      <c r="AE200" s="36"/>
      <c r="AH200" s="1"/>
      <c r="AI200" s="1"/>
      <c r="AJ200" s="22"/>
      <c r="AK200" s="25"/>
      <c r="AL200" s="1"/>
      <c r="AM200" s="1"/>
      <c r="AR200" s="1"/>
      <c r="AS200" s="1"/>
    </row>
    <row r="201" spans="1:45" x14ac:dyDescent="0.2">
      <c r="A201" s="1" t="s">
        <v>59</v>
      </c>
      <c r="D201" s="39">
        <v>45219.436111111114</v>
      </c>
      <c r="E201" s="37">
        <v>54</v>
      </c>
      <c r="F201" s="37" t="s">
        <v>62</v>
      </c>
      <c r="G201" s="37">
        <v>5.9619999999999997</v>
      </c>
      <c r="H201" s="37">
        <v>3.3000000000000002E-2</v>
      </c>
      <c r="I201" s="37">
        <v>12.118</v>
      </c>
      <c r="J201" s="37">
        <v>0.111</v>
      </c>
      <c r="K201" s="37">
        <v>17.995999999999999</v>
      </c>
      <c r="L201" s="37">
        <v>0.23799999999999999</v>
      </c>
      <c r="M201" s="37">
        <v>24.113</v>
      </c>
      <c r="N201" s="37">
        <v>0.84699999999999998</v>
      </c>
      <c r="O201" s="37">
        <v>-14.321</v>
      </c>
      <c r="P201" s="37">
        <v>19.026</v>
      </c>
      <c r="Q201" s="37">
        <v>-0.13900000000000001</v>
      </c>
      <c r="R201" s="37">
        <v>0.20599999999999999</v>
      </c>
      <c r="S201" s="37">
        <v>-0.26300000000000001</v>
      </c>
      <c r="T201" s="37">
        <v>0.69699999999999995</v>
      </c>
      <c r="U201" s="37">
        <v>-43.453000000000003</v>
      </c>
      <c r="V201" s="37">
        <v>18.600999999999999</v>
      </c>
      <c r="W201" s="37">
        <v>1.61</v>
      </c>
      <c r="X201" s="37">
        <v>0.03</v>
      </c>
      <c r="Y201" s="37">
        <v>6.45</v>
      </c>
      <c r="Z201" s="37">
        <v>0.11</v>
      </c>
      <c r="AA201" s="1">
        <v>23</v>
      </c>
      <c r="AB201" s="1">
        <v>108</v>
      </c>
      <c r="AG201" s="36"/>
      <c r="AM201" s="1"/>
      <c r="AQ201" s="22"/>
      <c r="AR201" s="25"/>
      <c r="AS201" s="1"/>
    </row>
    <row r="202" spans="1:45" x14ac:dyDescent="0.2">
      <c r="D202" s="39">
        <v>45219.665277777778</v>
      </c>
      <c r="E202" s="37">
        <v>54</v>
      </c>
      <c r="F202" s="37" t="s">
        <v>62</v>
      </c>
      <c r="G202" s="37">
        <v>5.9870000000000001</v>
      </c>
      <c r="H202" s="37">
        <v>2.9000000000000001E-2</v>
      </c>
      <c r="I202" s="37">
        <v>12.154999999999999</v>
      </c>
      <c r="J202" s="37">
        <v>0.13100000000000001</v>
      </c>
      <c r="K202" s="37">
        <v>17.914000000000001</v>
      </c>
      <c r="L202" s="37">
        <v>0.21099999999999999</v>
      </c>
      <c r="M202" s="37">
        <v>23.774999999999999</v>
      </c>
      <c r="N202" s="37">
        <v>0.57999999999999996</v>
      </c>
      <c r="O202" s="37">
        <v>-13.583</v>
      </c>
      <c r="P202" s="37">
        <v>17.452999999999999</v>
      </c>
      <c r="Q202" s="37">
        <v>-0.28100000000000003</v>
      </c>
      <c r="R202" s="37">
        <v>0.17199999999999999</v>
      </c>
      <c r="S202" s="37">
        <v>-0.66600000000000004</v>
      </c>
      <c r="T202" s="37">
        <v>0.53700000000000003</v>
      </c>
      <c r="U202" s="37">
        <v>-42.831000000000003</v>
      </c>
      <c r="V202" s="37">
        <v>17.094999999999999</v>
      </c>
      <c r="W202" s="37">
        <v>1.63</v>
      </c>
      <c r="X202" s="37">
        <v>0.03</v>
      </c>
      <c r="Y202" s="37">
        <v>6.49</v>
      </c>
      <c r="Z202" s="37">
        <v>0.13</v>
      </c>
      <c r="AA202" s="1">
        <v>27</v>
      </c>
      <c r="AB202" s="1">
        <v>103</v>
      </c>
      <c r="AG202" s="36"/>
      <c r="AM202" s="1"/>
      <c r="AQ202" s="22"/>
      <c r="AR202" s="25"/>
      <c r="AS202" s="1"/>
    </row>
    <row r="203" spans="1:45" x14ac:dyDescent="0.2">
      <c r="D203" s="39">
        <v>45219.746527777781</v>
      </c>
      <c r="E203" s="37">
        <v>54</v>
      </c>
      <c r="F203" s="37" t="s">
        <v>62</v>
      </c>
      <c r="G203" s="37">
        <v>5.98</v>
      </c>
      <c r="H203" s="37">
        <v>2.7E-2</v>
      </c>
      <c r="I203" s="37">
        <v>12.148</v>
      </c>
      <c r="J203" s="37">
        <v>0.114</v>
      </c>
      <c r="K203" s="37">
        <v>17.922000000000001</v>
      </c>
      <c r="L203" s="37">
        <v>0.25900000000000001</v>
      </c>
      <c r="M203" s="37">
        <v>23.771999999999998</v>
      </c>
      <c r="N203" s="37">
        <v>0.78200000000000003</v>
      </c>
      <c r="O203" s="37">
        <v>-11.336</v>
      </c>
      <c r="P203" s="37">
        <v>20.369</v>
      </c>
      <c r="Q203" s="37">
        <v>-0.26</v>
      </c>
      <c r="R203" s="37">
        <v>0.20200000000000001</v>
      </c>
      <c r="S203" s="37">
        <v>-0.65600000000000003</v>
      </c>
      <c r="T203" s="37">
        <v>0.65</v>
      </c>
      <c r="U203" s="37">
        <v>-40.630000000000003</v>
      </c>
      <c r="V203" s="37">
        <v>19.937000000000001</v>
      </c>
      <c r="W203" s="37">
        <v>1.63</v>
      </c>
      <c r="X203" s="37">
        <v>0.03</v>
      </c>
      <c r="Y203" s="37">
        <v>6.48</v>
      </c>
      <c r="Z203" s="37">
        <v>0.11</v>
      </c>
      <c r="AA203" s="1">
        <v>29</v>
      </c>
      <c r="AB203" s="1">
        <v>109</v>
      </c>
      <c r="AG203" s="36"/>
      <c r="AM203" s="1"/>
      <c r="AQ203" s="22"/>
      <c r="AR203" s="25"/>
      <c r="AS203" s="1"/>
    </row>
    <row r="204" spans="1:45" x14ac:dyDescent="0.2">
      <c r="D204" s="39">
        <v>45219.82708333333</v>
      </c>
      <c r="E204" s="37">
        <v>54</v>
      </c>
      <c r="F204" s="37" t="s">
        <v>62</v>
      </c>
      <c r="G204" s="37">
        <v>5.8920000000000003</v>
      </c>
      <c r="H204" s="37">
        <v>2.9000000000000001E-2</v>
      </c>
      <c r="I204" s="37">
        <v>12.16</v>
      </c>
      <c r="J204" s="37">
        <v>0.122</v>
      </c>
      <c r="K204" s="37">
        <v>17.838000000000001</v>
      </c>
      <c r="L204" s="37">
        <v>0.219</v>
      </c>
      <c r="M204" s="37">
        <v>23.611999999999998</v>
      </c>
      <c r="N204" s="37">
        <v>0.85699999999999998</v>
      </c>
      <c r="O204" s="37">
        <v>-15.894</v>
      </c>
      <c r="P204" s="37">
        <v>16.960999999999999</v>
      </c>
      <c r="Q204" s="37">
        <v>-0.26300000000000001</v>
      </c>
      <c r="R204" s="37">
        <v>0.17299999999999999</v>
      </c>
      <c r="S204" s="37">
        <v>-0.83499999999999996</v>
      </c>
      <c r="T204" s="37">
        <v>0.74099999999999999</v>
      </c>
      <c r="U204" s="37">
        <v>-44.987000000000002</v>
      </c>
      <c r="V204" s="37">
        <v>16.59</v>
      </c>
      <c r="W204" s="37">
        <v>1.53</v>
      </c>
      <c r="X204" s="37">
        <v>0.03</v>
      </c>
      <c r="Y204" s="37">
        <v>6.49</v>
      </c>
      <c r="Z204" s="37">
        <v>0.12</v>
      </c>
      <c r="AA204" s="1">
        <v>31</v>
      </c>
      <c r="AB204" s="1">
        <v>102</v>
      </c>
      <c r="AG204" s="36"/>
      <c r="AM204" s="1"/>
      <c r="AQ204" s="22"/>
      <c r="AR204" s="25"/>
      <c r="AS204" s="1"/>
    </row>
    <row r="205" spans="1:45" x14ac:dyDescent="0.2">
      <c r="D205" s="39">
        <v>45219.984722222223</v>
      </c>
      <c r="E205" s="37">
        <v>54</v>
      </c>
      <c r="F205" s="37" t="s">
        <v>62</v>
      </c>
      <c r="G205" s="37">
        <v>5.9969999999999999</v>
      </c>
      <c r="H205" s="37">
        <v>0.03</v>
      </c>
      <c r="I205" s="37">
        <v>12.178000000000001</v>
      </c>
      <c r="J205" s="37">
        <v>0.107</v>
      </c>
      <c r="K205" s="37">
        <v>17.971</v>
      </c>
      <c r="L205" s="37">
        <v>0.25600000000000001</v>
      </c>
      <c r="M205" s="37">
        <v>24.315000000000001</v>
      </c>
      <c r="N205" s="37">
        <v>0.82499999999999996</v>
      </c>
      <c r="O205" s="37">
        <v>-13.42</v>
      </c>
      <c r="P205" s="37">
        <v>19.742999999999999</v>
      </c>
      <c r="Q205" s="37">
        <v>-0.25800000000000001</v>
      </c>
      <c r="R205" s="37">
        <v>0.20100000000000001</v>
      </c>
      <c r="S205" s="37">
        <v>-0.186</v>
      </c>
      <c r="T205" s="37">
        <v>0.70699999999999996</v>
      </c>
      <c r="U205" s="37">
        <v>-42.726999999999997</v>
      </c>
      <c r="V205" s="37">
        <v>19.306000000000001</v>
      </c>
      <c r="W205" s="37">
        <v>1.64</v>
      </c>
      <c r="X205" s="37">
        <v>0.03</v>
      </c>
      <c r="Y205" s="37">
        <v>6.51</v>
      </c>
      <c r="Z205" s="37">
        <v>0.11</v>
      </c>
      <c r="AA205" s="1">
        <v>35</v>
      </c>
      <c r="AB205" s="1">
        <v>103</v>
      </c>
      <c r="AG205" s="36"/>
      <c r="AM205" s="1"/>
      <c r="AQ205" s="22"/>
      <c r="AR205" s="25"/>
      <c r="AS205" s="1"/>
    </row>
    <row r="206" spans="1:45" x14ac:dyDescent="0.2">
      <c r="D206" s="39">
        <v>45220.06527777778</v>
      </c>
      <c r="E206" s="37">
        <v>54</v>
      </c>
      <c r="F206" s="37" t="s">
        <v>62</v>
      </c>
      <c r="G206" s="37">
        <v>6.0069999999999997</v>
      </c>
      <c r="H206" s="37">
        <v>2.5000000000000001E-2</v>
      </c>
      <c r="I206" s="37">
        <v>12.18</v>
      </c>
      <c r="J206" s="37">
        <v>0.113</v>
      </c>
      <c r="K206" s="37">
        <v>18.053999999999998</v>
      </c>
      <c r="L206" s="37">
        <v>0.218</v>
      </c>
      <c r="M206" s="37">
        <v>24.699000000000002</v>
      </c>
      <c r="N206" s="37">
        <v>1.048</v>
      </c>
      <c r="O206" s="37">
        <v>-14.647</v>
      </c>
      <c r="P206" s="37">
        <v>19.914000000000001</v>
      </c>
      <c r="Q206" s="37">
        <v>-0.188</v>
      </c>
      <c r="R206" s="37">
        <v>0.17499999999999999</v>
      </c>
      <c r="S206" s="37">
        <v>0.187</v>
      </c>
      <c r="T206" s="37">
        <v>0.871</v>
      </c>
      <c r="U206" s="37">
        <v>-43.93</v>
      </c>
      <c r="V206" s="37">
        <v>19.481999999999999</v>
      </c>
      <c r="W206" s="37">
        <v>1.65</v>
      </c>
      <c r="X206" s="37">
        <v>0.02</v>
      </c>
      <c r="Y206" s="37">
        <v>6.51</v>
      </c>
      <c r="Z206" s="37">
        <v>0.11</v>
      </c>
      <c r="AA206" s="1">
        <v>37</v>
      </c>
      <c r="AB206" s="1">
        <v>102</v>
      </c>
      <c r="AG206" s="36"/>
      <c r="AM206" s="1"/>
      <c r="AQ206" s="22"/>
      <c r="AR206" s="25"/>
      <c r="AS206" s="1"/>
    </row>
    <row r="207" spans="1:45" x14ac:dyDescent="0.2">
      <c r="D207" s="39">
        <v>45220.144444444442</v>
      </c>
      <c r="E207" s="37">
        <v>54</v>
      </c>
      <c r="F207" s="37" t="s">
        <v>62</v>
      </c>
      <c r="G207" s="37">
        <v>5.9880000000000004</v>
      </c>
      <c r="H207" s="37">
        <v>2.1000000000000001E-2</v>
      </c>
      <c r="I207" s="37">
        <v>12.14</v>
      </c>
      <c r="J207" s="37">
        <v>7.1999999999999995E-2</v>
      </c>
      <c r="K207" s="37">
        <v>17.872</v>
      </c>
      <c r="L207" s="37">
        <v>0.183</v>
      </c>
      <c r="M207" s="37">
        <v>24.382999999999999</v>
      </c>
      <c r="N207" s="37">
        <v>0.74399999999999999</v>
      </c>
      <c r="O207" s="37">
        <v>-6.8630000000000004</v>
      </c>
      <c r="P207" s="37">
        <v>23.904</v>
      </c>
      <c r="Q207" s="37">
        <v>-0.31</v>
      </c>
      <c r="R207" s="37">
        <v>0.16500000000000001</v>
      </c>
      <c r="S207" s="37">
        <v>-4.3999999999999997E-2</v>
      </c>
      <c r="T207" s="37">
        <v>0.67100000000000004</v>
      </c>
      <c r="U207" s="37">
        <v>-36.284999999999997</v>
      </c>
      <c r="V207" s="37">
        <v>23.312999999999999</v>
      </c>
      <c r="W207" s="37">
        <v>1.63</v>
      </c>
      <c r="X207" s="37">
        <v>0.02</v>
      </c>
      <c r="Y207" s="37">
        <v>6.47</v>
      </c>
      <c r="Z207" s="37">
        <v>7.0000000000000007E-2</v>
      </c>
      <c r="AA207" s="1">
        <v>39</v>
      </c>
      <c r="AB207" s="1">
        <v>100</v>
      </c>
      <c r="AG207" s="36"/>
      <c r="AM207" s="1"/>
      <c r="AQ207" s="22"/>
      <c r="AR207" s="25"/>
      <c r="AS207" s="1"/>
    </row>
    <row r="208" spans="1:45" x14ac:dyDescent="0.2">
      <c r="D208" s="40">
        <v>45220.302083333336</v>
      </c>
      <c r="E208" s="1">
        <v>54</v>
      </c>
      <c r="F208" s="1" t="s">
        <v>62</v>
      </c>
      <c r="G208" s="1">
        <v>6.0220000000000002</v>
      </c>
      <c r="H208" s="1">
        <v>2.9000000000000001E-2</v>
      </c>
      <c r="I208" s="1">
        <v>12.135</v>
      </c>
      <c r="J208" s="1">
        <v>0.113</v>
      </c>
      <c r="K208" s="1">
        <v>17.905999999999999</v>
      </c>
      <c r="L208" s="1">
        <v>0.254</v>
      </c>
      <c r="M208" s="1">
        <v>24.416</v>
      </c>
      <c r="N208" s="1">
        <v>0.82399999999999995</v>
      </c>
      <c r="O208" s="1">
        <v>-7.1050000000000004</v>
      </c>
      <c r="P208" s="1">
        <v>20.832999999999998</v>
      </c>
      <c r="Q208" s="1">
        <v>-0.30499999999999999</v>
      </c>
      <c r="R208" s="1">
        <v>0.20399999999999999</v>
      </c>
      <c r="S208" s="1">
        <v>-1E-3</v>
      </c>
      <c r="T208" s="1">
        <v>0.66500000000000004</v>
      </c>
      <c r="U208" s="1">
        <v>-36.542999999999999</v>
      </c>
      <c r="V208" s="1">
        <v>20.382999999999999</v>
      </c>
      <c r="W208" s="1">
        <v>1.67</v>
      </c>
      <c r="X208" s="1">
        <v>0.03</v>
      </c>
      <c r="Y208" s="1">
        <v>6.47</v>
      </c>
      <c r="Z208" s="1">
        <v>0.11</v>
      </c>
      <c r="AA208" s="1">
        <v>43</v>
      </c>
      <c r="AB208" s="1">
        <v>104</v>
      </c>
      <c r="AG208" s="36"/>
      <c r="AM208" s="1"/>
      <c r="AQ208" s="22"/>
      <c r="AR208" s="25"/>
      <c r="AS208" s="1"/>
    </row>
    <row r="209" spans="1:45" x14ac:dyDescent="0.2">
      <c r="D209" s="39">
        <v>45220.381944444445</v>
      </c>
      <c r="E209" s="37">
        <v>54</v>
      </c>
      <c r="F209" s="37" t="s">
        <v>62</v>
      </c>
      <c r="G209" s="37">
        <v>6.0490000000000004</v>
      </c>
      <c r="H209" s="37">
        <v>2.9000000000000001E-2</v>
      </c>
      <c r="I209" s="37">
        <v>12.224</v>
      </c>
      <c r="J209" s="37">
        <v>0.13100000000000001</v>
      </c>
      <c r="K209" s="37">
        <v>18.071999999999999</v>
      </c>
      <c r="L209" s="37">
        <v>0.247</v>
      </c>
      <c r="M209" s="37">
        <v>24.04</v>
      </c>
      <c r="N209" s="37">
        <v>0.998</v>
      </c>
      <c r="O209" s="37">
        <v>-9.7769999999999992</v>
      </c>
      <c r="P209" s="37">
        <v>22.068999999999999</v>
      </c>
      <c r="Q209" s="37">
        <v>-0.25700000000000001</v>
      </c>
      <c r="R209" s="37">
        <v>0.17</v>
      </c>
      <c r="S209" s="37">
        <v>-0.54400000000000004</v>
      </c>
      <c r="T209" s="37">
        <v>0.77700000000000002</v>
      </c>
      <c r="U209" s="37">
        <v>-39.33</v>
      </c>
      <c r="V209" s="37">
        <v>21.61</v>
      </c>
      <c r="W209" s="37">
        <v>1.7</v>
      </c>
      <c r="X209" s="37">
        <v>0.03</v>
      </c>
      <c r="Y209" s="37">
        <v>6.56</v>
      </c>
      <c r="Z209" s="37">
        <v>0.13</v>
      </c>
      <c r="AA209" s="1">
        <v>45</v>
      </c>
      <c r="AB209" s="1">
        <v>106</v>
      </c>
      <c r="AG209" s="36"/>
      <c r="AM209" s="1"/>
      <c r="AQ209" s="22"/>
      <c r="AR209" s="25"/>
      <c r="AS209" s="1"/>
    </row>
    <row r="210" spans="1:45" x14ac:dyDescent="0.2">
      <c r="D210" s="39">
        <v>45222.590277777781</v>
      </c>
      <c r="E210" s="37">
        <v>55</v>
      </c>
      <c r="F210" s="37" t="s">
        <v>62</v>
      </c>
      <c r="G210" s="37">
        <v>5.9809999999999999</v>
      </c>
      <c r="H210" s="37">
        <v>1.7000000000000001E-2</v>
      </c>
      <c r="I210" s="37">
        <v>12.106999999999999</v>
      </c>
      <c r="J210" s="37">
        <v>7.9000000000000001E-2</v>
      </c>
      <c r="K210" s="37">
        <v>17.838999999999999</v>
      </c>
      <c r="L210" s="37">
        <v>0.19900000000000001</v>
      </c>
      <c r="M210" s="37">
        <v>23.837</v>
      </c>
      <c r="N210" s="37">
        <v>0.61599999999999999</v>
      </c>
      <c r="O210" s="37">
        <v>-5.8250000000000002</v>
      </c>
      <c r="P210" s="37">
        <v>17.154</v>
      </c>
      <c r="Q210" s="37">
        <v>-0.30199999999999999</v>
      </c>
      <c r="R210" s="37">
        <v>0.17499999999999999</v>
      </c>
      <c r="S210" s="37">
        <v>-0.51100000000000001</v>
      </c>
      <c r="T210" s="37">
        <v>0.58599999999999997</v>
      </c>
      <c r="U210" s="37">
        <v>-35.207999999999998</v>
      </c>
      <c r="V210" s="37">
        <v>16.747</v>
      </c>
      <c r="W210" s="37">
        <v>1.63</v>
      </c>
      <c r="X210" s="37">
        <v>0.02</v>
      </c>
      <c r="Y210" s="37">
        <v>6.44</v>
      </c>
      <c r="Z210" s="37">
        <v>0.08</v>
      </c>
      <c r="AA210" s="1">
        <v>3</v>
      </c>
      <c r="AB210" s="1">
        <v>103</v>
      </c>
      <c r="AC210" s="1">
        <v>122</v>
      </c>
      <c r="AD210" s="1">
        <v>120</v>
      </c>
      <c r="AE210" s="1">
        <v>614</v>
      </c>
      <c r="AF210" s="1">
        <v>123</v>
      </c>
      <c r="AG210" s="36">
        <v>41823</v>
      </c>
      <c r="AM210" s="1"/>
      <c r="AQ210" s="22"/>
      <c r="AR210" s="25"/>
      <c r="AS210" s="1"/>
    </row>
    <row r="211" spans="1:45" x14ac:dyDescent="0.2">
      <c r="D211" s="39">
        <v>45222.745833333334</v>
      </c>
      <c r="E211" s="37">
        <v>55</v>
      </c>
      <c r="F211" s="37" t="s">
        <v>62</v>
      </c>
      <c r="G211" s="37">
        <v>5.883</v>
      </c>
      <c r="H211" s="37">
        <v>2.1999999999999999E-2</v>
      </c>
      <c r="I211" s="37">
        <v>12.041</v>
      </c>
      <c r="J211" s="37">
        <v>0.10100000000000001</v>
      </c>
      <c r="K211" s="37">
        <v>17.657</v>
      </c>
      <c r="L211" s="37">
        <v>0.19400000000000001</v>
      </c>
      <c r="M211" s="37">
        <v>23.571000000000002</v>
      </c>
      <c r="N211" s="37">
        <v>0.64100000000000001</v>
      </c>
      <c r="O211" s="37">
        <v>-12.302</v>
      </c>
      <c r="P211" s="37">
        <v>13.792999999999999</v>
      </c>
      <c r="Q211" s="37">
        <v>-0.316</v>
      </c>
      <c r="R211" s="37">
        <v>0.17699999999999999</v>
      </c>
      <c r="S211" s="37">
        <v>-0.64</v>
      </c>
      <c r="T211" s="37">
        <v>0.52400000000000002</v>
      </c>
      <c r="U211" s="37">
        <v>-41.273000000000003</v>
      </c>
      <c r="V211" s="37">
        <v>13.515000000000001</v>
      </c>
      <c r="W211" s="37">
        <v>1.53</v>
      </c>
      <c r="X211" s="37">
        <v>0.02</v>
      </c>
      <c r="Y211" s="37">
        <v>6.38</v>
      </c>
      <c r="Z211" s="37">
        <v>0.1</v>
      </c>
      <c r="AA211" s="1">
        <v>7</v>
      </c>
      <c r="AB211" s="1">
        <v>107</v>
      </c>
      <c r="AC211" s="1">
        <v>122</v>
      </c>
      <c r="AD211" s="1">
        <v>123</v>
      </c>
      <c r="AE211" s="1">
        <v>601</v>
      </c>
      <c r="AF211" s="1">
        <v>128</v>
      </c>
      <c r="AG211" s="36">
        <v>45421</v>
      </c>
      <c r="AM211" s="1"/>
      <c r="AQ211" s="22"/>
      <c r="AR211" s="25"/>
      <c r="AS211" s="1"/>
    </row>
    <row r="212" spans="1:45" x14ac:dyDescent="0.2">
      <c r="D212" s="39">
        <v>45223.025694444441</v>
      </c>
      <c r="E212" s="37">
        <v>55</v>
      </c>
      <c r="F212" s="37" t="s">
        <v>62</v>
      </c>
      <c r="G212" s="37">
        <v>5.9349999999999996</v>
      </c>
      <c r="H212" s="37">
        <v>2.7E-2</v>
      </c>
      <c r="I212" s="37">
        <v>12.124000000000001</v>
      </c>
      <c r="J212" s="37">
        <v>9.7000000000000003E-2</v>
      </c>
      <c r="K212" s="37">
        <v>17.869</v>
      </c>
      <c r="L212" s="37">
        <v>0.19</v>
      </c>
      <c r="M212" s="37">
        <v>23.547999999999998</v>
      </c>
      <c r="N212" s="37">
        <v>0.92200000000000004</v>
      </c>
      <c r="O212" s="37">
        <v>-10.723000000000001</v>
      </c>
      <c r="P212" s="37">
        <v>13.367000000000001</v>
      </c>
      <c r="Q212" s="37">
        <v>-0.24099999999999999</v>
      </c>
      <c r="R212" s="37">
        <v>0.17499999999999999</v>
      </c>
      <c r="S212" s="37">
        <v>-0.82599999999999996</v>
      </c>
      <c r="T212" s="37">
        <v>0.77200000000000002</v>
      </c>
      <c r="U212" s="37">
        <v>-39.945999999999998</v>
      </c>
      <c r="V212" s="37">
        <v>13.134</v>
      </c>
      <c r="W212" s="37">
        <v>1.58</v>
      </c>
      <c r="X212" s="37">
        <v>0.03</v>
      </c>
      <c r="Y212" s="37">
        <v>6.46</v>
      </c>
      <c r="Z212" s="37">
        <v>0.1</v>
      </c>
      <c r="AA212" s="1">
        <v>14</v>
      </c>
      <c r="AB212" s="1">
        <v>100</v>
      </c>
      <c r="AC212" s="1">
        <v>98</v>
      </c>
      <c r="AD212" s="1">
        <v>123</v>
      </c>
      <c r="AE212" s="1">
        <v>636</v>
      </c>
      <c r="AF212" s="1">
        <v>125</v>
      </c>
      <c r="AG212" s="36">
        <v>44584</v>
      </c>
      <c r="AM212" s="1"/>
      <c r="AQ212" s="22"/>
      <c r="AR212" s="25"/>
      <c r="AS212" s="1"/>
    </row>
    <row r="213" spans="1:45" x14ac:dyDescent="0.2">
      <c r="D213" s="39">
        <v>45223.181250000001</v>
      </c>
      <c r="E213" s="37">
        <v>55</v>
      </c>
      <c r="F213" s="37" t="s">
        <v>62</v>
      </c>
      <c r="G213" s="37">
        <v>5.8129999999999997</v>
      </c>
      <c r="H213" s="37">
        <v>3.2000000000000001E-2</v>
      </c>
      <c r="I213" s="37">
        <v>12.048999999999999</v>
      </c>
      <c r="J213" s="37">
        <v>0.111</v>
      </c>
      <c r="K213" s="37">
        <v>17.613</v>
      </c>
      <c r="L213" s="37">
        <v>0.28499999999999998</v>
      </c>
      <c r="M213" s="37">
        <v>23.849</v>
      </c>
      <c r="N213" s="37">
        <v>0.81899999999999995</v>
      </c>
      <c r="O213" s="37">
        <v>-11.182</v>
      </c>
      <c r="P213" s="37">
        <v>18.244</v>
      </c>
      <c r="Q213" s="37">
        <v>-0.29499999999999998</v>
      </c>
      <c r="R213" s="37">
        <v>0.21199999999999999</v>
      </c>
      <c r="S213" s="37">
        <v>-0.38600000000000001</v>
      </c>
      <c r="T213" s="37">
        <v>0.65400000000000003</v>
      </c>
      <c r="U213" s="37">
        <v>-40.128</v>
      </c>
      <c r="V213" s="37">
        <v>17.896999999999998</v>
      </c>
      <c r="W213" s="37">
        <v>1.45</v>
      </c>
      <c r="X213" s="37">
        <v>0.03</v>
      </c>
      <c r="Y213" s="37">
        <v>6.38</v>
      </c>
      <c r="Z213" s="37">
        <v>0.11</v>
      </c>
      <c r="AA213" s="1">
        <v>18</v>
      </c>
      <c r="AB213" s="1">
        <v>106</v>
      </c>
      <c r="AC213" s="1">
        <v>93</v>
      </c>
      <c r="AD213" s="1">
        <v>123</v>
      </c>
      <c r="AE213" s="1">
        <v>618</v>
      </c>
      <c r="AF213" s="1">
        <v>125</v>
      </c>
      <c r="AG213" s="36">
        <v>41526</v>
      </c>
      <c r="AM213" s="1"/>
      <c r="AQ213" s="22"/>
      <c r="AR213" s="25"/>
      <c r="AS213" s="1"/>
    </row>
    <row r="214" spans="1:45" x14ac:dyDescent="0.2">
      <c r="D214" s="39">
        <v>45223.604166666664</v>
      </c>
      <c r="E214" s="37">
        <v>55</v>
      </c>
      <c r="F214" s="37" t="s">
        <v>62</v>
      </c>
      <c r="G214" s="37">
        <v>5.9560000000000004</v>
      </c>
      <c r="H214" s="37">
        <v>2.5999999999999999E-2</v>
      </c>
      <c r="I214" s="37">
        <v>12.083</v>
      </c>
      <c r="J214" s="37">
        <v>0.108</v>
      </c>
      <c r="K214" s="37">
        <v>17.776</v>
      </c>
      <c r="L214" s="37">
        <v>0.22</v>
      </c>
      <c r="M214" s="37">
        <v>23.797999999999998</v>
      </c>
      <c r="N214" s="37">
        <v>0.75700000000000001</v>
      </c>
      <c r="O214" s="37">
        <v>-11.958</v>
      </c>
      <c r="P214" s="37">
        <v>16.248999999999999</v>
      </c>
      <c r="Q214" s="37">
        <v>-0.315</v>
      </c>
      <c r="R214" s="37">
        <v>0.183</v>
      </c>
      <c r="S214" s="37">
        <v>-0.502</v>
      </c>
      <c r="T214" s="37">
        <v>0.69</v>
      </c>
      <c r="U214" s="37">
        <v>-41.09</v>
      </c>
      <c r="V214" s="37">
        <v>15.936999999999999</v>
      </c>
      <c r="W214" s="37">
        <v>1.6</v>
      </c>
      <c r="X214" s="37">
        <v>0.02</v>
      </c>
      <c r="Y214" s="37">
        <v>6.42</v>
      </c>
      <c r="Z214" s="37">
        <v>0.11</v>
      </c>
      <c r="AA214" s="1">
        <v>27</v>
      </c>
      <c r="AB214" s="1">
        <v>108</v>
      </c>
      <c r="AC214" s="1">
        <v>122</v>
      </c>
      <c r="AD214" s="1">
        <v>120</v>
      </c>
      <c r="AE214" s="1">
        <v>633</v>
      </c>
      <c r="AF214" s="1">
        <v>128</v>
      </c>
      <c r="AG214" s="36">
        <v>46593</v>
      </c>
      <c r="AM214" s="1"/>
      <c r="AQ214" s="22"/>
      <c r="AR214" s="25"/>
      <c r="AS214" s="1"/>
    </row>
    <row r="215" spans="1:45" x14ac:dyDescent="0.2">
      <c r="D215" s="39">
        <v>45223.753472222219</v>
      </c>
      <c r="E215" s="37">
        <v>55</v>
      </c>
      <c r="F215" s="37" t="s">
        <v>62</v>
      </c>
      <c r="G215" s="37">
        <v>5.9489999999999998</v>
      </c>
      <c r="H215" s="37">
        <v>2.4E-2</v>
      </c>
      <c r="I215" s="37">
        <v>12.005000000000001</v>
      </c>
      <c r="J215" s="37">
        <v>8.4000000000000005E-2</v>
      </c>
      <c r="K215" s="37">
        <v>17.77</v>
      </c>
      <c r="L215" s="37">
        <v>0.215</v>
      </c>
      <c r="M215" s="37">
        <v>23.524000000000001</v>
      </c>
      <c r="N215" s="37">
        <v>0.77500000000000002</v>
      </c>
      <c r="O215" s="37">
        <v>-8.0269999999999992</v>
      </c>
      <c r="P215" s="37">
        <v>16.631</v>
      </c>
      <c r="Q215" s="37">
        <v>-0.23799999999999999</v>
      </c>
      <c r="R215" s="37">
        <v>0.186</v>
      </c>
      <c r="S215" s="37">
        <v>-0.61599999999999999</v>
      </c>
      <c r="T215" s="37">
        <v>0.67400000000000004</v>
      </c>
      <c r="U215" s="37">
        <v>-37.122999999999998</v>
      </c>
      <c r="V215" s="37">
        <v>16.263999999999999</v>
      </c>
      <c r="W215" s="37">
        <v>1.6</v>
      </c>
      <c r="X215" s="37">
        <v>0.02</v>
      </c>
      <c r="Y215" s="37">
        <v>6.34</v>
      </c>
      <c r="Z215" s="37">
        <v>0.08</v>
      </c>
      <c r="AA215" s="1">
        <v>31</v>
      </c>
      <c r="AB215" s="1">
        <v>107</v>
      </c>
      <c r="AC215" s="1">
        <v>127</v>
      </c>
      <c r="AD215" s="1">
        <v>123</v>
      </c>
      <c r="AE215" s="1">
        <v>577</v>
      </c>
      <c r="AF215" s="1">
        <v>125</v>
      </c>
      <c r="AG215" s="36">
        <v>43060</v>
      </c>
      <c r="AM215" s="1"/>
      <c r="AQ215" s="22"/>
      <c r="AR215" s="25"/>
      <c r="AS215" s="1"/>
    </row>
    <row r="216" spans="1:45" x14ac:dyDescent="0.2">
      <c r="D216" s="39">
        <v>45224.024305555555</v>
      </c>
      <c r="E216" s="37">
        <v>55</v>
      </c>
      <c r="F216" s="37" t="s">
        <v>62</v>
      </c>
      <c r="G216" s="37">
        <v>5.9909999999999997</v>
      </c>
      <c r="H216" s="37">
        <v>3.2000000000000001E-2</v>
      </c>
      <c r="I216" s="37">
        <v>12.217000000000001</v>
      </c>
      <c r="J216" s="37">
        <v>0.122</v>
      </c>
      <c r="K216" s="37">
        <v>17.956</v>
      </c>
      <c r="L216" s="37">
        <v>0.23899999999999999</v>
      </c>
      <c r="M216" s="37">
        <v>24.062000000000001</v>
      </c>
      <c r="N216" s="37">
        <v>0.746</v>
      </c>
      <c r="O216" s="37">
        <v>-13.448</v>
      </c>
      <c r="P216" s="37">
        <v>18.77</v>
      </c>
      <c r="Q216" s="37">
        <v>-0.30499999999999999</v>
      </c>
      <c r="R216" s="37">
        <v>0.20699999999999999</v>
      </c>
      <c r="S216" s="37">
        <v>-0.51</v>
      </c>
      <c r="T216" s="37">
        <v>0.61899999999999999</v>
      </c>
      <c r="U216" s="37">
        <v>-42.82</v>
      </c>
      <c r="V216" s="37">
        <v>18.420999999999999</v>
      </c>
      <c r="W216" s="37">
        <v>1.63</v>
      </c>
      <c r="X216" s="37">
        <v>0.03</v>
      </c>
      <c r="Y216" s="37">
        <v>6.55</v>
      </c>
      <c r="Z216" s="37">
        <v>0.12</v>
      </c>
      <c r="AA216" s="1">
        <v>38</v>
      </c>
      <c r="AB216" s="1">
        <v>107</v>
      </c>
      <c r="AC216" s="1">
        <v>93</v>
      </c>
      <c r="AD216" s="1">
        <v>123</v>
      </c>
      <c r="AE216" s="1">
        <v>628</v>
      </c>
      <c r="AF216" s="1">
        <v>125</v>
      </c>
      <c r="AG216" s="36">
        <v>44398</v>
      </c>
      <c r="AM216" s="1"/>
      <c r="AQ216" s="22"/>
      <c r="AR216" s="25"/>
      <c r="AS216" s="1"/>
    </row>
    <row r="217" spans="1:45" x14ac:dyDescent="0.2">
      <c r="A217" s="1" t="s">
        <v>58</v>
      </c>
      <c r="D217" s="39">
        <v>45224.181250000001</v>
      </c>
      <c r="E217" s="37">
        <v>55</v>
      </c>
      <c r="F217" s="37" t="s">
        <v>62</v>
      </c>
      <c r="G217" s="37">
        <v>5.923</v>
      </c>
      <c r="H217" s="37">
        <v>2.5999999999999999E-2</v>
      </c>
      <c r="I217" s="37">
        <v>12.215</v>
      </c>
      <c r="J217" s="37">
        <v>9.7000000000000003E-2</v>
      </c>
      <c r="K217" s="37">
        <v>17.873999999999999</v>
      </c>
      <c r="L217" s="37">
        <v>0.26700000000000002</v>
      </c>
      <c r="M217" s="37">
        <v>24.45</v>
      </c>
      <c r="N217" s="37">
        <v>0.67700000000000005</v>
      </c>
      <c r="O217" s="37">
        <v>-6.492</v>
      </c>
      <c r="P217" s="37">
        <v>17.936</v>
      </c>
      <c r="Q217" s="37">
        <v>-0.314</v>
      </c>
      <c r="R217" s="37">
        <v>0.19800000000000001</v>
      </c>
      <c r="S217" s="37">
        <v>-0.126</v>
      </c>
      <c r="T217" s="37">
        <v>0.55300000000000005</v>
      </c>
      <c r="U217" s="37">
        <v>-35.997999999999998</v>
      </c>
      <c r="V217" s="37">
        <v>17.562999999999999</v>
      </c>
      <c r="W217" s="37">
        <v>1.56</v>
      </c>
      <c r="X217" s="37">
        <v>0.03</v>
      </c>
      <c r="Y217" s="37">
        <v>6.55</v>
      </c>
      <c r="Z217" s="37">
        <v>0.1</v>
      </c>
      <c r="AA217" s="1">
        <v>42</v>
      </c>
      <c r="AB217" s="1">
        <v>109</v>
      </c>
      <c r="AC217" s="1">
        <v>93</v>
      </c>
      <c r="AD217" s="1">
        <v>123</v>
      </c>
      <c r="AE217" s="1">
        <v>589</v>
      </c>
      <c r="AF217" s="1">
        <v>125</v>
      </c>
      <c r="AG217" s="36">
        <v>42767</v>
      </c>
      <c r="AM217" s="1"/>
      <c r="AQ217" s="22"/>
      <c r="AR217" s="25"/>
      <c r="AS217" s="1"/>
    </row>
    <row r="218" spans="1:45" x14ac:dyDescent="0.2">
      <c r="D218" s="39">
        <v>45224.570138888892</v>
      </c>
      <c r="E218" s="37">
        <v>56</v>
      </c>
      <c r="F218" s="37" t="s">
        <v>62</v>
      </c>
      <c r="G218" s="37">
        <v>5.2229999999999999</v>
      </c>
      <c r="H218" s="37">
        <v>2.1480000000000001</v>
      </c>
      <c r="I218" s="37">
        <v>10.512</v>
      </c>
      <c r="J218" s="37">
        <v>4.42</v>
      </c>
      <c r="K218" s="37">
        <v>15.54</v>
      </c>
      <c r="L218" s="37">
        <v>6.548</v>
      </c>
      <c r="M218" s="37">
        <v>20.838000000000001</v>
      </c>
      <c r="N218" s="37">
        <v>8.8580000000000005</v>
      </c>
      <c r="O218" s="37">
        <v>-4.3239999999999998</v>
      </c>
      <c r="P218" s="37">
        <v>20.026</v>
      </c>
      <c r="Q218" s="37">
        <v>-0.24399999999999999</v>
      </c>
      <c r="R218" s="37">
        <v>5.3999999999999999E-2</v>
      </c>
      <c r="S218" s="37">
        <v>-0.308</v>
      </c>
      <c r="T218" s="37">
        <v>0.29399999999999998</v>
      </c>
      <c r="U218" s="37">
        <v>-29.719000000000001</v>
      </c>
      <c r="V218" s="37">
        <v>30.594000000000001</v>
      </c>
      <c r="W218" s="37">
        <v>0.88</v>
      </c>
      <c r="X218" s="37">
        <v>2.13</v>
      </c>
      <c r="Y218" s="37">
        <v>4.8600000000000003</v>
      </c>
      <c r="Z218" s="37">
        <v>4.3899999999999997</v>
      </c>
      <c r="AA218" s="1">
        <v>3</v>
      </c>
      <c r="AB218" s="1">
        <v>110</v>
      </c>
      <c r="AC218" s="1">
        <v>142</v>
      </c>
      <c r="AD218" s="1">
        <v>120</v>
      </c>
      <c r="AE218" s="1">
        <v>582</v>
      </c>
      <c r="AF218" s="1">
        <v>125</v>
      </c>
      <c r="AG218" s="36">
        <v>36971</v>
      </c>
      <c r="AM218" s="1"/>
      <c r="AQ218" s="22"/>
      <c r="AR218" s="25"/>
      <c r="AS218" s="1"/>
    </row>
    <row r="219" spans="1:45" x14ac:dyDescent="0.2">
      <c r="D219" s="39">
        <v>45224.724999999999</v>
      </c>
      <c r="E219" s="37">
        <v>56</v>
      </c>
      <c r="F219" s="37" t="s">
        <v>62</v>
      </c>
      <c r="G219" s="37">
        <v>5.9829999999999997</v>
      </c>
      <c r="H219" s="37">
        <v>3.4000000000000002E-2</v>
      </c>
      <c r="I219" s="37">
        <v>11.986000000000001</v>
      </c>
      <c r="J219" s="37">
        <v>0.113</v>
      </c>
      <c r="K219" s="37">
        <v>17.777999999999999</v>
      </c>
      <c r="L219" s="37">
        <v>0.247</v>
      </c>
      <c r="M219" s="37">
        <v>23.89</v>
      </c>
      <c r="N219" s="37">
        <v>0.69699999999999995</v>
      </c>
      <c r="O219" s="37">
        <v>-16.149000000000001</v>
      </c>
      <c r="P219" s="37">
        <v>20.378</v>
      </c>
      <c r="Q219" s="37">
        <v>-0.246</v>
      </c>
      <c r="R219" s="37">
        <v>0.222</v>
      </c>
      <c r="S219" s="37">
        <v>-0.221</v>
      </c>
      <c r="T219" s="37">
        <v>0.63500000000000001</v>
      </c>
      <c r="U219" s="37">
        <v>-45.003999999999998</v>
      </c>
      <c r="V219" s="37">
        <v>19.945</v>
      </c>
      <c r="W219" s="37">
        <v>1.63</v>
      </c>
      <c r="X219" s="37">
        <v>0.03</v>
      </c>
      <c r="Y219" s="37">
        <v>6.32</v>
      </c>
      <c r="Z219" s="37">
        <v>0.11</v>
      </c>
      <c r="AA219" s="1">
        <v>7</v>
      </c>
      <c r="AB219" s="1">
        <v>100</v>
      </c>
      <c r="AC219" s="1">
        <v>137</v>
      </c>
      <c r="AD219" s="1">
        <v>123</v>
      </c>
      <c r="AE219" s="1">
        <v>555</v>
      </c>
      <c r="AF219" s="1">
        <v>123</v>
      </c>
      <c r="AG219" s="36">
        <v>31925</v>
      </c>
      <c r="AM219" s="1"/>
      <c r="AQ219" s="22"/>
      <c r="AR219" s="25"/>
      <c r="AS219" s="1"/>
    </row>
    <row r="220" spans="1:45" x14ac:dyDescent="0.2">
      <c r="A220" s="1" t="s">
        <v>58</v>
      </c>
      <c r="D220" s="39">
        <v>45225.012499999997</v>
      </c>
      <c r="E220" s="37">
        <v>56</v>
      </c>
      <c r="F220" s="37" t="s">
        <v>62</v>
      </c>
      <c r="G220" s="37">
        <v>-9.0999999999999998E-2</v>
      </c>
      <c r="H220" s="37">
        <v>5.5E-2</v>
      </c>
      <c r="I220" s="37">
        <v>-0.41799999999999998</v>
      </c>
      <c r="J220" s="37">
        <v>0.215</v>
      </c>
      <c r="K220" s="37">
        <v>-0.66</v>
      </c>
      <c r="L220" s="37">
        <v>0.32400000000000001</v>
      </c>
      <c r="M220" s="37">
        <v>-1.0640000000000001</v>
      </c>
      <c r="N220" s="37">
        <v>0.85699999999999998</v>
      </c>
      <c r="O220" s="37">
        <v>44.680999999999997</v>
      </c>
      <c r="P220" s="37">
        <v>21.198</v>
      </c>
      <c r="Q220" s="37">
        <v>-0.156</v>
      </c>
      <c r="R220" s="37">
        <v>0.216</v>
      </c>
      <c r="S220" s="37">
        <v>-0.22800000000000001</v>
      </c>
      <c r="T220" s="37">
        <v>0.79500000000000004</v>
      </c>
      <c r="U220" s="37">
        <v>45.648000000000003</v>
      </c>
      <c r="V220" s="37">
        <v>21.597000000000001</v>
      </c>
      <c r="W220" s="37">
        <v>-4.38</v>
      </c>
      <c r="X220" s="37">
        <v>0.05</v>
      </c>
      <c r="Y220" s="37">
        <v>-6.01</v>
      </c>
      <c r="Z220" s="37">
        <v>0.21</v>
      </c>
      <c r="AA220" s="1">
        <v>14</v>
      </c>
      <c r="AB220" s="1">
        <v>102</v>
      </c>
      <c r="AC220" s="1">
        <v>103</v>
      </c>
      <c r="AD220" s="1">
        <v>123</v>
      </c>
      <c r="AE220" s="1">
        <v>123</v>
      </c>
      <c r="AF220" s="1">
        <v>120</v>
      </c>
      <c r="AG220" s="36"/>
      <c r="AM220" s="1"/>
      <c r="AQ220" s="22"/>
      <c r="AR220" s="25"/>
      <c r="AS220" s="1"/>
    </row>
    <row r="221" spans="1:45" x14ac:dyDescent="0.2">
      <c r="A221" s="1" t="s">
        <v>58</v>
      </c>
      <c r="D221" s="39">
        <v>45225.169444444444</v>
      </c>
      <c r="E221" s="37">
        <v>56</v>
      </c>
      <c r="F221" s="37" t="s">
        <v>62</v>
      </c>
      <c r="G221" s="37">
        <v>6.0430000000000001</v>
      </c>
      <c r="H221" s="37">
        <v>1.6E-2</v>
      </c>
      <c r="I221" s="37">
        <v>11.773</v>
      </c>
      <c r="J221" s="37">
        <v>3.3000000000000002E-2</v>
      </c>
      <c r="K221" s="37">
        <v>17.536000000000001</v>
      </c>
      <c r="L221" s="37">
        <v>0.17599999999999999</v>
      </c>
      <c r="M221" s="37">
        <v>23.295999999999999</v>
      </c>
      <c r="N221" s="37">
        <v>0.93</v>
      </c>
      <c r="O221" s="37">
        <v>-7.77</v>
      </c>
      <c r="P221" s="37">
        <v>18.88</v>
      </c>
      <c r="Q221" s="37">
        <v>-0.33900000000000002</v>
      </c>
      <c r="R221" s="37">
        <v>0.158</v>
      </c>
      <c r="S221" s="37">
        <v>-0.38</v>
      </c>
      <c r="T221" s="37">
        <v>0.88300000000000001</v>
      </c>
      <c r="U221" s="37">
        <v>-36.534999999999997</v>
      </c>
      <c r="V221" s="37">
        <v>18.367999999999999</v>
      </c>
      <c r="W221" s="37">
        <v>1.71</v>
      </c>
      <c r="X221" s="37">
        <v>0.02</v>
      </c>
      <c r="Y221" s="37">
        <v>6.11</v>
      </c>
      <c r="Z221" s="37">
        <v>0.03</v>
      </c>
      <c r="AA221" s="1">
        <v>18</v>
      </c>
      <c r="AB221" s="1">
        <v>105</v>
      </c>
      <c r="AC221" s="1">
        <v>93</v>
      </c>
      <c r="AD221" s="1">
        <v>123</v>
      </c>
      <c r="AE221" s="1">
        <v>577</v>
      </c>
      <c r="AF221" s="1">
        <v>125</v>
      </c>
      <c r="AG221" s="36">
        <v>35215</v>
      </c>
      <c r="AM221" s="1"/>
      <c r="AQ221" s="22"/>
      <c r="AR221" s="25"/>
      <c r="AS221" s="1"/>
    </row>
    <row r="222" spans="1:45" x14ac:dyDescent="0.2">
      <c r="D222" s="39">
        <v>45225.595833333333</v>
      </c>
      <c r="E222" s="37">
        <v>56</v>
      </c>
      <c r="F222" s="37" t="s">
        <v>62</v>
      </c>
      <c r="G222" s="37">
        <v>5.9809999999999999</v>
      </c>
      <c r="H222" s="37">
        <v>2.5000000000000001E-2</v>
      </c>
      <c r="I222" s="37">
        <v>12.148</v>
      </c>
      <c r="J222" s="37">
        <v>0.107</v>
      </c>
      <c r="K222" s="37">
        <v>17.969000000000001</v>
      </c>
      <c r="L222" s="37">
        <v>0.22500000000000001</v>
      </c>
      <c r="M222" s="37">
        <v>23.748000000000001</v>
      </c>
      <c r="N222" s="37">
        <v>0.90800000000000003</v>
      </c>
      <c r="O222" s="37">
        <v>-12.291</v>
      </c>
      <c r="P222" s="37">
        <v>18.863</v>
      </c>
      <c r="Q222" s="37">
        <v>-0.214</v>
      </c>
      <c r="R222" s="37">
        <v>0.16500000000000001</v>
      </c>
      <c r="S222" s="37">
        <v>-0.67900000000000005</v>
      </c>
      <c r="T222" s="37">
        <v>0.80100000000000005</v>
      </c>
      <c r="U222" s="37">
        <v>-41.558999999999997</v>
      </c>
      <c r="V222" s="37">
        <v>18.46</v>
      </c>
      <c r="W222" s="37">
        <v>1.63</v>
      </c>
      <c r="X222" s="37">
        <v>0.02</v>
      </c>
      <c r="Y222" s="37">
        <v>6.48</v>
      </c>
      <c r="Z222" s="37">
        <v>0.11</v>
      </c>
      <c r="AA222" s="1">
        <v>27</v>
      </c>
      <c r="AB222" s="1">
        <v>110</v>
      </c>
      <c r="AC222" s="1">
        <v>103</v>
      </c>
      <c r="AD222" s="1">
        <v>123</v>
      </c>
      <c r="AE222" s="1">
        <v>616</v>
      </c>
      <c r="AF222" s="1">
        <v>125</v>
      </c>
      <c r="AG222" s="36">
        <v>49949</v>
      </c>
      <c r="AM222" s="1"/>
      <c r="AQ222" s="22"/>
      <c r="AR222" s="25"/>
      <c r="AS222" s="1"/>
    </row>
    <row r="223" spans="1:45" x14ac:dyDescent="0.2">
      <c r="D223" s="39">
        <v>45225.753472222219</v>
      </c>
      <c r="E223" s="37">
        <v>56</v>
      </c>
      <c r="F223" s="37" t="s">
        <v>62</v>
      </c>
      <c r="G223" s="37">
        <v>5.9550000000000001</v>
      </c>
      <c r="H223" s="37">
        <v>1.9E-2</v>
      </c>
      <c r="I223" s="37">
        <v>11.992000000000001</v>
      </c>
      <c r="J223" s="37">
        <v>4.2000000000000003E-2</v>
      </c>
      <c r="K223" s="37">
        <v>17.795000000000002</v>
      </c>
      <c r="L223" s="37">
        <v>0.20200000000000001</v>
      </c>
      <c r="M223" s="37">
        <v>23.863</v>
      </c>
      <c r="N223" s="37">
        <v>0.752</v>
      </c>
      <c r="O223" s="37">
        <v>-8.2569999999999997</v>
      </c>
      <c r="P223" s="37">
        <v>12.586</v>
      </c>
      <c r="Q223" s="37">
        <v>-0.20699999999999999</v>
      </c>
      <c r="R223" s="37">
        <v>0.20200000000000001</v>
      </c>
      <c r="S223" s="37">
        <v>-0.25900000000000001</v>
      </c>
      <c r="T223" s="37">
        <v>0.71299999999999997</v>
      </c>
      <c r="U223" s="37">
        <v>-37.329000000000001</v>
      </c>
      <c r="V223" s="37">
        <v>12.260999999999999</v>
      </c>
      <c r="W223" s="37">
        <v>1.6</v>
      </c>
      <c r="X223" s="37">
        <v>0.02</v>
      </c>
      <c r="Y223" s="37">
        <v>6.33</v>
      </c>
      <c r="Z223" s="37">
        <v>0.04</v>
      </c>
      <c r="AA223" s="1">
        <v>31</v>
      </c>
      <c r="AB223" s="1">
        <v>99</v>
      </c>
      <c r="AC223" s="1">
        <v>112</v>
      </c>
      <c r="AD223" s="1">
        <v>123</v>
      </c>
      <c r="AE223" s="1">
        <v>640</v>
      </c>
      <c r="AF223" s="1">
        <v>125</v>
      </c>
      <c r="AG223" s="36">
        <v>48303</v>
      </c>
      <c r="AM223" s="1"/>
      <c r="AQ223" s="22"/>
      <c r="AR223" s="25"/>
      <c r="AS223" s="1"/>
    </row>
    <row r="224" spans="1:45" x14ac:dyDescent="0.2">
      <c r="D224" s="40">
        <v>45226.029861111114</v>
      </c>
      <c r="E224" s="1">
        <v>56</v>
      </c>
      <c r="F224" s="1" t="s">
        <v>62</v>
      </c>
      <c r="G224" s="1">
        <v>5.9740000000000002</v>
      </c>
      <c r="H224" s="1">
        <v>3.2000000000000001E-2</v>
      </c>
      <c r="I224" s="1">
        <v>12.222</v>
      </c>
      <c r="J224" s="1">
        <v>0.109</v>
      </c>
      <c r="K224" s="1">
        <v>17.98</v>
      </c>
      <c r="L224" s="1">
        <v>0.19400000000000001</v>
      </c>
      <c r="M224" s="1">
        <v>24.128</v>
      </c>
      <c r="N224" s="1">
        <v>0.872</v>
      </c>
      <c r="O224" s="1">
        <v>-11.085000000000001</v>
      </c>
      <c r="P224" s="1">
        <v>21.198</v>
      </c>
      <c r="Q224" s="1">
        <v>-0.26800000000000002</v>
      </c>
      <c r="R224" s="1">
        <v>0.14000000000000001</v>
      </c>
      <c r="S224" s="1">
        <v>-0.45500000000000002</v>
      </c>
      <c r="T224" s="1">
        <v>0.753</v>
      </c>
      <c r="U224" s="1">
        <v>-40.518999999999998</v>
      </c>
      <c r="V224" s="1">
        <v>20.751000000000001</v>
      </c>
      <c r="W224" s="1">
        <v>1.62</v>
      </c>
      <c r="X224" s="1">
        <v>0.03</v>
      </c>
      <c r="Y224" s="1">
        <v>6.56</v>
      </c>
      <c r="Z224" s="1">
        <v>0.11</v>
      </c>
      <c r="AA224" s="1">
        <v>38</v>
      </c>
      <c r="AB224" s="1">
        <v>101</v>
      </c>
      <c r="AC224" s="1">
        <v>88</v>
      </c>
      <c r="AD224" s="1">
        <v>123</v>
      </c>
      <c r="AE224" s="1">
        <v>636</v>
      </c>
      <c r="AF224" s="1">
        <v>125</v>
      </c>
      <c r="AG224" s="36">
        <v>47166</v>
      </c>
      <c r="AM224" s="1"/>
      <c r="AQ224" s="22"/>
      <c r="AR224" s="25"/>
      <c r="AS224" s="1"/>
    </row>
    <row r="225" spans="1:45" x14ac:dyDescent="0.2">
      <c r="A225" s="1" t="s">
        <v>58</v>
      </c>
      <c r="D225" s="40">
        <v>45226.186111111114</v>
      </c>
      <c r="E225" s="1">
        <v>56</v>
      </c>
      <c r="F225" s="1" t="s">
        <v>62</v>
      </c>
      <c r="G225" s="1">
        <v>6.0179999999999998</v>
      </c>
      <c r="H225" s="1">
        <v>2.5000000000000001E-2</v>
      </c>
      <c r="I225" s="1">
        <v>12.311999999999999</v>
      </c>
      <c r="J225" s="1">
        <v>9.1999999999999998E-2</v>
      </c>
      <c r="K225" s="1">
        <v>18.103999999999999</v>
      </c>
      <c r="L225" s="1">
        <v>0.221</v>
      </c>
      <c r="M225" s="1">
        <v>24.222000000000001</v>
      </c>
      <c r="N225" s="1">
        <v>0.85899999999999999</v>
      </c>
      <c r="O225" s="1">
        <v>-9.0489999999999995</v>
      </c>
      <c r="P225" s="1">
        <v>22.007000000000001</v>
      </c>
      <c r="Q225" s="1">
        <v>-0.27900000000000003</v>
      </c>
      <c r="R225" s="1">
        <v>0.17499999999999999</v>
      </c>
      <c r="S225" s="1">
        <v>-0.54</v>
      </c>
      <c r="T225" s="1">
        <v>0.71599999999999997</v>
      </c>
      <c r="U225" s="1">
        <v>-38.756</v>
      </c>
      <c r="V225" s="1">
        <v>21.477</v>
      </c>
      <c r="W225" s="1">
        <v>1.66</v>
      </c>
      <c r="X225" s="1">
        <v>0.02</v>
      </c>
      <c r="Y225" s="1">
        <v>6.65</v>
      </c>
      <c r="Z225" s="1">
        <v>0.09</v>
      </c>
      <c r="AA225" s="1">
        <v>42</v>
      </c>
      <c r="AB225" s="1">
        <v>108</v>
      </c>
      <c r="AC225" s="1">
        <v>737</v>
      </c>
      <c r="AD225" s="1">
        <v>731</v>
      </c>
      <c r="AE225" s="1">
        <v>665</v>
      </c>
      <c r="AF225" s="1">
        <v>132</v>
      </c>
      <c r="AG225" s="36">
        <v>50000</v>
      </c>
      <c r="AM225" s="1"/>
      <c r="AQ225" s="22"/>
      <c r="AR225" s="25"/>
      <c r="AS225" s="1"/>
    </row>
    <row r="226" spans="1:45" x14ac:dyDescent="0.2">
      <c r="D226" s="39">
        <v>45226.606944444444</v>
      </c>
      <c r="E226" s="37">
        <v>57</v>
      </c>
      <c r="F226" s="37" t="s">
        <v>62</v>
      </c>
      <c r="G226" s="37">
        <v>5.9370000000000003</v>
      </c>
      <c r="H226" s="37">
        <v>2.5999999999999999E-2</v>
      </c>
      <c r="I226" s="37">
        <v>12.065</v>
      </c>
      <c r="J226" s="37">
        <v>9.5000000000000001E-2</v>
      </c>
      <c r="K226" s="37">
        <v>17.757000000000001</v>
      </c>
      <c r="L226" s="37">
        <v>0.245</v>
      </c>
      <c r="M226" s="37">
        <v>23.565000000000001</v>
      </c>
      <c r="N226" s="37">
        <v>0.85699999999999998</v>
      </c>
      <c r="O226" s="37">
        <v>-12.202999999999999</v>
      </c>
      <c r="P226" s="37">
        <v>15.180999999999999</v>
      </c>
      <c r="Q226" s="37">
        <v>-0.29699999999999999</v>
      </c>
      <c r="R226" s="37">
        <v>0.214</v>
      </c>
      <c r="S226" s="37">
        <v>-0.69399999999999995</v>
      </c>
      <c r="T226" s="37">
        <v>0.75</v>
      </c>
      <c r="U226" s="37">
        <v>-41.276000000000003</v>
      </c>
      <c r="V226" s="37">
        <v>14.866</v>
      </c>
      <c r="W226" s="37">
        <v>1.58</v>
      </c>
      <c r="X226" s="37">
        <v>0.02</v>
      </c>
      <c r="Y226" s="37">
        <v>6.4</v>
      </c>
      <c r="Z226" s="37">
        <v>0.09</v>
      </c>
      <c r="AA226" s="1">
        <v>3</v>
      </c>
      <c r="AB226" s="1">
        <v>110</v>
      </c>
      <c r="AC226" s="1">
        <v>122</v>
      </c>
      <c r="AD226" s="1">
        <v>120</v>
      </c>
      <c r="AE226" s="1">
        <v>594</v>
      </c>
      <c r="AF226" s="1">
        <v>125</v>
      </c>
      <c r="AG226" s="36">
        <v>39260</v>
      </c>
      <c r="AM226" s="1"/>
      <c r="AQ226" s="22"/>
      <c r="AR226" s="25"/>
      <c r="AS226" s="1"/>
    </row>
    <row r="227" spans="1:45" x14ac:dyDescent="0.2">
      <c r="D227" s="39">
        <v>45226.767361111109</v>
      </c>
      <c r="E227" s="37">
        <v>57</v>
      </c>
      <c r="F227" s="37" t="s">
        <v>62</v>
      </c>
      <c r="G227" s="37">
        <v>5.9569999999999999</v>
      </c>
      <c r="H227" s="37">
        <v>0.03</v>
      </c>
      <c r="I227" s="37">
        <v>12.042</v>
      </c>
      <c r="J227" s="37">
        <v>0.122</v>
      </c>
      <c r="K227" s="37">
        <v>17.724</v>
      </c>
      <c r="L227" s="37">
        <v>0.251</v>
      </c>
      <c r="M227" s="37">
        <v>23.686</v>
      </c>
      <c r="N227" s="37">
        <v>0.85499999999999998</v>
      </c>
      <c r="O227" s="37">
        <v>-15.347</v>
      </c>
      <c r="P227" s="37">
        <v>13.769</v>
      </c>
      <c r="Q227" s="37">
        <v>-0.32800000000000001</v>
      </c>
      <c r="R227" s="37">
        <v>0.193</v>
      </c>
      <c r="S227" s="37">
        <v>-0.53</v>
      </c>
      <c r="T227" s="37">
        <v>0.73199999999999998</v>
      </c>
      <c r="U227" s="37">
        <v>-44.304000000000002</v>
      </c>
      <c r="V227" s="37">
        <v>13.537000000000001</v>
      </c>
      <c r="W227" s="37">
        <v>1.6</v>
      </c>
      <c r="X227" s="37">
        <v>0.03</v>
      </c>
      <c r="Y227" s="37">
        <v>6.38</v>
      </c>
      <c r="Z227" s="37">
        <v>0.12</v>
      </c>
      <c r="AA227" s="1">
        <v>7</v>
      </c>
      <c r="AB227" s="1">
        <v>113</v>
      </c>
      <c r="AC227" s="1">
        <v>103</v>
      </c>
      <c r="AD227" s="1">
        <v>120</v>
      </c>
      <c r="AE227" s="1">
        <v>623</v>
      </c>
      <c r="AF227" s="1">
        <v>128</v>
      </c>
      <c r="AG227" s="36">
        <v>44040</v>
      </c>
      <c r="AM227" s="1"/>
      <c r="AQ227" s="22"/>
      <c r="AR227" s="25"/>
      <c r="AS227" s="1"/>
    </row>
    <row r="228" spans="1:45" x14ac:dyDescent="0.2">
      <c r="D228" s="39">
        <v>45227.040972222225</v>
      </c>
      <c r="E228" s="37">
        <v>57</v>
      </c>
      <c r="F228" s="37" t="s">
        <v>62</v>
      </c>
      <c r="G228" s="37">
        <v>5.9359999999999999</v>
      </c>
      <c r="H228" s="37">
        <v>2.8000000000000001E-2</v>
      </c>
      <c r="I228" s="37">
        <v>12.076000000000001</v>
      </c>
      <c r="J228" s="37">
        <v>8.8999999999999996E-2</v>
      </c>
      <c r="K228" s="37">
        <v>17.779</v>
      </c>
      <c r="L228" s="37">
        <v>0.23200000000000001</v>
      </c>
      <c r="M228" s="37">
        <v>23.873000000000001</v>
      </c>
      <c r="N228" s="37">
        <v>0.81699999999999995</v>
      </c>
      <c r="O228" s="37">
        <v>-11.175000000000001</v>
      </c>
      <c r="P228" s="37">
        <v>20.068999999999999</v>
      </c>
      <c r="Q228" s="37">
        <v>-0.28399999999999997</v>
      </c>
      <c r="R228" s="37">
        <v>0.214</v>
      </c>
      <c r="S228" s="37">
        <v>-0.41399999999999998</v>
      </c>
      <c r="T228" s="37">
        <v>0.72499999999999998</v>
      </c>
      <c r="U228" s="37">
        <v>-40.295999999999999</v>
      </c>
      <c r="V228" s="37">
        <v>19.635000000000002</v>
      </c>
      <c r="W228" s="37">
        <v>1.58</v>
      </c>
      <c r="X228" s="37">
        <v>0.03</v>
      </c>
      <c r="Y228" s="37">
        <v>6.41</v>
      </c>
      <c r="Z228" s="37">
        <v>0.09</v>
      </c>
      <c r="AA228" s="1">
        <v>14</v>
      </c>
      <c r="AB228" s="1">
        <v>108</v>
      </c>
      <c r="AC228" s="1">
        <v>83</v>
      </c>
      <c r="AD228" s="1">
        <v>123</v>
      </c>
      <c r="AE228" s="1">
        <v>601</v>
      </c>
      <c r="AF228" s="1">
        <v>125</v>
      </c>
      <c r="AG228" s="36">
        <v>39646</v>
      </c>
      <c r="AM228" s="1"/>
      <c r="AQ228" s="22"/>
      <c r="AR228" s="25"/>
      <c r="AS228" s="1"/>
    </row>
    <row r="229" spans="1:45" x14ac:dyDescent="0.2">
      <c r="D229" s="39">
        <v>45227.197916666664</v>
      </c>
      <c r="E229" s="37">
        <v>57</v>
      </c>
      <c r="F229" s="37" t="s">
        <v>62</v>
      </c>
      <c r="G229" s="37">
        <v>5.9329999999999998</v>
      </c>
      <c r="H229" s="37">
        <v>2.7E-2</v>
      </c>
      <c r="I229" s="37">
        <v>11.972</v>
      </c>
      <c r="J229" s="37">
        <v>5.7000000000000002E-2</v>
      </c>
      <c r="K229" s="37">
        <v>17.670999999999999</v>
      </c>
      <c r="L229" s="37">
        <v>0.17100000000000001</v>
      </c>
      <c r="M229" s="37">
        <v>25.882000000000001</v>
      </c>
      <c r="N229" s="37">
        <v>1.163</v>
      </c>
      <c r="O229" s="37">
        <v>-6.67</v>
      </c>
      <c r="P229" s="37">
        <v>25.213999999999999</v>
      </c>
      <c r="Q229" s="37">
        <v>-0.28599999999999998</v>
      </c>
      <c r="R229" s="37">
        <v>0.182</v>
      </c>
      <c r="S229" s="37">
        <v>1.752</v>
      </c>
      <c r="T229" s="37">
        <v>1.0549999999999999</v>
      </c>
      <c r="U229" s="37">
        <v>-35.725999999999999</v>
      </c>
      <c r="V229" s="37">
        <v>24.574000000000002</v>
      </c>
      <c r="W229" s="37">
        <v>1.58</v>
      </c>
      <c r="X229" s="37">
        <v>0.03</v>
      </c>
      <c r="Y229" s="37">
        <v>6.31</v>
      </c>
      <c r="Z229" s="37">
        <v>0.06</v>
      </c>
      <c r="AA229" s="1">
        <v>18</v>
      </c>
      <c r="AB229" s="1">
        <v>101</v>
      </c>
      <c r="AC229" s="1">
        <v>83</v>
      </c>
      <c r="AD229" s="1">
        <v>120</v>
      </c>
      <c r="AE229" s="1">
        <v>584</v>
      </c>
      <c r="AF229" s="1">
        <v>125</v>
      </c>
      <c r="AG229" s="36">
        <v>36290</v>
      </c>
      <c r="AM229" s="1"/>
      <c r="AQ229" s="22"/>
      <c r="AR229" s="25"/>
      <c r="AS229" s="1"/>
    </row>
    <row r="230" spans="1:45" x14ac:dyDescent="0.2">
      <c r="D230" s="39">
        <v>45227.628472222219</v>
      </c>
      <c r="E230" s="37">
        <v>57</v>
      </c>
      <c r="F230" s="37" t="s">
        <v>62</v>
      </c>
      <c r="G230" s="37">
        <v>5.9370000000000003</v>
      </c>
      <c r="H230" s="37">
        <v>2.3E-2</v>
      </c>
      <c r="I230" s="37">
        <v>11.959</v>
      </c>
      <c r="J230" s="37">
        <v>6.6000000000000003E-2</v>
      </c>
      <c r="K230" s="37">
        <v>17.733000000000001</v>
      </c>
      <c r="L230" s="37">
        <v>0.21299999999999999</v>
      </c>
      <c r="M230" s="37">
        <v>23.555</v>
      </c>
      <c r="N230" s="37">
        <v>0.88</v>
      </c>
      <c r="O230" s="37">
        <v>-6.0730000000000004</v>
      </c>
      <c r="P230" s="37">
        <v>17.327999999999999</v>
      </c>
      <c r="Q230" s="37">
        <v>-0.217</v>
      </c>
      <c r="R230" s="37">
        <v>0.19900000000000001</v>
      </c>
      <c r="S230" s="37">
        <v>-0.49399999999999999</v>
      </c>
      <c r="T230" s="37">
        <v>0.79500000000000004</v>
      </c>
      <c r="U230" s="37">
        <v>-35.128</v>
      </c>
      <c r="V230" s="37">
        <v>16.934999999999999</v>
      </c>
      <c r="W230" s="37">
        <v>1.59</v>
      </c>
      <c r="X230" s="37">
        <v>0.02</v>
      </c>
      <c r="Y230" s="37">
        <v>6.29</v>
      </c>
      <c r="Z230" s="37">
        <v>7.0000000000000007E-2</v>
      </c>
      <c r="AA230" s="1">
        <v>27</v>
      </c>
      <c r="AB230" s="1">
        <v>102</v>
      </c>
      <c r="AC230" s="1">
        <v>107</v>
      </c>
      <c r="AD230" s="1">
        <v>120</v>
      </c>
      <c r="AE230" s="1">
        <v>604</v>
      </c>
      <c r="AF230" s="1">
        <v>125</v>
      </c>
      <c r="AG230" s="36">
        <v>40837</v>
      </c>
      <c r="AM230" s="1"/>
      <c r="AQ230" s="22"/>
      <c r="AR230" s="25"/>
      <c r="AS230" s="1"/>
    </row>
    <row r="231" spans="1:45" x14ac:dyDescent="0.2">
      <c r="D231" s="39">
        <v>45227.783333333333</v>
      </c>
      <c r="E231" s="37">
        <v>57</v>
      </c>
      <c r="F231" s="37" t="s">
        <v>62</v>
      </c>
      <c r="G231" s="37">
        <v>5.9290000000000003</v>
      </c>
      <c r="H231" s="37">
        <v>2.5000000000000001E-2</v>
      </c>
      <c r="I231" s="37">
        <v>12.004</v>
      </c>
      <c r="J231" s="37">
        <v>7.4999999999999997E-2</v>
      </c>
      <c r="K231" s="37">
        <v>17.722999999999999</v>
      </c>
      <c r="L231" s="37">
        <v>0.19900000000000001</v>
      </c>
      <c r="M231" s="37">
        <v>23.855</v>
      </c>
      <c r="N231" s="37">
        <v>0.84799999999999998</v>
      </c>
      <c r="O231" s="37">
        <v>-11.378</v>
      </c>
      <c r="P231" s="37">
        <v>17.358000000000001</v>
      </c>
      <c r="Q231" s="37">
        <v>-0.26300000000000001</v>
      </c>
      <c r="R231" s="37">
        <v>0.19700000000000001</v>
      </c>
      <c r="S231" s="37">
        <v>-0.28999999999999998</v>
      </c>
      <c r="T231" s="37">
        <v>0.74099999999999999</v>
      </c>
      <c r="U231" s="37">
        <v>-40.351999999999997</v>
      </c>
      <c r="V231" s="37">
        <v>16.977</v>
      </c>
      <c r="W231" s="37">
        <v>1.58</v>
      </c>
      <c r="X231" s="37">
        <v>0.02</v>
      </c>
      <c r="Y231" s="37">
        <v>6.34</v>
      </c>
      <c r="Z231" s="37">
        <v>7.0000000000000007E-2</v>
      </c>
      <c r="AA231" s="1">
        <v>31</v>
      </c>
      <c r="AB231" s="1">
        <v>102</v>
      </c>
      <c r="AC231" s="1">
        <v>117</v>
      </c>
      <c r="AD231" s="1">
        <v>123</v>
      </c>
      <c r="AE231" s="1">
        <v>543</v>
      </c>
      <c r="AF231" s="1">
        <v>125</v>
      </c>
      <c r="AG231" s="36">
        <v>34880</v>
      </c>
      <c r="AM231" s="1"/>
      <c r="AQ231" s="22"/>
      <c r="AR231" s="25"/>
      <c r="AS231" s="1"/>
    </row>
    <row r="232" spans="1:45" x14ac:dyDescent="0.2">
      <c r="D232" s="39">
        <v>45228.056250000001</v>
      </c>
      <c r="E232" s="37">
        <v>57</v>
      </c>
      <c r="F232" s="37" t="s">
        <v>62</v>
      </c>
      <c r="G232" s="37">
        <v>6.0209999999999999</v>
      </c>
      <c r="H232" s="37">
        <v>3.3000000000000002E-2</v>
      </c>
      <c r="I232" s="37">
        <v>12.288</v>
      </c>
      <c r="J232" s="37">
        <v>0.129</v>
      </c>
      <c r="K232" s="37">
        <v>18.146999999999998</v>
      </c>
      <c r="L232" s="37">
        <v>0.253</v>
      </c>
      <c r="M232" s="37">
        <v>25.372</v>
      </c>
      <c r="N232" s="37">
        <v>1.3009999999999999</v>
      </c>
      <c r="O232" s="37">
        <v>-17.986000000000001</v>
      </c>
      <c r="P232" s="37">
        <v>27.138999999999999</v>
      </c>
      <c r="Q232" s="37">
        <v>-0.217</v>
      </c>
      <c r="R232" s="37">
        <v>0.193</v>
      </c>
      <c r="S232" s="37">
        <v>0.629</v>
      </c>
      <c r="T232" s="37">
        <v>1.1140000000000001</v>
      </c>
      <c r="U232" s="37">
        <v>-47.381999999999998</v>
      </c>
      <c r="V232" s="37">
        <v>26.533999999999999</v>
      </c>
      <c r="W232" s="37">
        <v>1.66</v>
      </c>
      <c r="X232" s="37">
        <v>0.03</v>
      </c>
      <c r="Y232" s="37">
        <v>6.62</v>
      </c>
      <c r="Z232" s="37">
        <v>0.13</v>
      </c>
      <c r="AA232" s="1">
        <v>38</v>
      </c>
      <c r="AB232" s="1">
        <v>110</v>
      </c>
      <c r="AC232" s="1">
        <v>93</v>
      </c>
      <c r="AD232" s="1">
        <v>123</v>
      </c>
      <c r="AE232" s="1">
        <v>540</v>
      </c>
      <c r="AF232" s="1">
        <v>123</v>
      </c>
      <c r="AG232" s="36">
        <v>29555</v>
      </c>
      <c r="AM232" s="1"/>
      <c r="AQ232" s="22"/>
      <c r="AR232" s="25"/>
      <c r="AS232" s="1"/>
    </row>
    <row r="233" spans="1:45" x14ac:dyDescent="0.2">
      <c r="D233" s="39">
        <v>45228.168749999997</v>
      </c>
      <c r="E233" s="37">
        <v>57</v>
      </c>
      <c r="F233" s="37" t="s">
        <v>62</v>
      </c>
      <c r="G233" s="37">
        <v>5.9820000000000002</v>
      </c>
      <c r="H233" s="37">
        <v>3.1E-2</v>
      </c>
      <c r="I233" s="37">
        <v>12.045999999999999</v>
      </c>
      <c r="J233" s="37">
        <v>6.7000000000000004E-2</v>
      </c>
      <c r="K233" s="37">
        <v>17.719000000000001</v>
      </c>
      <c r="L233" s="37">
        <v>0.191</v>
      </c>
      <c r="M233" s="37">
        <v>24.626999999999999</v>
      </c>
      <c r="N233" s="37">
        <v>0.96199999999999997</v>
      </c>
      <c r="O233" s="37">
        <v>-8.7159999999999993</v>
      </c>
      <c r="P233" s="37">
        <v>17.823</v>
      </c>
      <c r="Q233" s="37">
        <v>-0.36099999999999999</v>
      </c>
      <c r="R233" s="37">
        <v>0.156</v>
      </c>
      <c r="S233" s="37">
        <v>0.38100000000000001</v>
      </c>
      <c r="T233" s="37">
        <v>0.86199999999999999</v>
      </c>
      <c r="U233" s="37">
        <v>-37.901000000000003</v>
      </c>
      <c r="V233" s="37">
        <v>17.422000000000001</v>
      </c>
      <c r="W233" s="37">
        <v>1.63</v>
      </c>
      <c r="X233" s="37">
        <v>0.03</v>
      </c>
      <c r="Y233" s="37">
        <v>6.38</v>
      </c>
      <c r="Z233" s="37">
        <v>7.0000000000000007E-2</v>
      </c>
      <c r="AA233" s="1">
        <v>42</v>
      </c>
      <c r="AB233" s="1">
        <v>100</v>
      </c>
      <c r="AC233" s="1">
        <v>322</v>
      </c>
      <c r="AD233" s="1">
        <v>313</v>
      </c>
      <c r="AE233" s="1">
        <v>550</v>
      </c>
      <c r="AF233" s="1">
        <v>125</v>
      </c>
      <c r="AG233" s="36">
        <v>31237</v>
      </c>
      <c r="AM233" s="1"/>
      <c r="AQ233" s="22"/>
      <c r="AR233" s="25"/>
      <c r="AS233" s="1"/>
    </row>
    <row r="234" spans="1:45" x14ac:dyDescent="0.2">
      <c r="D234" s="39">
        <v>45213.492361111108</v>
      </c>
      <c r="E234" s="37">
        <v>52</v>
      </c>
      <c r="F234" s="37" t="s">
        <v>63</v>
      </c>
      <c r="G234" s="37">
        <v>-5.9139999999999997</v>
      </c>
      <c r="H234" s="37">
        <v>2.3E-2</v>
      </c>
      <c r="I234" s="37">
        <v>-5.6710000000000003</v>
      </c>
      <c r="J234" s="37">
        <v>7.6999999999999999E-2</v>
      </c>
      <c r="K234" s="37">
        <v>-12.138</v>
      </c>
      <c r="L234" s="37">
        <v>0.2</v>
      </c>
      <c r="M234" s="37">
        <v>-11.336</v>
      </c>
      <c r="N234" s="37">
        <v>0.63300000000000001</v>
      </c>
      <c r="O234" s="37">
        <v>16.579000000000001</v>
      </c>
      <c r="P234" s="37">
        <v>5.5090000000000003</v>
      </c>
      <c r="Q234" s="37">
        <v>-0.501</v>
      </c>
      <c r="R234" s="37">
        <v>0.20100000000000001</v>
      </c>
      <c r="S234" s="37">
        <v>-2.5999999999999999E-2</v>
      </c>
      <c r="T234" s="37">
        <v>0.70799999999999996</v>
      </c>
      <c r="U234" s="37">
        <v>34.523000000000003</v>
      </c>
      <c r="V234" s="37">
        <v>5.59</v>
      </c>
      <c r="W234" s="37">
        <v>-10.39</v>
      </c>
      <c r="X234" s="37">
        <v>0.02</v>
      </c>
      <c r="Y234" s="37">
        <v>-11.12</v>
      </c>
      <c r="Z234" s="37">
        <v>0.08</v>
      </c>
      <c r="AA234" s="1">
        <v>8</v>
      </c>
      <c r="AB234" s="1">
        <v>100</v>
      </c>
    </row>
    <row r="235" spans="1:45" x14ac:dyDescent="0.2">
      <c r="D235" s="39">
        <v>45214.352083333331</v>
      </c>
      <c r="E235" s="37">
        <v>52</v>
      </c>
      <c r="F235" s="37" t="s">
        <v>63</v>
      </c>
      <c r="G235" s="37">
        <v>-5.9109999999999996</v>
      </c>
      <c r="H235" s="37">
        <v>1.4E-2</v>
      </c>
      <c r="I235" s="37">
        <v>-5.5339999999999998</v>
      </c>
      <c r="J235" s="37">
        <v>4.2000000000000003E-2</v>
      </c>
      <c r="K235" s="37">
        <v>-11.927</v>
      </c>
      <c r="L235" s="37">
        <v>0.252</v>
      </c>
      <c r="M235" s="37">
        <v>-10.928000000000001</v>
      </c>
      <c r="N235" s="37">
        <v>0.65600000000000003</v>
      </c>
      <c r="O235" s="37">
        <v>13.45</v>
      </c>
      <c r="P235" s="37">
        <v>6.5460000000000003</v>
      </c>
      <c r="Q235" s="37">
        <v>-0.42599999999999999</v>
      </c>
      <c r="R235" s="37">
        <v>0.26800000000000002</v>
      </c>
      <c r="S235" s="37">
        <v>0.112</v>
      </c>
      <c r="T235" s="37">
        <v>0.69099999999999995</v>
      </c>
      <c r="U235" s="37">
        <v>31.056000000000001</v>
      </c>
      <c r="V235" s="37">
        <v>6.6340000000000003</v>
      </c>
      <c r="W235" s="37">
        <v>-10.39</v>
      </c>
      <c r="X235" s="37">
        <v>0.01</v>
      </c>
      <c r="Y235" s="37">
        <v>-10.99</v>
      </c>
      <c r="Z235" s="37">
        <v>0.04</v>
      </c>
      <c r="AA235" s="1">
        <v>16</v>
      </c>
      <c r="AB235" s="1">
        <v>104</v>
      </c>
    </row>
    <row r="236" spans="1:45" x14ac:dyDescent="0.2">
      <c r="D236" s="39">
        <v>45215.211111111108</v>
      </c>
      <c r="E236" s="37">
        <v>52</v>
      </c>
      <c r="F236" s="37" t="s">
        <v>63</v>
      </c>
      <c r="G236" s="37">
        <v>-5.9249999999999998</v>
      </c>
      <c r="H236" s="37">
        <v>1.2999999999999999E-2</v>
      </c>
      <c r="I236" s="37">
        <v>-5.6520000000000001</v>
      </c>
      <c r="J236" s="37">
        <v>5.6000000000000001E-2</v>
      </c>
      <c r="K236" s="37">
        <v>-11.939</v>
      </c>
      <c r="L236" s="37">
        <v>0.183</v>
      </c>
      <c r="M236" s="37">
        <v>-11.010999999999999</v>
      </c>
      <c r="N236" s="37">
        <v>0.68100000000000005</v>
      </c>
      <c r="O236" s="37">
        <v>15.747999999999999</v>
      </c>
      <c r="P236" s="37">
        <v>5.8920000000000003</v>
      </c>
      <c r="Q236" s="37">
        <v>-0.307</v>
      </c>
      <c r="R236" s="37">
        <v>0.192</v>
      </c>
      <c r="S236" s="37">
        <v>0.26300000000000001</v>
      </c>
      <c r="T236" s="37">
        <v>0.71499999999999997</v>
      </c>
      <c r="U236" s="37">
        <v>33.649000000000001</v>
      </c>
      <c r="V236" s="37">
        <v>5.9630000000000001</v>
      </c>
      <c r="W236" s="37">
        <v>-10.4</v>
      </c>
      <c r="X236" s="37">
        <v>0.01</v>
      </c>
      <c r="Y236" s="37">
        <v>-11.1</v>
      </c>
      <c r="Z236" s="37">
        <v>0.06</v>
      </c>
      <c r="AA236" s="1">
        <v>24</v>
      </c>
      <c r="AB236" s="1">
        <v>115</v>
      </c>
    </row>
    <row r="237" spans="1:45" x14ac:dyDescent="0.2">
      <c r="D237" s="39">
        <v>45215.774305555555</v>
      </c>
      <c r="E237" s="37">
        <v>52</v>
      </c>
      <c r="F237" s="37" t="s">
        <v>63</v>
      </c>
      <c r="G237" s="37">
        <v>-5.867</v>
      </c>
      <c r="H237" s="37">
        <v>1.4E-2</v>
      </c>
      <c r="I237" s="37">
        <v>-5.391</v>
      </c>
      <c r="J237" s="37">
        <v>8.1000000000000003E-2</v>
      </c>
      <c r="K237" s="37">
        <v>-11.712999999999999</v>
      </c>
      <c r="L237" s="37">
        <v>0.187</v>
      </c>
      <c r="M237" s="37">
        <v>-10.622999999999999</v>
      </c>
      <c r="N237" s="37">
        <v>0.69399999999999995</v>
      </c>
      <c r="O237" s="37">
        <v>3.964</v>
      </c>
      <c r="P237" s="37">
        <v>14.875</v>
      </c>
      <c r="Q237" s="37">
        <v>-0.39700000000000002</v>
      </c>
      <c r="R237" s="37">
        <v>0.14799999999999999</v>
      </c>
      <c r="S237" s="37">
        <v>0.13100000000000001</v>
      </c>
      <c r="T237" s="37">
        <v>0.628</v>
      </c>
      <c r="U237" s="37">
        <v>21.07</v>
      </c>
      <c r="V237" s="37">
        <v>15.234</v>
      </c>
      <c r="W237" s="37">
        <v>-10.35</v>
      </c>
      <c r="X237" s="37">
        <v>0.01</v>
      </c>
      <c r="Y237" s="37">
        <v>-10.84</v>
      </c>
      <c r="Z237" s="37">
        <v>0.08</v>
      </c>
      <c r="AA237" s="1">
        <v>32</v>
      </c>
      <c r="AB237" s="1">
        <v>117</v>
      </c>
    </row>
    <row r="238" spans="1:45" x14ac:dyDescent="0.2">
      <c r="D238" s="39">
        <v>45216.093055555553</v>
      </c>
      <c r="E238" s="37">
        <v>52</v>
      </c>
      <c r="F238" s="37" t="s">
        <v>63</v>
      </c>
      <c r="G238" s="37">
        <v>-5.867</v>
      </c>
      <c r="H238" s="37">
        <v>1.7999999999999999E-2</v>
      </c>
      <c r="I238" s="37">
        <v>-5.3650000000000002</v>
      </c>
      <c r="J238" s="37">
        <v>7.9000000000000001E-2</v>
      </c>
      <c r="K238" s="37">
        <v>-11.742000000000001</v>
      </c>
      <c r="L238" s="37">
        <v>0.183</v>
      </c>
      <c r="M238" s="37">
        <v>-10.147</v>
      </c>
      <c r="N238" s="37">
        <v>0.76800000000000002</v>
      </c>
      <c r="O238" s="37">
        <v>5.1660000000000004</v>
      </c>
      <c r="P238" s="37">
        <v>15.048</v>
      </c>
      <c r="Q238" s="37">
        <v>-0.45200000000000001</v>
      </c>
      <c r="R238" s="37">
        <v>0.159</v>
      </c>
      <c r="S238" s="37">
        <v>0.55900000000000005</v>
      </c>
      <c r="T238" s="37">
        <v>0.72699999999999998</v>
      </c>
      <c r="U238" s="37">
        <v>22.24</v>
      </c>
      <c r="V238" s="37">
        <v>15.449</v>
      </c>
      <c r="W238" s="37">
        <v>-10.35</v>
      </c>
      <c r="X238" s="37">
        <v>0.02</v>
      </c>
      <c r="Y238" s="37">
        <v>-10.82</v>
      </c>
      <c r="Z238" s="37">
        <v>0.08</v>
      </c>
      <c r="AA238" s="1">
        <v>40</v>
      </c>
      <c r="AB238" s="1">
        <v>104</v>
      </c>
    </row>
    <row r="239" spans="1:45" x14ac:dyDescent="0.2">
      <c r="D239" s="39">
        <v>45216.754861111112</v>
      </c>
      <c r="E239" s="37">
        <v>53</v>
      </c>
      <c r="F239" s="37" t="s">
        <v>63</v>
      </c>
      <c r="G239" s="37">
        <v>-5.9009999999999998</v>
      </c>
      <c r="H239" s="37">
        <v>1.2999999999999999E-2</v>
      </c>
      <c r="I239" s="37">
        <v>-5.5759999999999996</v>
      </c>
      <c r="J239" s="37">
        <v>4.2000000000000003E-2</v>
      </c>
      <c r="K239" s="37">
        <v>-11.923999999999999</v>
      </c>
      <c r="L239" s="37">
        <v>0.21199999999999999</v>
      </c>
      <c r="M239" s="37">
        <v>-10.667</v>
      </c>
      <c r="N239" s="37">
        <v>0.71</v>
      </c>
      <c r="O239" s="37">
        <v>8.7639999999999993</v>
      </c>
      <c r="P239" s="37">
        <v>7.444</v>
      </c>
      <c r="Q239" s="37">
        <v>-0.39300000000000002</v>
      </c>
      <c r="R239" s="37">
        <v>0.20300000000000001</v>
      </c>
      <c r="S239" s="37">
        <v>0.45900000000000002</v>
      </c>
      <c r="T239" s="37">
        <v>0.74299999999999999</v>
      </c>
      <c r="U239" s="37">
        <v>26.361999999999998</v>
      </c>
      <c r="V239" s="37">
        <v>7.5209999999999999</v>
      </c>
      <c r="W239" s="37">
        <v>-10.38</v>
      </c>
      <c r="X239" s="37">
        <v>0.01</v>
      </c>
      <c r="Y239" s="37">
        <v>-11.03</v>
      </c>
      <c r="Z239" s="37">
        <v>0.04</v>
      </c>
      <c r="AA239" s="1">
        <v>8</v>
      </c>
      <c r="AB239" s="1">
        <v>103</v>
      </c>
    </row>
    <row r="240" spans="1:45" x14ac:dyDescent="0.2">
      <c r="D240" s="39">
        <v>45217.077777777777</v>
      </c>
      <c r="E240" s="37">
        <v>53</v>
      </c>
      <c r="F240" s="37" t="s">
        <v>63</v>
      </c>
      <c r="G240" s="37">
        <v>-5.8559999999999999</v>
      </c>
      <c r="H240" s="37">
        <v>1.2999999999999999E-2</v>
      </c>
      <c r="I240" s="37">
        <v>-5.4580000000000002</v>
      </c>
      <c r="J240" s="37">
        <v>6.6000000000000003E-2</v>
      </c>
      <c r="K240" s="37">
        <v>-11.727</v>
      </c>
      <c r="L240" s="37">
        <v>0.20899999999999999</v>
      </c>
      <c r="M240" s="37">
        <v>-10.464</v>
      </c>
      <c r="N240" s="37">
        <v>0.78600000000000003</v>
      </c>
      <c r="O240" s="37">
        <v>5.7149999999999999</v>
      </c>
      <c r="P240" s="37">
        <v>7.7859999999999996</v>
      </c>
      <c r="Q240" s="37">
        <v>-0.35499999999999998</v>
      </c>
      <c r="R240" s="37">
        <v>0.19400000000000001</v>
      </c>
      <c r="S240" s="37">
        <v>0.42699999999999999</v>
      </c>
      <c r="T240" s="37">
        <v>0.74099999999999999</v>
      </c>
      <c r="U240" s="37">
        <v>22.972999999999999</v>
      </c>
      <c r="V240" s="37">
        <v>7.9779999999999998</v>
      </c>
      <c r="W240" s="37">
        <v>-10.34</v>
      </c>
      <c r="X240" s="37">
        <v>0.01</v>
      </c>
      <c r="Y240" s="37">
        <v>-10.91</v>
      </c>
      <c r="Z240" s="37">
        <v>7.0000000000000007E-2</v>
      </c>
      <c r="AA240" s="1">
        <v>16</v>
      </c>
      <c r="AB240" s="1">
        <v>115</v>
      </c>
    </row>
    <row r="241" spans="1:45" x14ac:dyDescent="0.2">
      <c r="D241" s="39">
        <v>45217.443749999999</v>
      </c>
      <c r="E241" s="37">
        <v>53</v>
      </c>
      <c r="F241" s="37" t="s">
        <v>63</v>
      </c>
      <c r="G241" s="37">
        <v>-5.8840000000000003</v>
      </c>
      <c r="H241" s="37">
        <v>1.9E-2</v>
      </c>
      <c r="I241" s="37">
        <v>-5.5670000000000002</v>
      </c>
      <c r="J241" s="37">
        <v>6.6000000000000003E-2</v>
      </c>
      <c r="K241" s="37">
        <v>-11.946999999999999</v>
      </c>
      <c r="L241" s="37">
        <v>0.21199999999999999</v>
      </c>
      <c r="M241" s="37">
        <v>-10.266</v>
      </c>
      <c r="N241" s="37">
        <v>0.66600000000000004</v>
      </c>
      <c r="O241" s="37">
        <v>8.3480000000000008</v>
      </c>
      <c r="P241" s="37">
        <v>10.162000000000001</v>
      </c>
      <c r="Q241" s="37">
        <v>-0.442</v>
      </c>
      <c r="R241" s="37">
        <v>0.21</v>
      </c>
      <c r="S241" s="37">
        <v>0.84699999999999998</v>
      </c>
      <c r="T241" s="37">
        <v>0.73799999999999999</v>
      </c>
      <c r="U241" s="37">
        <v>25.902000000000001</v>
      </c>
      <c r="V241" s="37">
        <v>10.247999999999999</v>
      </c>
      <c r="W241" s="37">
        <v>-10.36</v>
      </c>
      <c r="X241" s="37">
        <v>0.02</v>
      </c>
      <c r="Y241" s="37">
        <v>-11.02</v>
      </c>
      <c r="Z241" s="37">
        <v>7.0000000000000007E-2</v>
      </c>
      <c r="AA241" s="1">
        <v>24</v>
      </c>
      <c r="AB241" s="1">
        <v>109</v>
      </c>
    </row>
    <row r="242" spans="1:45" x14ac:dyDescent="0.2">
      <c r="D242" s="39">
        <v>45217.785416666666</v>
      </c>
      <c r="E242" s="37">
        <v>53</v>
      </c>
      <c r="F242" s="37" t="s">
        <v>63</v>
      </c>
      <c r="G242" s="37">
        <v>-5.8780000000000001</v>
      </c>
      <c r="H242" s="37">
        <v>0.02</v>
      </c>
      <c r="I242" s="37">
        <v>-5.2759999999999998</v>
      </c>
      <c r="J242" s="37">
        <v>8.5000000000000006E-2</v>
      </c>
      <c r="K242" s="37">
        <v>-11.701000000000001</v>
      </c>
      <c r="L242" s="37">
        <v>0.24199999999999999</v>
      </c>
      <c r="M242" s="37">
        <v>-10.273</v>
      </c>
      <c r="N242" s="37">
        <v>0.88700000000000001</v>
      </c>
      <c r="O242" s="37">
        <v>2.6469999999999998</v>
      </c>
      <c r="P242" s="37">
        <v>16.920000000000002</v>
      </c>
      <c r="Q242" s="37">
        <v>-0.48699999999999999</v>
      </c>
      <c r="R242" s="37">
        <v>0.221</v>
      </c>
      <c r="S242" s="37">
        <v>0.253</v>
      </c>
      <c r="T242" s="37">
        <v>0.81299999999999994</v>
      </c>
      <c r="U242" s="37">
        <v>19.512</v>
      </c>
      <c r="V242" s="37">
        <v>17.344999999999999</v>
      </c>
      <c r="W242" s="37">
        <v>-10.37</v>
      </c>
      <c r="X242" s="37">
        <v>0.02</v>
      </c>
      <c r="Y242" s="37">
        <v>-10.73</v>
      </c>
      <c r="Z242" s="37">
        <v>0.08</v>
      </c>
      <c r="AA242" s="1">
        <v>32</v>
      </c>
      <c r="AB242" s="1">
        <v>108</v>
      </c>
    </row>
    <row r="243" spans="1:45" x14ac:dyDescent="0.2">
      <c r="A243" s="1" t="s">
        <v>58</v>
      </c>
      <c r="D243" s="39">
        <v>45218.109722222223</v>
      </c>
      <c r="E243" s="37">
        <v>53</v>
      </c>
      <c r="F243" s="37" t="s">
        <v>63</v>
      </c>
      <c r="G243" s="37">
        <v>-7.9000000000000001E-2</v>
      </c>
      <c r="H243" s="37">
        <v>6.4000000000000001E-2</v>
      </c>
      <c r="I243" s="37">
        <v>-0.45</v>
      </c>
      <c r="J243" s="37">
        <v>0.251</v>
      </c>
      <c r="K243" s="37">
        <v>-0.68300000000000005</v>
      </c>
      <c r="L243" s="37">
        <v>0.375</v>
      </c>
      <c r="M243" s="37">
        <v>-0.93899999999999995</v>
      </c>
      <c r="N243" s="37">
        <v>0.89700000000000002</v>
      </c>
      <c r="O243" s="37">
        <v>47.999000000000002</v>
      </c>
      <c r="P243" s="37">
        <v>18.119</v>
      </c>
      <c r="Q243" s="37">
        <v>-0.159</v>
      </c>
      <c r="R243" s="37">
        <v>0.20399999999999999</v>
      </c>
      <c r="S243" s="37">
        <v>-3.9E-2</v>
      </c>
      <c r="T243" s="37">
        <v>0.91500000000000004</v>
      </c>
      <c r="U243" s="37">
        <v>49.024000000000001</v>
      </c>
      <c r="V243" s="37">
        <v>18.645</v>
      </c>
      <c r="W243" s="37">
        <v>-4.37</v>
      </c>
      <c r="X243" s="37">
        <v>0.06</v>
      </c>
      <c r="Y243" s="37">
        <v>-5.94</v>
      </c>
      <c r="Z243" s="37">
        <v>0.25</v>
      </c>
      <c r="AA243" s="1">
        <v>40</v>
      </c>
      <c r="AB243" s="1">
        <v>102</v>
      </c>
    </row>
    <row r="244" spans="1:45" x14ac:dyDescent="0.2">
      <c r="D244" s="39">
        <v>45218.831250000003</v>
      </c>
      <c r="E244" s="37">
        <v>54</v>
      </c>
      <c r="F244" s="37" t="s">
        <v>63</v>
      </c>
      <c r="G244" s="37">
        <v>-5.8879999999999999</v>
      </c>
      <c r="H244" s="37">
        <v>2.4E-2</v>
      </c>
      <c r="I244" s="37">
        <v>-5.4420000000000002</v>
      </c>
      <c r="J244" s="37">
        <v>8.5000000000000006E-2</v>
      </c>
      <c r="K244" s="37">
        <v>-11.826000000000001</v>
      </c>
      <c r="L244" s="37">
        <v>0.18099999999999999</v>
      </c>
      <c r="M244" s="37">
        <v>-10.519</v>
      </c>
      <c r="N244" s="37">
        <v>0.79500000000000004</v>
      </c>
      <c r="O244" s="37">
        <v>1.3919999999999999</v>
      </c>
      <c r="P244" s="37">
        <v>17.626999999999999</v>
      </c>
      <c r="Q244" s="37">
        <v>-0.44</v>
      </c>
      <c r="R244" s="37">
        <v>0.152</v>
      </c>
      <c r="S244" s="37">
        <v>0.33900000000000002</v>
      </c>
      <c r="T244" s="37">
        <v>0.70899999999999996</v>
      </c>
      <c r="U244" s="37">
        <v>18.581</v>
      </c>
      <c r="V244" s="37">
        <v>18.077000000000002</v>
      </c>
      <c r="W244" s="37">
        <v>-10.37</v>
      </c>
      <c r="X244" s="37">
        <v>0.02</v>
      </c>
      <c r="Y244" s="37">
        <v>-11</v>
      </c>
      <c r="Z244" s="37">
        <v>0.08</v>
      </c>
      <c r="AA244" s="1">
        <v>8</v>
      </c>
      <c r="AB244" s="1">
        <v>105</v>
      </c>
      <c r="AG244" s="36"/>
      <c r="AM244" s="1"/>
      <c r="AQ244" s="22"/>
      <c r="AR244" s="25"/>
      <c r="AS244" s="1"/>
    </row>
    <row r="245" spans="1:45" x14ac:dyDescent="0.2">
      <c r="D245" s="39">
        <v>45219.15</v>
      </c>
      <c r="E245" s="37">
        <v>54</v>
      </c>
      <c r="F245" s="37" t="s">
        <v>63</v>
      </c>
      <c r="G245" s="37">
        <v>-5.8380000000000001</v>
      </c>
      <c r="H245" s="37">
        <v>1.9E-2</v>
      </c>
      <c r="I245" s="37">
        <v>-5.3360000000000003</v>
      </c>
      <c r="J245" s="37">
        <v>0.10100000000000001</v>
      </c>
      <c r="K245" s="37">
        <v>-11.679</v>
      </c>
      <c r="L245" s="37">
        <v>0.222</v>
      </c>
      <c r="M245" s="37">
        <v>-10.448</v>
      </c>
      <c r="N245" s="37">
        <v>0.749</v>
      </c>
      <c r="O245" s="37">
        <v>3.7919999999999998</v>
      </c>
      <c r="P245" s="37">
        <v>21.143000000000001</v>
      </c>
      <c r="Q245" s="37">
        <v>-0.44700000000000001</v>
      </c>
      <c r="R245" s="37">
        <v>0.215</v>
      </c>
      <c r="S245" s="37">
        <v>0.19700000000000001</v>
      </c>
      <c r="T245" s="37">
        <v>0.69499999999999995</v>
      </c>
      <c r="U245" s="37">
        <v>20.754999999999999</v>
      </c>
      <c r="V245" s="37">
        <v>21.66</v>
      </c>
      <c r="W245" s="37">
        <v>-10.32</v>
      </c>
      <c r="X245" s="37">
        <v>0.02</v>
      </c>
      <c r="Y245" s="37">
        <v>-10.9</v>
      </c>
      <c r="Z245" s="37">
        <v>0.1</v>
      </c>
      <c r="AA245" s="1">
        <v>16</v>
      </c>
      <c r="AB245" s="1">
        <v>100</v>
      </c>
      <c r="AG245" s="36"/>
      <c r="AM245" s="1"/>
      <c r="AQ245" s="22"/>
      <c r="AR245" s="25"/>
      <c r="AS245" s="1"/>
    </row>
    <row r="246" spans="1:45" x14ac:dyDescent="0.2">
      <c r="D246" s="40">
        <v>45219.522916666669</v>
      </c>
      <c r="E246" s="1">
        <v>54</v>
      </c>
      <c r="F246" s="1" t="s">
        <v>63</v>
      </c>
      <c r="G246" s="1">
        <v>-5.8479999999999999</v>
      </c>
      <c r="H246" s="1">
        <v>1.7999999999999999E-2</v>
      </c>
      <c r="I246" s="1">
        <v>-5.367</v>
      </c>
      <c r="J246" s="1">
        <v>7.0999999999999994E-2</v>
      </c>
      <c r="K246" s="1">
        <v>-11.753</v>
      </c>
      <c r="L246" s="1">
        <v>0.217</v>
      </c>
      <c r="M246" s="1">
        <v>-10.036</v>
      </c>
      <c r="N246" s="1">
        <v>0.84299999999999997</v>
      </c>
      <c r="O246" s="1">
        <v>8.1000000000000003E-2</v>
      </c>
      <c r="P246" s="1">
        <v>14.887</v>
      </c>
      <c r="Q246" s="1">
        <v>-0.48</v>
      </c>
      <c r="R246" s="1">
        <v>0.182</v>
      </c>
      <c r="S246" s="1">
        <v>0.67700000000000005</v>
      </c>
      <c r="T246" s="1">
        <v>0.751</v>
      </c>
      <c r="U246" s="1">
        <v>17.053000000000001</v>
      </c>
      <c r="V246" s="1">
        <v>15.257</v>
      </c>
      <c r="W246" s="1">
        <v>-10.33</v>
      </c>
      <c r="X246" s="1">
        <v>0.02</v>
      </c>
      <c r="Y246" s="1">
        <v>-10.93</v>
      </c>
      <c r="Z246" s="1">
        <v>7.0000000000000007E-2</v>
      </c>
      <c r="AA246" s="1">
        <v>24</v>
      </c>
      <c r="AB246" s="1">
        <v>100</v>
      </c>
      <c r="AG246" s="36"/>
      <c r="AM246" s="1"/>
      <c r="AQ246" s="22"/>
      <c r="AR246" s="25"/>
      <c r="AS246" s="1"/>
    </row>
    <row r="247" spans="1:45" x14ac:dyDescent="0.2">
      <c r="D247" s="39">
        <v>45219.865277777775</v>
      </c>
      <c r="E247" s="37">
        <v>54</v>
      </c>
      <c r="F247" s="37" t="s">
        <v>63</v>
      </c>
      <c r="G247" s="37">
        <v>-5.8369999999999997</v>
      </c>
      <c r="H247" s="37">
        <v>1.6E-2</v>
      </c>
      <c r="I247" s="37">
        <v>-5.3579999999999997</v>
      </c>
      <c r="J247" s="37">
        <v>7.4999999999999997E-2</v>
      </c>
      <c r="K247" s="37">
        <v>-11.669</v>
      </c>
      <c r="L247" s="37">
        <v>0.192</v>
      </c>
      <c r="M247" s="37">
        <v>-10.365</v>
      </c>
      <c r="N247" s="37">
        <v>0.84399999999999997</v>
      </c>
      <c r="O247" s="37">
        <v>0.55700000000000005</v>
      </c>
      <c r="P247" s="37">
        <v>15.178000000000001</v>
      </c>
      <c r="Q247" s="37">
        <v>-0.41699999999999998</v>
      </c>
      <c r="R247" s="37">
        <v>0.185</v>
      </c>
      <c r="S247" s="37">
        <v>0.32500000000000001</v>
      </c>
      <c r="T247" s="37">
        <v>0.77800000000000002</v>
      </c>
      <c r="U247" s="37">
        <v>17.504999999999999</v>
      </c>
      <c r="V247" s="37">
        <v>15.544</v>
      </c>
      <c r="W247" s="37">
        <v>-10.32</v>
      </c>
      <c r="X247" s="37">
        <v>0.02</v>
      </c>
      <c r="Y247" s="37">
        <v>-10.92</v>
      </c>
      <c r="Z247" s="37">
        <v>7.0000000000000007E-2</v>
      </c>
      <c r="AA247" s="1">
        <v>32</v>
      </c>
      <c r="AB247" s="1">
        <v>108</v>
      </c>
      <c r="AG247" s="36"/>
      <c r="AM247" s="1"/>
      <c r="AQ247" s="22"/>
      <c r="AR247" s="25"/>
      <c r="AS247" s="1"/>
    </row>
    <row r="248" spans="1:45" x14ac:dyDescent="0.2">
      <c r="D248" s="39">
        <v>45220.181944444441</v>
      </c>
      <c r="E248" s="37">
        <v>54</v>
      </c>
      <c r="F248" s="37" t="s">
        <v>63</v>
      </c>
      <c r="G248" s="37">
        <v>-5.8440000000000003</v>
      </c>
      <c r="H248" s="37">
        <v>2.5999999999999999E-2</v>
      </c>
      <c r="I248" s="37">
        <v>-5.3460000000000001</v>
      </c>
      <c r="J248" s="37">
        <v>0.109</v>
      </c>
      <c r="K248" s="37">
        <v>-11.678000000000001</v>
      </c>
      <c r="L248" s="37">
        <v>0.29199999999999998</v>
      </c>
      <c r="M248" s="37">
        <v>-10.089</v>
      </c>
      <c r="N248" s="37">
        <v>1.1220000000000001</v>
      </c>
      <c r="O248" s="37">
        <v>-7.165</v>
      </c>
      <c r="P248" s="37">
        <v>22.434999999999999</v>
      </c>
      <c r="Q248" s="37">
        <v>-0.42899999999999999</v>
      </c>
      <c r="R248" s="37">
        <v>0.27</v>
      </c>
      <c r="S248" s="37">
        <v>0.58099999999999996</v>
      </c>
      <c r="T248" s="37">
        <v>0.99199999999999999</v>
      </c>
      <c r="U248" s="37">
        <v>9.64</v>
      </c>
      <c r="V248" s="37">
        <v>22.995000000000001</v>
      </c>
      <c r="W248" s="37">
        <v>-10.33</v>
      </c>
      <c r="X248" s="37">
        <v>0.03</v>
      </c>
      <c r="Y248" s="37">
        <v>-10.91</v>
      </c>
      <c r="Z248" s="37">
        <v>0.11</v>
      </c>
      <c r="AA248" s="1">
        <v>40</v>
      </c>
      <c r="AB248" s="1">
        <v>111</v>
      </c>
      <c r="AG248" s="36"/>
      <c r="AM248" s="1"/>
      <c r="AQ248" s="22"/>
      <c r="AR248" s="25"/>
      <c r="AS248" s="1"/>
    </row>
    <row r="249" spans="1:45" x14ac:dyDescent="0.2">
      <c r="D249" s="39">
        <v>45222.863888888889</v>
      </c>
      <c r="E249" s="37">
        <v>55</v>
      </c>
      <c r="F249" s="37" t="s">
        <v>63</v>
      </c>
      <c r="G249" s="37">
        <v>-5.8949999999999996</v>
      </c>
      <c r="H249" s="37">
        <v>2.1999999999999999E-2</v>
      </c>
      <c r="I249" s="37">
        <v>-5.4770000000000003</v>
      </c>
      <c r="J249" s="37">
        <v>0.108</v>
      </c>
      <c r="K249" s="37">
        <v>-11.898</v>
      </c>
      <c r="L249" s="37">
        <v>0.20499999999999999</v>
      </c>
      <c r="M249" s="37">
        <v>-10.513999999999999</v>
      </c>
      <c r="N249" s="37">
        <v>0.96699999999999997</v>
      </c>
      <c r="O249" s="37">
        <v>7.3220000000000001</v>
      </c>
      <c r="P249" s="37">
        <v>17.381</v>
      </c>
      <c r="Q249" s="37">
        <v>-0.47</v>
      </c>
      <c r="R249" s="37">
        <v>0.17799999999999999</v>
      </c>
      <c r="S249" s="37">
        <v>0.41399999999999998</v>
      </c>
      <c r="T249" s="37">
        <v>0.85499999999999998</v>
      </c>
      <c r="U249" s="37">
        <v>24.690999999999999</v>
      </c>
      <c r="V249" s="37">
        <v>17.850999999999999</v>
      </c>
      <c r="W249" s="37">
        <v>-10.38</v>
      </c>
      <c r="X249" s="37">
        <v>0.02</v>
      </c>
      <c r="Y249" s="37">
        <v>-11.04</v>
      </c>
      <c r="Z249" s="37">
        <v>0.11</v>
      </c>
      <c r="AA249" s="1">
        <v>10</v>
      </c>
      <c r="AB249" s="1">
        <v>106</v>
      </c>
      <c r="AC249" s="1">
        <v>93</v>
      </c>
      <c r="AD249" s="1">
        <v>123</v>
      </c>
      <c r="AE249" s="1">
        <v>621</v>
      </c>
      <c r="AF249" s="1">
        <v>125</v>
      </c>
      <c r="AG249" s="36">
        <v>41364</v>
      </c>
      <c r="AM249" s="1"/>
      <c r="AQ249" s="22"/>
      <c r="AR249" s="25"/>
      <c r="AS249" s="1"/>
    </row>
    <row r="250" spans="1:45" x14ac:dyDescent="0.2">
      <c r="D250" s="39">
        <v>45223.336805555555</v>
      </c>
      <c r="E250" s="37">
        <v>55</v>
      </c>
      <c r="F250" s="37" t="s">
        <v>63</v>
      </c>
      <c r="G250" s="37">
        <v>-5.9109999999999996</v>
      </c>
      <c r="H250" s="37">
        <v>0.02</v>
      </c>
      <c r="I250" s="37">
        <v>-5.52</v>
      </c>
      <c r="J250" s="37">
        <v>8.3000000000000004E-2</v>
      </c>
      <c r="K250" s="37">
        <v>-11.922000000000001</v>
      </c>
      <c r="L250" s="37">
        <v>0.17100000000000001</v>
      </c>
      <c r="M250" s="37">
        <v>-10.53</v>
      </c>
      <c r="N250" s="37">
        <v>0.76800000000000002</v>
      </c>
      <c r="O250" s="37">
        <v>3.5</v>
      </c>
      <c r="P250" s="37">
        <v>23.462</v>
      </c>
      <c r="Q250" s="37">
        <v>-0.434</v>
      </c>
      <c r="R250" s="37">
        <v>0.186</v>
      </c>
      <c r="S250" s="37">
        <v>0.48599999999999999</v>
      </c>
      <c r="T250" s="37">
        <v>0.71299999999999997</v>
      </c>
      <c r="U250" s="37">
        <v>20.908999999999999</v>
      </c>
      <c r="V250" s="37">
        <v>23.995000000000001</v>
      </c>
      <c r="W250" s="37">
        <v>-10.39</v>
      </c>
      <c r="X250" s="37">
        <v>0.02</v>
      </c>
      <c r="Y250" s="37">
        <v>-11.08</v>
      </c>
      <c r="Z250" s="37">
        <v>0.08</v>
      </c>
      <c r="AA250" s="1">
        <v>22</v>
      </c>
      <c r="AB250" s="1">
        <v>103</v>
      </c>
      <c r="AC250" s="1">
        <v>93</v>
      </c>
      <c r="AD250" s="1">
        <v>123</v>
      </c>
      <c r="AE250" s="1">
        <v>587</v>
      </c>
      <c r="AF250" s="1">
        <v>125</v>
      </c>
      <c r="AG250" s="36">
        <v>34585</v>
      </c>
      <c r="AM250" s="1"/>
      <c r="AQ250" s="22"/>
      <c r="AR250" s="25"/>
      <c r="AS250" s="1"/>
    </row>
    <row r="251" spans="1:45" x14ac:dyDescent="0.2">
      <c r="D251" s="39">
        <v>45223.869444444441</v>
      </c>
      <c r="E251" s="37">
        <v>55</v>
      </c>
      <c r="F251" s="37" t="s">
        <v>63</v>
      </c>
      <c r="G251" s="37">
        <v>-5.8550000000000004</v>
      </c>
      <c r="H251" s="37">
        <v>2.3E-2</v>
      </c>
      <c r="I251" s="37">
        <v>-5.3860000000000001</v>
      </c>
      <c r="J251" s="37">
        <v>9.5000000000000001E-2</v>
      </c>
      <c r="K251" s="37">
        <v>-11.742000000000001</v>
      </c>
      <c r="L251" s="37">
        <v>0.187</v>
      </c>
      <c r="M251" s="37">
        <v>-10.44</v>
      </c>
      <c r="N251" s="37">
        <v>0.78800000000000003</v>
      </c>
      <c r="O251" s="37">
        <v>4.6260000000000003</v>
      </c>
      <c r="P251" s="37">
        <v>17.617999999999999</v>
      </c>
      <c r="Q251" s="37">
        <v>-0.44400000000000001</v>
      </c>
      <c r="R251" s="37">
        <v>0.16500000000000001</v>
      </c>
      <c r="S251" s="37">
        <v>0.30599999999999999</v>
      </c>
      <c r="T251" s="37">
        <v>0.71499999999999997</v>
      </c>
      <c r="U251" s="37">
        <v>21.722000000000001</v>
      </c>
      <c r="V251" s="37">
        <v>18.077999999999999</v>
      </c>
      <c r="W251" s="37">
        <v>-10.34</v>
      </c>
      <c r="X251" s="37">
        <v>0.02</v>
      </c>
      <c r="Y251" s="37">
        <v>-10.95</v>
      </c>
      <c r="Z251" s="37">
        <v>0.09</v>
      </c>
      <c r="AA251" s="1">
        <v>34</v>
      </c>
      <c r="AB251" s="1">
        <v>108</v>
      </c>
      <c r="AC251" s="1">
        <v>98</v>
      </c>
      <c r="AD251" s="1">
        <v>123</v>
      </c>
      <c r="AE251" s="1">
        <v>618</v>
      </c>
      <c r="AF251" s="1">
        <v>125</v>
      </c>
      <c r="AG251" s="36">
        <v>41772</v>
      </c>
      <c r="AM251" s="1"/>
      <c r="AQ251" s="22"/>
      <c r="AR251" s="25"/>
      <c r="AS251" s="1"/>
    </row>
    <row r="252" spans="1:45" x14ac:dyDescent="0.2">
      <c r="D252" s="39">
        <v>45224.84375</v>
      </c>
      <c r="E252" s="37">
        <v>56</v>
      </c>
      <c r="F252" s="37" t="s">
        <v>63</v>
      </c>
      <c r="G252" s="37">
        <v>-5.8259999999999996</v>
      </c>
      <c r="H252" s="37">
        <v>2.4E-2</v>
      </c>
      <c r="I252" s="37">
        <v>-5.2789999999999999</v>
      </c>
      <c r="J252" s="37">
        <v>0.104</v>
      </c>
      <c r="K252" s="37">
        <v>-11.619</v>
      </c>
      <c r="L252" s="37">
        <v>0.251</v>
      </c>
      <c r="M252" s="37">
        <v>-10.113</v>
      </c>
      <c r="N252" s="37">
        <v>0.8</v>
      </c>
      <c r="O252" s="37">
        <v>4.3150000000000004</v>
      </c>
      <c r="P252" s="37">
        <v>21.681999999999999</v>
      </c>
      <c r="Q252" s="37">
        <v>-0.45500000000000002</v>
      </c>
      <c r="R252" s="37">
        <v>0.21099999999999999</v>
      </c>
      <c r="S252" s="37">
        <v>0.42199999999999999</v>
      </c>
      <c r="T252" s="37">
        <v>0.68600000000000005</v>
      </c>
      <c r="U252" s="37">
        <v>21.158999999999999</v>
      </c>
      <c r="V252" s="37">
        <v>22.212</v>
      </c>
      <c r="W252" s="37">
        <v>-10.31</v>
      </c>
      <c r="X252" s="37">
        <v>0.02</v>
      </c>
      <c r="Y252" s="37">
        <v>-10.84</v>
      </c>
      <c r="Z252" s="37">
        <v>0.1</v>
      </c>
      <c r="AA252" s="1">
        <v>10</v>
      </c>
      <c r="AB252" s="1">
        <v>104</v>
      </c>
      <c r="AC252" s="1">
        <v>132</v>
      </c>
      <c r="AD252" s="1">
        <v>120</v>
      </c>
      <c r="AE252" s="1">
        <v>604</v>
      </c>
      <c r="AF252" s="1">
        <v>125</v>
      </c>
      <c r="AG252" s="36">
        <v>46192</v>
      </c>
      <c r="AM252" s="1"/>
      <c r="AQ252" s="22"/>
      <c r="AR252" s="25"/>
      <c r="AS252" s="1"/>
    </row>
    <row r="253" spans="1:45" x14ac:dyDescent="0.2">
      <c r="D253" s="39">
        <v>45225.328472222223</v>
      </c>
      <c r="E253" s="37">
        <v>56</v>
      </c>
      <c r="F253" s="37" t="s">
        <v>63</v>
      </c>
      <c r="G253" s="37">
        <v>-5.8040000000000003</v>
      </c>
      <c r="H253" s="37">
        <v>2.5999999999999999E-2</v>
      </c>
      <c r="I253" s="37">
        <v>-5.24</v>
      </c>
      <c r="J253" s="37">
        <v>0.114</v>
      </c>
      <c r="K253" s="37">
        <v>-11.54</v>
      </c>
      <c r="L253" s="37">
        <v>0.245</v>
      </c>
      <c r="M253" s="37">
        <v>-9.9930000000000003</v>
      </c>
      <c r="N253" s="37">
        <v>0.82399999999999995</v>
      </c>
      <c r="O253" s="37">
        <v>1.9870000000000001</v>
      </c>
      <c r="P253" s="37">
        <v>21.393999999999998</v>
      </c>
      <c r="Q253" s="37">
        <v>-0.437</v>
      </c>
      <c r="R253" s="37">
        <v>0.186</v>
      </c>
      <c r="S253" s="37">
        <v>0.46400000000000002</v>
      </c>
      <c r="T253" s="37">
        <v>0.72299999999999998</v>
      </c>
      <c r="U253" s="37">
        <v>18.689</v>
      </c>
      <c r="V253" s="37">
        <v>21.943999999999999</v>
      </c>
      <c r="W253" s="37">
        <v>-10.29</v>
      </c>
      <c r="X253" s="37">
        <v>0.02</v>
      </c>
      <c r="Y253" s="37">
        <v>-10.8</v>
      </c>
      <c r="Z253" s="37">
        <v>0.11</v>
      </c>
      <c r="AA253" s="1">
        <v>22</v>
      </c>
      <c r="AB253" s="1">
        <v>108</v>
      </c>
      <c r="AC253" s="1">
        <v>132</v>
      </c>
      <c r="AD253" s="1">
        <v>123</v>
      </c>
      <c r="AE253" s="1">
        <v>618</v>
      </c>
      <c r="AF253" s="1">
        <v>125</v>
      </c>
      <c r="AG253" s="36">
        <v>48512</v>
      </c>
      <c r="AM253" s="1"/>
      <c r="AQ253" s="22"/>
      <c r="AR253" s="25"/>
      <c r="AS253" s="1"/>
    </row>
    <row r="254" spans="1:45" x14ac:dyDescent="0.2">
      <c r="D254" s="39">
        <v>45225.873611111114</v>
      </c>
      <c r="E254" s="37">
        <v>56</v>
      </c>
      <c r="F254" s="37" t="s">
        <v>63</v>
      </c>
      <c r="G254" s="37">
        <v>-5.8129999999999997</v>
      </c>
      <c r="H254" s="37">
        <v>2.9000000000000001E-2</v>
      </c>
      <c r="I254" s="37">
        <v>-5.2640000000000002</v>
      </c>
      <c r="J254" s="37">
        <v>9.7000000000000003E-2</v>
      </c>
      <c r="K254" s="37">
        <v>-11.647</v>
      </c>
      <c r="L254" s="37">
        <v>0.26700000000000002</v>
      </c>
      <c r="M254" s="37">
        <v>-10.032999999999999</v>
      </c>
      <c r="N254" s="37">
        <v>0.82399999999999995</v>
      </c>
      <c r="O254" s="37">
        <v>1.4370000000000001</v>
      </c>
      <c r="P254" s="37">
        <v>20.044</v>
      </c>
      <c r="Q254" s="37">
        <v>-0.51200000000000001</v>
      </c>
      <c r="R254" s="37">
        <v>0.21</v>
      </c>
      <c r="S254" s="37">
        <v>0.47199999999999998</v>
      </c>
      <c r="T254" s="37">
        <v>0.72799999999999998</v>
      </c>
      <c r="U254" s="37">
        <v>18.187000000000001</v>
      </c>
      <c r="V254" s="37">
        <v>20.556000000000001</v>
      </c>
      <c r="W254" s="37">
        <v>-10.3</v>
      </c>
      <c r="X254" s="37">
        <v>0.03</v>
      </c>
      <c r="Y254" s="37">
        <v>-10.82</v>
      </c>
      <c r="Z254" s="37">
        <v>0.1</v>
      </c>
      <c r="AA254" s="1">
        <v>34</v>
      </c>
      <c r="AB254" s="1">
        <v>103</v>
      </c>
      <c r="AC254" s="1">
        <v>83</v>
      </c>
      <c r="AD254" s="1">
        <v>123</v>
      </c>
      <c r="AE254" s="1">
        <v>587</v>
      </c>
      <c r="AF254" s="1">
        <v>125</v>
      </c>
      <c r="AG254" s="36">
        <v>42941</v>
      </c>
      <c r="AM254" s="1"/>
      <c r="AQ254" s="22"/>
      <c r="AR254" s="25"/>
      <c r="AS254" s="1"/>
    </row>
    <row r="255" spans="1:45" x14ac:dyDescent="0.2">
      <c r="D255" s="39">
        <v>45226.886111111111</v>
      </c>
      <c r="E255" s="37">
        <v>57</v>
      </c>
      <c r="F255" s="37" t="s">
        <v>63</v>
      </c>
      <c r="G255" s="37">
        <v>-5.6829999999999998</v>
      </c>
      <c r="H255" s="37">
        <v>2.9000000000000001E-2</v>
      </c>
      <c r="I255" s="37">
        <v>-5.2629999999999999</v>
      </c>
      <c r="J255" s="37">
        <v>0.114</v>
      </c>
      <c r="K255" s="37">
        <v>-11.444000000000001</v>
      </c>
      <c r="L255" s="37">
        <v>0.26200000000000001</v>
      </c>
      <c r="M255" s="37">
        <v>-10.173</v>
      </c>
      <c r="N255" s="37">
        <v>0.91800000000000004</v>
      </c>
      <c r="O255" s="37">
        <v>2.5510000000000002</v>
      </c>
      <c r="P255" s="37">
        <v>23.622</v>
      </c>
      <c r="Q255" s="37">
        <v>-0.442</v>
      </c>
      <c r="R255" s="37">
        <v>0.182</v>
      </c>
      <c r="S255" s="37">
        <v>0.32700000000000001</v>
      </c>
      <c r="T255" s="37">
        <v>0.76900000000000002</v>
      </c>
      <c r="U255" s="37">
        <v>19.175000000000001</v>
      </c>
      <c r="V255" s="37">
        <v>24.186</v>
      </c>
      <c r="W255" s="37">
        <v>-10.16</v>
      </c>
      <c r="X255" s="37">
        <v>0.03</v>
      </c>
      <c r="Y255" s="37">
        <v>-10.82</v>
      </c>
      <c r="Z255" s="37">
        <v>0.11</v>
      </c>
      <c r="AA255" s="1">
        <v>10</v>
      </c>
      <c r="AB255" s="1">
        <v>104</v>
      </c>
      <c r="AC255" s="1">
        <v>83</v>
      </c>
      <c r="AD255" s="1">
        <v>123</v>
      </c>
      <c r="AE255" s="1">
        <v>631</v>
      </c>
      <c r="AF255" s="1">
        <v>125</v>
      </c>
      <c r="AG255" s="36">
        <v>45603</v>
      </c>
      <c r="AM255" s="1"/>
      <c r="AQ255" s="22"/>
      <c r="AR255" s="25"/>
      <c r="AS255" s="1"/>
    </row>
    <row r="256" spans="1:45" x14ac:dyDescent="0.2">
      <c r="D256" s="39">
        <v>45227.359027777777</v>
      </c>
      <c r="E256" s="37">
        <v>57</v>
      </c>
      <c r="F256" s="37" t="s">
        <v>63</v>
      </c>
      <c r="G256" s="37">
        <v>-5.806</v>
      </c>
      <c r="H256" s="37">
        <v>2.5000000000000001E-2</v>
      </c>
      <c r="I256" s="37">
        <v>-5.282</v>
      </c>
      <c r="J256" s="37">
        <v>9.8000000000000004E-2</v>
      </c>
      <c r="K256" s="37">
        <v>-11.641</v>
      </c>
      <c r="L256" s="37">
        <v>0.28000000000000003</v>
      </c>
      <c r="M256" s="37">
        <v>-9.5850000000000009</v>
      </c>
      <c r="N256" s="37">
        <v>0.88900000000000001</v>
      </c>
      <c r="O256" s="37">
        <v>3.923</v>
      </c>
      <c r="P256" s="37">
        <v>23.501000000000001</v>
      </c>
      <c r="Q256" s="37">
        <v>-0.495</v>
      </c>
      <c r="R256" s="37">
        <v>0.20799999999999999</v>
      </c>
      <c r="S256" s="37">
        <v>0.96099999999999997</v>
      </c>
      <c r="T256" s="37">
        <v>0.79800000000000004</v>
      </c>
      <c r="U256" s="37">
        <v>20.744</v>
      </c>
      <c r="V256" s="37">
        <v>24.061</v>
      </c>
      <c r="W256" s="37">
        <v>-10.29</v>
      </c>
      <c r="X256" s="37">
        <v>0.02</v>
      </c>
      <c r="Y256" s="37">
        <v>-10.84</v>
      </c>
      <c r="Z256" s="37">
        <v>0.1</v>
      </c>
      <c r="AA256" s="1">
        <v>22</v>
      </c>
      <c r="AB256" s="1">
        <v>103</v>
      </c>
      <c r="AC256" s="1">
        <v>93</v>
      </c>
      <c r="AD256" s="1">
        <v>123</v>
      </c>
      <c r="AE256" s="1">
        <v>640</v>
      </c>
      <c r="AF256" s="1">
        <v>125</v>
      </c>
      <c r="AG256" s="36">
        <v>46808</v>
      </c>
      <c r="AM256" s="1"/>
      <c r="AQ256" s="22"/>
      <c r="AR256" s="25"/>
      <c r="AS256" s="1"/>
    </row>
    <row r="257" spans="4:45" x14ac:dyDescent="0.2">
      <c r="D257" s="39">
        <v>45227.9</v>
      </c>
      <c r="E257" s="37">
        <v>57</v>
      </c>
      <c r="F257" s="37" t="s">
        <v>63</v>
      </c>
      <c r="G257" s="37">
        <v>-5.859</v>
      </c>
      <c r="H257" s="37">
        <v>2.3E-2</v>
      </c>
      <c r="I257" s="37">
        <v>-5.4539999999999997</v>
      </c>
      <c r="J257" s="37">
        <v>8.3000000000000004E-2</v>
      </c>
      <c r="K257" s="37">
        <v>-11.819000000000001</v>
      </c>
      <c r="L257" s="37">
        <v>0.27100000000000002</v>
      </c>
      <c r="M257" s="37">
        <v>-10.786</v>
      </c>
      <c r="N257" s="37">
        <v>0.85199999999999998</v>
      </c>
      <c r="O257" s="37">
        <v>9.4049999999999994</v>
      </c>
      <c r="P257" s="37">
        <v>21.216999999999999</v>
      </c>
      <c r="Q257" s="37">
        <v>-0.44900000000000001</v>
      </c>
      <c r="R257" s="37">
        <v>0.23499999999999999</v>
      </c>
      <c r="S257" s="37">
        <v>9.4E-2</v>
      </c>
      <c r="T257" s="37">
        <v>0.75</v>
      </c>
      <c r="U257" s="37">
        <v>26.725000000000001</v>
      </c>
      <c r="V257" s="37">
        <v>21.724</v>
      </c>
      <c r="W257" s="37">
        <v>-10.34</v>
      </c>
      <c r="X257" s="37">
        <v>0.02</v>
      </c>
      <c r="Y257" s="37">
        <v>-11.01</v>
      </c>
      <c r="Z257" s="37">
        <v>0.08</v>
      </c>
      <c r="AA257" s="1">
        <v>34</v>
      </c>
      <c r="AB257" s="1">
        <v>106</v>
      </c>
      <c r="AC257" s="1">
        <v>83</v>
      </c>
      <c r="AD257" s="1">
        <v>123</v>
      </c>
      <c r="AE257" s="1">
        <v>616</v>
      </c>
      <c r="AF257" s="1">
        <v>125</v>
      </c>
      <c r="AG257" s="36">
        <v>41929</v>
      </c>
      <c r="AM257" s="1"/>
      <c r="AQ257" s="22"/>
      <c r="AR257" s="25"/>
      <c r="AS257" s="1"/>
    </row>
    <row r="258" spans="4:45" x14ac:dyDescent="0.2">
      <c r="D258" s="39">
        <v>45222.98541666667</v>
      </c>
      <c r="E258" s="37">
        <v>55</v>
      </c>
      <c r="F258" s="37" t="s">
        <v>68</v>
      </c>
      <c r="G258" s="37">
        <v>-2.0259999999999998</v>
      </c>
      <c r="H258" s="37">
        <v>2.5000000000000001E-2</v>
      </c>
      <c r="I258" s="37">
        <v>1.44</v>
      </c>
      <c r="J258" s="37">
        <v>0.10299999999999999</v>
      </c>
      <c r="K258" s="37">
        <v>-0.95499999999999996</v>
      </c>
      <c r="L258" s="37">
        <v>0.20200000000000001</v>
      </c>
      <c r="M258" s="37">
        <v>2.7789999999999999</v>
      </c>
      <c r="N258" s="37">
        <v>0.93100000000000005</v>
      </c>
      <c r="O258" s="37">
        <v>-4.976</v>
      </c>
      <c r="P258" s="37">
        <v>13.488</v>
      </c>
      <c r="Q258" s="37">
        <v>-0.27800000000000002</v>
      </c>
      <c r="R258" s="37">
        <v>0.20100000000000001</v>
      </c>
      <c r="S258" s="37">
        <v>-0.10299999999999999</v>
      </c>
      <c r="T258" s="37">
        <v>0.83199999999999996</v>
      </c>
      <c r="U258" s="37">
        <v>-5.6360000000000001</v>
      </c>
      <c r="V258" s="37">
        <v>13.644</v>
      </c>
      <c r="W258" s="37">
        <v>-6.51</v>
      </c>
      <c r="X258" s="37">
        <v>0.02</v>
      </c>
      <c r="Y258" s="37">
        <v>-4.16</v>
      </c>
      <c r="Z258" s="37">
        <v>0.1</v>
      </c>
      <c r="AA258" s="1">
        <v>13</v>
      </c>
      <c r="AB258" s="1">
        <v>507</v>
      </c>
      <c r="AC258" s="1">
        <v>127</v>
      </c>
      <c r="AD258" s="1">
        <v>123</v>
      </c>
      <c r="AE258" s="1">
        <v>621</v>
      </c>
      <c r="AF258" s="1">
        <v>128</v>
      </c>
      <c r="AG258" s="36">
        <v>41959</v>
      </c>
      <c r="AM258" s="1"/>
      <c r="AQ258" s="22"/>
      <c r="AR258" s="25"/>
      <c r="AS258" s="1"/>
    </row>
    <row r="259" spans="4:45" x14ac:dyDescent="0.2">
      <c r="D259" s="39">
        <v>45223.830555555556</v>
      </c>
      <c r="E259" s="37">
        <v>55</v>
      </c>
      <c r="F259" s="37" t="s">
        <v>68</v>
      </c>
      <c r="G259" s="37">
        <v>-2.0270000000000001</v>
      </c>
      <c r="H259" s="37">
        <v>1.6E-2</v>
      </c>
      <c r="I259" s="37">
        <v>1.385</v>
      </c>
      <c r="J259" s="37">
        <v>3.2000000000000001E-2</v>
      </c>
      <c r="K259" s="37">
        <v>-1.0109999999999999</v>
      </c>
      <c r="L259" s="37">
        <v>0.16700000000000001</v>
      </c>
      <c r="M259" s="37">
        <v>2.7320000000000002</v>
      </c>
      <c r="N259" s="37">
        <v>0.61099999999999999</v>
      </c>
      <c r="O259" s="37">
        <v>2.024</v>
      </c>
      <c r="P259" s="37">
        <v>9.56</v>
      </c>
      <c r="Q259" s="37">
        <v>-0.28000000000000003</v>
      </c>
      <c r="R259" s="37">
        <v>0.16600000000000001</v>
      </c>
      <c r="S259" s="37">
        <v>-4.1000000000000002E-2</v>
      </c>
      <c r="T259" s="37">
        <v>0.61699999999999999</v>
      </c>
      <c r="U259" s="37">
        <v>1.464</v>
      </c>
      <c r="V259" s="37">
        <v>9.5370000000000008</v>
      </c>
      <c r="W259" s="37">
        <v>-6.51</v>
      </c>
      <c r="X259" s="37">
        <v>0.02</v>
      </c>
      <c r="Y259" s="37">
        <v>-4.21</v>
      </c>
      <c r="Z259" s="37">
        <v>0.03</v>
      </c>
      <c r="AA259" s="1">
        <v>33</v>
      </c>
      <c r="AB259" s="1">
        <v>503</v>
      </c>
      <c r="AC259" s="1">
        <v>132</v>
      </c>
      <c r="AD259" s="1">
        <v>123</v>
      </c>
      <c r="AE259" s="1">
        <v>616</v>
      </c>
      <c r="AF259" s="1">
        <v>125</v>
      </c>
      <c r="AG259" s="36">
        <v>41120</v>
      </c>
      <c r="AM259" s="1"/>
      <c r="AQ259" s="22"/>
      <c r="AR259" s="25"/>
      <c r="AS259" s="1"/>
    </row>
    <row r="260" spans="4:45" x14ac:dyDescent="0.2">
      <c r="D260" s="39">
        <v>45226.304861111108</v>
      </c>
      <c r="E260" s="37">
        <v>56</v>
      </c>
      <c r="F260" s="37" t="s">
        <v>68</v>
      </c>
      <c r="G260" s="37">
        <v>-1.8640000000000001</v>
      </c>
      <c r="H260" s="37">
        <v>2.5999999999999999E-2</v>
      </c>
      <c r="I260" s="37">
        <v>1.6619999999999999</v>
      </c>
      <c r="J260" s="37">
        <v>9.5000000000000001E-2</v>
      </c>
      <c r="K260" s="37">
        <v>-0.64800000000000002</v>
      </c>
      <c r="L260" s="37">
        <v>0.217</v>
      </c>
      <c r="M260" s="37">
        <v>3.2149999999999999</v>
      </c>
      <c r="N260" s="37">
        <v>0.83399999999999996</v>
      </c>
      <c r="O260" s="37">
        <v>-4.3369999999999997</v>
      </c>
      <c r="P260" s="37">
        <v>19.72</v>
      </c>
      <c r="Q260" s="37">
        <v>-0.35499999999999998</v>
      </c>
      <c r="R260" s="37">
        <v>0.20100000000000001</v>
      </c>
      <c r="S260" s="37">
        <v>-0.111</v>
      </c>
      <c r="T260" s="37">
        <v>0.72399999999999998</v>
      </c>
      <c r="U260" s="37">
        <v>-5.601</v>
      </c>
      <c r="V260" s="37">
        <v>19.856999999999999</v>
      </c>
      <c r="W260" s="37">
        <v>-6.35</v>
      </c>
      <c r="X260" s="37">
        <v>0.02</v>
      </c>
      <c r="Y260" s="37">
        <v>-3.94</v>
      </c>
      <c r="Z260" s="37">
        <v>0.09</v>
      </c>
      <c r="AA260" s="1">
        <v>45</v>
      </c>
      <c r="AB260" s="1">
        <v>483</v>
      </c>
      <c r="AC260" s="1">
        <v>127</v>
      </c>
      <c r="AD260" s="1">
        <v>123</v>
      </c>
      <c r="AE260" s="1">
        <v>592</v>
      </c>
      <c r="AF260" s="1">
        <v>125</v>
      </c>
      <c r="AG260" s="36">
        <v>38852</v>
      </c>
      <c r="AM260" s="1"/>
      <c r="AQ260" s="22"/>
      <c r="AR260" s="25"/>
      <c r="AS260" s="1"/>
    </row>
    <row r="261" spans="4:45" x14ac:dyDescent="0.2">
      <c r="D261" s="39">
        <v>45226.267361111109</v>
      </c>
      <c r="E261" s="37">
        <v>56</v>
      </c>
      <c r="F261" s="37" t="s">
        <v>69</v>
      </c>
      <c r="G261" s="37">
        <v>0.86299999999999999</v>
      </c>
      <c r="H261" s="37">
        <v>3.3000000000000002E-2</v>
      </c>
      <c r="I261" s="37">
        <v>4.1890000000000001</v>
      </c>
      <c r="J261" s="37">
        <v>0.13500000000000001</v>
      </c>
      <c r="K261" s="37">
        <v>4.6959999999999997</v>
      </c>
      <c r="L261" s="37">
        <v>0.27800000000000002</v>
      </c>
      <c r="M261" s="37">
        <v>8.0519999999999996</v>
      </c>
      <c r="N261" s="37">
        <v>0.72399999999999998</v>
      </c>
      <c r="O261" s="37">
        <v>-5.5919999999999996</v>
      </c>
      <c r="P261" s="37">
        <v>24.25</v>
      </c>
      <c r="Q261" s="37">
        <v>-0.315</v>
      </c>
      <c r="R261" s="37">
        <v>0.20100000000000001</v>
      </c>
      <c r="S261" s="37">
        <v>-0.34100000000000003</v>
      </c>
      <c r="T261" s="37">
        <v>0.59399999999999997</v>
      </c>
      <c r="U261" s="37">
        <v>-14.629</v>
      </c>
      <c r="V261" s="37">
        <v>24.268000000000001</v>
      </c>
      <c r="W261" s="37">
        <v>-3.53</v>
      </c>
      <c r="X261" s="37">
        <v>0.03</v>
      </c>
      <c r="Y261" s="37">
        <v>-1.43</v>
      </c>
      <c r="Z261" s="37">
        <v>0.13</v>
      </c>
      <c r="AA261" s="1">
        <v>44</v>
      </c>
      <c r="AB261" s="1">
        <v>624</v>
      </c>
      <c r="AC261" s="1">
        <v>88</v>
      </c>
      <c r="AD261" s="1">
        <v>123</v>
      </c>
      <c r="AE261" s="1">
        <v>711</v>
      </c>
      <c r="AF261" s="1">
        <v>123</v>
      </c>
      <c r="AG261" s="36">
        <v>50000</v>
      </c>
      <c r="AM261" s="1"/>
      <c r="AQ261" s="22"/>
      <c r="AR261" s="25"/>
      <c r="AS261" s="1"/>
    </row>
    <row r="262" spans="4:45" x14ac:dyDescent="0.2">
      <c r="D262" s="39">
        <v>45226.648611111108</v>
      </c>
      <c r="E262" s="37">
        <v>57</v>
      </c>
      <c r="F262" s="37" t="s">
        <v>69</v>
      </c>
      <c r="G262" s="37">
        <v>0.96</v>
      </c>
      <c r="H262" s="37">
        <v>2.9000000000000001E-2</v>
      </c>
      <c r="I262" s="37">
        <v>4.133</v>
      </c>
      <c r="J262" s="37">
        <v>0.14000000000000001</v>
      </c>
      <c r="K262" s="37">
        <v>4.7069999999999999</v>
      </c>
      <c r="L262" s="37">
        <v>0.25900000000000001</v>
      </c>
      <c r="M262" s="37">
        <v>7.835</v>
      </c>
      <c r="N262" s="37">
        <v>1.016</v>
      </c>
      <c r="O262" s="37">
        <v>-4.6269999999999998</v>
      </c>
      <c r="P262" s="37">
        <v>19.469000000000001</v>
      </c>
      <c r="Q262" s="37">
        <v>-0.34899999999999998</v>
      </c>
      <c r="R262" s="37">
        <v>0.19900000000000001</v>
      </c>
      <c r="S262" s="37">
        <v>-0.44400000000000001</v>
      </c>
      <c r="T262" s="37">
        <v>0.84599999999999997</v>
      </c>
      <c r="U262" s="37">
        <v>-13.667</v>
      </c>
      <c r="V262" s="37">
        <v>19.516999999999999</v>
      </c>
      <c r="W262" s="37">
        <v>-3.43</v>
      </c>
      <c r="X262" s="37">
        <v>0.03</v>
      </c>
      <c r="Y262" s="37">
        <v>-1.49</v>
      </c>
      <c r="Z262" s="37">
        <v>0.14000000000000001</v>
      </c>
      <c r="AA262" s="1">
        <v>4</v>
      </c>
      <c r="AB262" s="1">
        <v>673</v>
      </c>
      <c r="AC262" s="1">
        <v>88</v>
      </c>
      <c r="AD262" s="1">
        <v>120</v>
      </c>
      <c r="AE262" s="1">
        <v>721</v>
      </c>
      <c r="AF262" s="1">
        <v>128</v>
      </c>
      <c r="AG262" s="36">
        <v>50000</v>
      </c>
      <c r="AM262" s="1"/>
      <c r="AQ262" s="22"/>
      <c r="AR262" s="25"/>
      <c r="AS262" s="1"/>
    </row>
    <row r="263" spans="4:45" x14ac:dyDescent="0.2">
      <c r="D263" s="39">
        <v>45227.509722222225</v>
      </c>
      <c r="E263" s="37">
        <v>57</v>
      </c>
      <c r="F263" s="37" t="s">
        <v>69</v>
      </c>
      <c r="G263" s="37">
        <v>0.93</v>
      </c>
      <c r="H263" s="37">
        <v>1.4999999999999999E-2</v>
      </c>
      <c r="I263" s="37">
        <v>3.86</v>
      </c>
      <c r="J263" s="37">
        <v>3.2000000000000001E-2</v>
      </c>
      <c r="K263" s="37">
        <v>4.415</v>
      </c>
      <c r="L263" s="37">
        <v>0.192</v>
      </c>
      <c r="M263" s="37">
        <v>7.4489999999999998</v>
      </c>
      <c r="N263" s="37">
        <v>0.86099999999999999</v>
      </c>
      <c r="O263" s="37">
        <v>3.4159999999999999</v>
      </c>
      <c r="P263" s="37">
        <v>11.6</v>
      </c>
      <c r="Q263" s="37">
        <v>-0.34100000000000003</v>
      </c>
      <c r="R263" s="37">
        <v>0.20200000000000001</v>
      </c>
      <c r="S263" s="37">
        <v>-0.28299999999999997</v>
      </c>
      <c r="T263" s="37">
        <v>0.86499999999999999</v>
      </c>
      <c r="U263" s="37">
        <v>-5.1379999999999999</v>
      </c>
      <c r="V263" s="37">
        <v>11.504</v>
      </c>
      <c r="W263" s="37">
        <v>-3.45</v>
      </c>
      <c r="X263" s="37">
        <v>0.02</v>
      </c>
      <c r="Y263" s="37">
        <v>-1.76</v>
      </c>
      <c r="Z263" s="37">
        <v>0.03</v>
      </c>
      <c r="AA263" s="1">
        <v>24</v>
      </c>
      <c r="AB263" s="1">
        <v>625</v>
      </c>
      <c r="AC263" s="1">
        <v>78</v>
      </c>
      <c r="AD263" s="1">
        <v>115</v>
      </c>
      <c r="AE263" s="1">
        <v>684</v>
      </c>
      <c r="AF263" s="1">
        <v>123</v>
      </c>
      <c r="AG263" s="36">
        <v>50000</v>
      </c>
      <c r="AM263" s="1"/>
      <c r="AQ263" s="22"/>
      <c r="AR263" s="25"/>
      <c r="AS263" s="1"/>
    </row>
    <row r="264" spans="4:45" x14ac:dyDescent="0.2">
      <c r="D264" s="40">
        <v>45227.979861111111</v>
      </c>
      <c r="E264" s="1">
        <v>57</v>
      </c>
      <c r="F264" s="1" t="s">
        <v>69</v>
      </c>
      <c r="G264" s="1">
        <v>1.022</v>
      </c>
      <c r="H264" s="1">
        <v>3.7999999999999999E-2</v>
      </c>
      <c r="I264" s="1">
        <v>4.2359999999999998</v>
      </c>
      <c r="J264" s="1">
        <v>0.14299999999999999</v>
      </c>
      <c r="K264" s="1">
        <v>4.8289999999999997</v>
      </c>
      <c r="L264" s="1">
        <v>0.27300000000000002</v>
      </c>
      <c r="M264" s="1">
        <v>8.4139999999999997</v>
      </c>
      <c r="N264" s="1">
        <v>0.79300000000000004</v>
      </c>
      <c r="O264" s="1">
        <v>-8.2520000000000007</v>
      </c>
      <c r="P264" s="1">
        <v>24.382000000000001</v>
      </c>
      <c r="Q264" s="1">
        <v>-0.39200000000000002</v>
      </c>
      <c r="R264" s="1">
        <v>0.17799999999999999</v>
      </c>
      <c r="S264" s="1">
        <v>-7.5999999999999998E-2</v>
      </c>
      <c r="T264" s="1">
        <v>0.64600000000000002</v>
      </c>
      <c r="U264" s="1">
        <v>-17.52</v>
      </c>
      <c r="V264" s="1">
        <v>24.416</v>
      </c>
      <c r="W264" s="1">
        <v>-3.37</v>
      </c>
      <c r="X264" s="1">
        <v>0.04</v>
      </c>
      <c r="Y264" s="1">
        <v>-1.38</v>
      </c>
      <c r="Z264" s="1">
        <v>0.14000000000000001</v>
      </c>
      <c r="AA264" s="1">
        <v>36</v>
      </c>
      <c r="AB264" s="1">
        <v>632</v>
      </c>
      <c r="AC264" s="1">
        <v>88</v>
      </c>
      <c r="AD264" s="1">
        <v>123</v>
      </c>
      <c r="AE264" s="1">
        <v>699</v>
      </c>
      <c r="AF264" s="1">
        <v>128</v>
      </c>
      <c r="AG264" s="36">
        <v>50000</v>
      </c>
      <c r="AM264" s="1"/>
      <c r="AQ264" s="22"/>
      <c r="AR264" s="25"/>
      <c r="AS264" s="1"/>
    </row>
    <row r="265" spans="4:45" x14ac:dyDescent="0.2">
      <c r="D265" s="39">
        <v>45223.104166666664</v>
      </c>
      <c r="E265" s="37">
        <v>55</v>
      </c>
      <c r="F265" s="37" t="s">
        <v>75</v>
      </c>
      <c r="G265" s="37">
        <v>-3.6579999999999999</v>
      </c>
      <c r="H265" s="37">
        <v>1.6E-2</v>
      </c>
      <c r="I265" s="37">
        <v>6.0140000000000002</v>
      </c>
      <c r="J265" s="37">
        <v>0.05</v>
      </c>
      <c r="K265" s="37">
        <v>1.7549999999999999</v>
      </c>
      <c r="L265" s="37">
        <v>0.16</v>
      </c>
      <c r="M265" s="37">
        <v>11.755000000000001</v>
      </c>
      <c r="N265" s="37">
        <v>0.73099999999999998</v>
      </c>
      <c r="O265" s="37">
        <v>6.4249999999999998</v>
      </c>
      <c r="P265" s="37">
        <v>13.811999999999999</v>
      </c>
      <c r="Q265" s="37">
        <v>-0.35899999999999999</v>
      </c>
      <c r="R265" s="37">
        <v>0.151</v>
      </c>
      <c r="S265" s="37">
        <v>-0.30499999999999999</v>
      </c>
      <c r="T265" s="37">
        <v>0.76</v>
      </c>
      <c r="U265" s="37">
        <v>-1.47</v>
      </c>
      <c r="V265" s="37">
        <v>13.653</v>
      </c>
      <c r="W265" s="37">
        <v>-8.42</v>
      </c>
      <c r="X265" s="37">
        <v>0.02</v>
      </c>
      <c r="Y265" s="37">
        <v>0.4</v>
      </c>
      <c r="Z265" s="37">
        <v>0.05</v>
      </c>
      <c r="AA265" s="1">
        <v>16</v>
      </c>
      <c r="AB265" s="1">
        <v>126</v>
      </c>
      <c r="AC265" s="1">
        <v>93</v>
      </c>
      <c r="AD265" s="1">
        <v>123</v>
      </c>
      <c r="AE265" s="1">
        <v>594</v>
      </c>
      <c r="AF265" s="1">
        <v>125</v>
      </c>
      <c r="AG265" s="36">
        <v>36828</v>
      </c>
      <c r="AM265" s="1"/>
      <c r="AQ265" s="22"/>
      <c r="AR265" s="25"/>
      <c r="AS265" s="1"/>
    </row>
    <row r="266" spans="4:45" x14ac:dyDescent="0.2">
      <c r="D266" s="39">
        <v>45224.14166666667</v>
      </c>
      <c r="E266" s="37">
        <v>55</v>
      </c>
      <c r="F266" s="37" t="s">
        <v>75</v>
      </c>
      <c r="G266" s="37">
        <v>-3.597</v>
      </c>
      <c r="H266" s="37">
        <v>1.4999999999999999E-2</v>
      </c>
      <c r="I266" s="37">
        <v>6.1639999999999997</v>
      </c>
      <c r="J266" s="37">
        <v>0.06</v>
      </c>
      <c r="K266" s="37">
        <v>1.8959999999999999</v>
      </c>
      <c r="L266" s="37">
        <v>0.183</v>
      </c>
      <c r="M266" s="37">
        <v>12.948</v>
      </c>
      <c r="N266" s="37">
        <v>0.79200000000000004</v>
      </c>
      <c r="O266" s="37">
        <v>-0.98099999999999998</v>
      </c>
      <c r="P266" s="37">
        <v>10.901999999999999</v>
      </c>
      <c r="Q266" s="37">
        <v>-0.43</v>
      </c>
      <c r="R266" s="37">
        <v>0.17599999999999999</v>
      </c>
      <c r="S266" s="37">
        <v>0.57399999999999995</v>
      </c>
      <c r="T266" s="37">
        <v>0.82199999999999995</v>
      </c>
      <c r="U266" s="37">
        <v>-9.1750000000000007</v>
      </c>
      <c r="V266" s="37">
        <v>10.776999999999999</v>
      </c>
      <c r="W266" s="37">
        <v>-8.36</v>
      </c>
      <c r="X266" s="37">
        <v>0.02</v>
      </c>
      <c r="Y266" s="37">
        <v>0.55000000000000004</v>
      </c>
      <c r="Z266" s="37">
        <v>0.06</v>
      </c>
      <c r="AA266" s="1">
        <v>41</v>
      </c>
      <c r="AB266" s="1">
        <v>124</v>
      </c>
      <c r="AC266" s="1">
        <v>117</v>
      </c>
      <c r="AD266" s="1">
        <v>123</v>
      </c>
      <c r="AE266" s="1">
        <v>594</v>
      </c>
      <c r="AF266" s="1">
        <v>125</v>
      </c>
      <c r="AG266" s="36">
        <v>36779</v>
      </c>
      <c r="AM266" s="1"/>
      <c r="AQ266" s="22"/>
      <c r="AR266" s="25"/>
      <c r="AS266" s="1"/>
    </row>
    <row r="267" spans="4:45" x14ac:dyDescent="0.2">
      <c r="D267" s="40">
        <v>45227.002083333333</v>
      </c>
      <c r="E267" s="1">
        <v>57</v>
      </c>
      <c r="F267" s="1" t="s">
        <v>75</v>
      </c>
      <c r="G267" s="1">
        <v>-3.613</v>
      </c>
      <c r="H267" s="1">
        <v>2.1999999999999999E-2</v>
      </c>
      <c r="I267" s="1">
        <v>6.2160000000000002</v>
      </c>
      <c r="J267" s="1">
        <v>6.5000000000000002E-2</v>
      </c>
      <c r="K267" s="1">
        <v>1.919</v>
      </c>
      <c r="L267" s="1">
        <v>0.19800000000000001</v>
      </c>
      <c r="M267" s="1">
        <v>12.281000000000001</v>
      </c>
      <c r="N267" s="1">
        <v>0.85699999999999998</v>
      </c>
      <c r="O267" s="1">
        <v>-3.718</v>
      </c>
      <c r="P267" s="1">
        <v>14.833</v>
      </c>
      <c r="Q267" s="1">
        <v>-0.44</v>
      </c>
      <c r="R267" s="1">
        <v>0.189</v>
      </c>
      <c r="S267" s="1">
        <v>-0.188</v>
      </c>
      <c r="T267" s="1">
        <v>0.78900000000000003</v>
      </c>
      <c r="U267" s="1">
        <v>-11.968999999999999</v>
      </c>
      <c r="V267" s="1">
        <v>14.82</v>
      </c>
      <c r="W267" s="1">
        <v>-8.3800000000000008</v>
      </c>
      <c r="X267" s="1">
        <v>0.02</v>
      </c>
      <c r="Y267" s="1">
        <v>0.6</v>
      </c>
      <c r="Z267" s="1">
        <v>0.06</v>
      </c>
      <c r="AA267" s="1">
        <v>13</v>
      </c>
      <c r="AB267" s="1">
        <v>123</v>
      </c>
      <c r="AC267" s="1">
        <v>112</v>
      </c>
      <c r="AD267" s="1">
        <v>120</v>
      </c>
      <c r="AE267" s="1">
        <v>550</v>
      </c>
      <c r="AF267" s="1">
        <v>125</v>
      </c>
      <c r="AG267" s="36">
        <v>35681</v>
      </c>
      <c r="AM267" s="1"/>
      <c r="AQ267" s="22"/>
      <c r="AR267" s="25"/>
      <c r="AS267" s="1"/>
    </row>
    <row r="268" spans="4:45" x14ac:dyDescent="0.2">
      <c r="D268" s="39">
        <v>45223.142361111109</v>
      </c>
      <c r="E268" s="37">
        <v>55</v>
      </c>
      <c r="F268" s="37" t="s">
        <v>70</v>
      </c>
      <c r="G268" s="37">
        <v>-3.7080000000000002</v>
      </c>
      <c r="H268" s="37">
        <v>2.4E-2</v>
      </c>
      <c r="I268" s="37">
        <v>2.9830000000000001</v>
      </c>
      <c r="J268" s="37">
        <v>9.1999999999999998E-2</v>
      </c>
      <c r="K268" s="37">
        <v>-1.268</v>
      </c>
      <c r="L268" s="37">
        <v>0.19400000000000001</v>
      </c>
      <c r="M268" s="37">
        <v>5.9169999999999998</v>
      </c>
      <c r="N268" s="37">
        <v>0.79</v>
      </c>
      <c r="O268" s="37">
        <v>4.4489999999999998</v>
      </c>
      <c r="P268" s="37">
        <v>19.402000000000001</v>
      </c>
      <c r="Q268" s="37">
        <v>-0.36399999999999999</v>
      </c>
      <c r="R268" s="37">
        <v>0.17299999999999999</v>
      </c>
      <c r="S268" s="37">
        <v>-5.8000000000000003E-2</v>
      </c>
      <c r="T268" s="37">
        <v>0.67500000000000004</v>
      </c>
      <c r="U268" s="37">
        <v>2.552</v>
      </c>
      <c r="V268" s="37">
        <v>19.513000000000002</v>
      </c>
      <c r="W268" s="37">
        <v>-8.36</v>
      </c>
      <c r="X268" s="37">
        <v>0.02</v>
      </c>
      <c r="Y268" s="37">
        <v>-2.62</v>
      </c>
      <c r="Z268" s="37">
        <v>0.09</v>
      </c>
      <c r="AA268" s="1">
        <v>17</v>
      </c>
      <c r="AB268" s="1">
        <v>504</v>
      </c>
      <c r="AC268" s="1">
        <v>117</v>
      </c>
      <c r="AD268" s="1">
        <v>123</v>
      </c>
      <c r="AE268" s="1">
        <v>596</v>
      </c>
      <c r="AF268" s="1">
        <v>125</v>
      </c>
      <c r="AG268" s="36">
        <v>37024</v>
      </c>
      <c r="AM268" s="1"/>
      <c r="AQ268" s="22"/>
      <c r="AR268" s="25"/>
      <c r="AS268" s="1"/>
    </row>
    <row r="269" spans="4:45" x14ac:dyDescent="0.2">
      <c r="D269" s="39">
        <v>45223.791666666664</v>
      </c>
      <c r="E269" s="37">
        <v>55</v>
      </c>
      <c r="F269" s="37" t="s">
        <v>70</v>
      </c>
      <c r="G269" s="37">
        <v>-3.6280000000000001</v>
      </c>
      <c r="H269" s="37">
        <v>1.7999999999999999E-2</v>
      </c>
      <c r="I269" s="37">
        <v>3.0720000000000001</v>
      </c>
      <c r="J269" s="37">
        <v>0.06</v>
      </c>
      <c r="K269" s="37">
        <v>-1.125</v>
      </c>
      <c r="L269" s="37">
        <v>0.22900000000000001</v>
      </c>
      <c r="M269" s="37">
        <v>6.0819999999999999</v>
      </c>
      <c r="N269" s="37">
        <v>0.66800000000000004</v>
      </c>
      <c r="O269" s="37">
        <v>0.96699999999999997</v>
      </c>
      <c r="P269" s="37">
        <v>16.454999999999998</v>
      </c>
      <c r="Q269" s="37">
        <v>-0.39200000000000002</v>
      </c>
      <c r="R269" s="37">
        <v>0.222</v>
      </c>
      <c r="S269" s="37">
        <v>-7.1999999999999995E-2</v>
      </c>
      <c r="T269" s="37">
        <v>0.61799999999999999</v>
      </c>
      <c r="U269" s="37">
        <v>-1.1850000000000001</v>
      </c>
      <c r="V269" s="37">
        <v>16.495999999999999</v>
      </c>
      <c r="W269" s="37">
        <v>-8.2799999999999994</v>
      </c>
      <c r="X269" s="37">
        <v>0.02</v>
      </c>
      <c r="Y269" s="37">
        <v>-2.5299999999999998</v>
      </c>
      <c r="Z269" s="37">
        <v>0.06</v>
      </c>
      <c r="AA269" s="1">
        <v>32</v>
      </c>
      <c r="AB269" s="1">
        <v>510</v>
      </c>
      <c r="AC269" s="1">
        <v>98</v>
      </c>
      <c r="AD269" s="1">
        <v>123</v>
      </c>
      <c r="AE269" s="1">
        <v>589</v>
      </c>
      <c r="AF269" s="1">
        <v>125</v>
      </c>
      <c r="AG269" s="36">
        <v>36941</v>
      </c>
      <c r="AM269" s="1"/>
      <c r="AQ269" s="22"/>
      <c r="AR269" s="25"/>
      <c r="AS269" s="1"/>
    </row>
    <row r="270" spans="4:45" x14ac:dyDescent="0.2">
      <c r="D270" s="40">
        <v>45226.402083333334</v>
      </c>
      <c r="E270" s="1">
        <v>56</v>
      </c>
      <c r="F270" s="1" t="s">
        <v>70</v>
      </c>
      <c r="G270" s="1">
        <v>-3.6080000000000001</v>
      </c>
      <c r="H270" s="1">
        <v>3.1E-2</v>
      </c>
      <c r="I270" s="1">
        <v>3.2509999999999999</v>
      </c>
      <c r="J270" s="1">
        <v>0.10100000000000001</v>
      </c>
      <c r="K270" s="1">
        <v>-0.91600000000000004</v>
      </c>
      <c r="L270" s="1">
        <v>0.24</v>
      </c>
      <c r="M270" s="1">
        <v>6.4459999999999997</v>
      </c>
      <c r="N270" s="1">
        <v>1.004</v>
      </c>
      <c r="O270" s="1">
        <v>-5.4950000000000001</v>
      </c>
      <c r="P270" s="1">
        <v>23.254999999999999</v>
      </c>
      <c r="Q270" s="1">
        <v>-0.378</v>
      </c>
      <c r="R270" s="1">
        <v>0.22500000000000001</v>
      </c>
      <c r="S270" s="1">
        <v>-6.7000000000000004E-2</v>
      </c>
      <c r="T270" s="1">
        <v>0.89100000000000001</v>
      </c>
      <c r="U270" s="1">
        <v>-7.9989999999999997</v>
      </c>
      <c r="V270" s="1">
        <v>23.38</v>
      </c>
      <c r="W270" s="1">
        <v>-8.26</v>
      </c>
      <c r="X270" s="1">
        <v>0.03</v>
      </c>
      <c r="Y270" s="1">
        <v>-2.35</v>
      </c>
      <c r="Z270" s="1">
        <v>0.1</v>
      </c>
      <c r="AA270" s="1">
        <v>46</v>
      </c>
      <c r="AB270" s="1">
        <v>497</v>
      </c>
      <c r="AC270" s="1">
        <v>728</v>
      </c>
      <c r="AD270" s="1">
        <v>650</v>
      </c>
      <c r="AE270" s="1">
        <v>570</v>
      </c>
      <c r="AF270" s="1">
        <v>130</v>
      </c>
      <c r="AG270" s="36">
        <v>33408</v>
      </c>
      <c r="AM270" s="1"/>
      <c r="AQ270" s="22"/>
      <c r="AR270" s="25"/>
      <c r="AS270" s="1"/>
    </row>
    <row r="271" spans="4:45" x14ac:dyDescent="0.2">
      <c r="D271" s="40">
        <v>45228.017361111109</v>
      </c>
      <c r="E271" s="1">
        <v>57</v>
      </c>
      <c r="F271" s="1" t="s">
        <v>70</v>
      </c>
      <c r="G271" s="1">
        <v>-3.6320000000000001</v>
      </c>
      <c r="H271" s="1">
        <v>3.3000000000000002E-2</v>
      </c>
      <c r="I271" s="1">
        <v>3.1259999999999999</v>
      </c>
      <c r="J271" s="1">
        <v>0.113</v>
      </c>
      <c r="K271" s="1">
        <v>-1.0449999999999999</v>
      </c>
      <c r="L271" s="1">
        <v>0.252</v>
      </c>
      <c r="M271" s="1">
        <v>6.8780000000000001</v>
      </c>
      <c r="N271" s="1">
        <v>1.19</v>
      </c>
      <c r="O271" s="1">
        <v>-8.0389999999999997</v>
      </c>
      <c r="P271" s="1">
        <v>22.343</v>
      </c>
      <c r="Q271" s="1">
        <v>-0.36</v>
      </c>
      <c r="R271" s="1">
        <v>0.21199999999999999</v>
      </c>
      <c r="S271" s="1">
        <v>0.61099999999999999</v>
      </c>
      <c r="T271" s="1">
        <v>1.034</v>
      </c>
      <c r="U271" s="1">
        <v>-10.27</v>
      </c>
      <c r="V271" s="1">
        <v>22.488</v>
      </c>
      <c r="W271" s="1">
        <v>-8.2799999999999994</v>
      </c>
      <c r="X271" s="1">
        <v>0.03</v>
      </c>
      <c r="Y271" s="1">
        <v>-2.48</v>
      </c>
      <c r="Z271" s="1">
        <v>0.11</v>
      </c>
      <c r="AA271" s="1">
        <v>37</v>
      </c>
      <c r="AB271" s="1">
        <v>487</v>
      </c>
      <c r="AC271" s="1">
        <v>122</v>
      </c>
      <c r="AD271" s="1">
        <v>123</v>
      </c>
      <c r="AE271" s="1">
        <v>565</v>
      </c>
      <c r="AF271" s="1">
        <v>125</v>
      </c>
      <c r="AG271" s="36">
        <v>33030</v>
      </c>
      <c r="AM271" s="1"/>
      <c r="AQ271" s="22"/>
      <c r="AR271" s="25"/>
      <c r="AS271" s="1"/>
    </row>
    <row r="272" spans="4:45" x14ac:dyDescent="0.2">
      <c r="AG272" s="36"/>
      <c r="AM272" s="1"/>
      <c r="AQ272" s="22"/>
      <c r="AR272" s="25"/>
      <c r="AS272" s="1"/>
    </row>
    <row r="273" spans="4:45" x14ac:dyDescent="0.2">
      <c r="AG273" s="36"/>
      <c r="AM273" s="1"/>
      <c r="AQ273" s="22"/>
      <c r="AR273" s="25"/>
      <c r="AS273" s="1"/>
    </row>
    <row r="274" spans="4:45" x14ac:dyDescent="0.2">
      <c r="D274" s="39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G274" s="36"/>
      <c r="AM274" s="1"/>
      <c r="AQ274" s="22"/>
      <c r="AR274" s="25"/>
      <c r="AS274" s="1"/>
    </row>
    <row r="275" spans="4:45" x14ac:dyDescent="0.2">
      <c r="AG275" s="36"/>
      <c r="AM275" s="1"/>
      <c r="AQ275" s="22"/>
      <c r="AR275" s="25"/>
      <c r="AS275" s="1"/>
    </row>
    <row r="276" spans="4:45" x14ac:dyDescent="0.2">
      <c r="AG276" s="36"/>
      <c r="AM276" s="1"/>
      <c r="AQ276" s="22"/>
      <c r="AR276" s="25"/>
      <c r="AS276" s="1"/>
    </row>
    <row r="277" spans="4:45" x14ac:dyDescent="0.2">
      <c r="AG277" s="36"/>
      <c r="AM277" s="1"/>
      <c r="AQ277" s="22"/>
      <c r="AR277" s="25"/>
      <c r="AS277" s="1"/>
    </row>
    <row r="278" spans="4:45" x14ac:dyDescent="0.2">
      <c r="AG278" s="36"/>
      <c r="AM278" s="1"/>
      <c r="AQ278" s="22"/>
      <c r="AR278" s="25"/>
      <c r="AS278" s="1"/>
    </row>
    <row r="279" spans="4:45" x14ac:dyDescent="0.2">
      <c r="AG279" s="36"/>
      <c r="AM279" s="1"/>
      <c r="AQ279" s="22"/>
      <c r="AR279" s="25"/>
      <c r="AS279" s="1"/>
    </row>
    <row r="280" spans="4:45" x14ac:dyDescent="0.2">
      <c r="AG280" s="36"/>
      <c r="AM280" s="1"/>
      <c r="AQ280" s="22"/>
      <c r="AR280" s="25"/>
      <c r="AS280" s="1"/>
    </row>
    <row r="281" spans="4:45" x14ac:dyDescent="0.2">
      <c r="AG281" s="36"/>
      <c r="AM281" s="1"/>
      <c r="AQ281" s="22"/>
      <c r="AR281" s="25"/>
      <c r="AS281" s="1"/>
    </row>
    <row r="282" spans="4:45" x14ac:dyDescent="0.2">
      <c r="AG282" s="36"/>
      <c r="AM282" s="1"/>
      <c r="AQ282" s="22"/>
      <c r="AR282" s="25"/>
      <c r="AS282" s="1"/>
    </row>
    <row r="283" spans="4:45" x14ac:dyDescent="0.2">
      <c r="AG283" s="36"/>
      <c r="AM283" s="1"/>
      <c r="AQ283" s="22"/>
      <c r="AR283" s="25"/>
      <c r="AS283" s="1"/>
    </row>
    <row r="284" spans="4:45" x14ac:dyDescent="0.2">
      <c r="AG284" s="36"/>
      <c r="AM284" s="1"/>
      <c r="AQ284" s="22"/>
      <c r="AR284" s="25"/>
      <c r="AS284" s="1"/>
    </row>
    <row r="285" spans="4:45" x14ac:dyDescent="0.2">
      <c r="D285" s="39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G285" s="36"/>
      <c r="AM285" s="1"/>
      <c r="AQ285" s="22"/>
      <c r="AR285" s="25"/>
      <c r="AS285" s="1"/>
    </row>
    <row r="286" spans="4:45" x14ac:dyDescent="0.2">
      <c r="AG286" s="36"/>
      <c r="AM286" s="1"/>
      <c r="AQ286" s="22"/>
      <c r="AR286" s="25"/>
      <c r="AS286" s="1"/>
    </row>
    <row r="287" spans="4:45" x14ac:dyDescent="0.2">
      <c r="AG287" s="36"/>
      <c r="AM287" s="1"/>
      <c r="AQ287" s="22"/>
      <c r="AR287" s="25"/>
      <c r="AS287" s="1"/>
    </row>
    <row r="288" spans="4:45" x14ac:dyDescent="0.2">
      <c r="AG288" s="36"/>
      <c r="AM288" s="1"/>
      <c r="AQ288" s="22"/>
      <c r="AR288" s="25"/>
      <c r="AS288" s="1"/>
    </row>
    <row r="289" spans="33:45" x14ac:dyDescent="0.2">
      <c r="AG289" s="36"/>
      <c r="AM289" s="1"/>
      <c r="AQ289" s="22"/>
      <c r="AR289" s="25"/>
      <c r="AS289" s="1"/>
    </row>
    <row r="290" spans="33:45" x14ac:dyDescent="0.2">
      <c r="AG290" s="36"/>
      <c r="AM290" s="1"/>
      <c r="AQ290" s="22"/>
      <c r="AR290" s="25"/>
      <c r="AS290" s="1"/>
    </row>
    <row r="291" spans="33:45" x14ac:dyDescent="0.2">
      <c r="AG291" s="36"/>
      <c r="AM291" s="1"/>
      <c r="AQ291" s="22"/>
      <c r="AR291" s="25"/>
      <c r="AS291" s="1"/>
    </row>
    <row r="292" spans="33:45" x14ac:dyDescent="0.2">
      <c r="AG292" s="36"/>
      <c r="AM292" s="1"/>
      <c r="AQ292" s="22"/>
      <c r="AR292" s="25"/>
      <c r="AS292" s="1"/>
    </row>
    <row r="293" spans="33:45" x14ac:dyDescent="0.2">
      <c r="AG293" s="36"/>
      <c r="AM293" s="1"/>
      <c r="AQ293" s="22"/>
      <c r="AR293" s="25"/>
      <c r="AS293" s="1"/>
    </row>
    <row r="294" spans="33:45" x14ac:dyDescent="0.2">
      <c r="AG294" s="36"/>
      <c r="AM294" s="1"/>
      <c r="AQ294" s="22"/>
      <c r="AR294" s="25"/>
      <c r="AS294" s="1"/>
    </row>
    <row r="295" spans="33:45" x14ac:dyDescent="0.2">
      <c r="AG295" s="36"/>
      <c r="AM295" s="1"/>
      <c r="AQ295" s="22"/>
      <c r="AR295" s="25"/>
      <c r="AS295" s="1"/>
    </row>
    <row r="296" spans="33:45" x14ac:dyDescent="0.2">
      <c r="AG296" s="36"/>
      <c r="AM296" s="1"/>
      <c r="AQ296" s="22"/>
      <c r="AR296" s="25"/>
      <c r="AS296" s="1"/>
    </row>
    <row r="297" spans="33:45" x14ac:dyDescent="0.2">
      <c r="AG297" s="36"/>
      <c r="AM297" s="1"/>
      <c r="AQ297" s="22"/>
      <c r="AR297" s="25"/>
      <c r="AS297" s="1"/>
    </row>
    <row r="298" spans="33:45" x14ac:dyDescent="0.2">
      <c r="AG298" s="36"/>
      <c r="AM298" s="1"/>
      <c r="AQ298" s="22"/>
      <c r="AR298" s="25"/>
      <c r="AS298" s="1"/>
    </row>
    <row r="299" spans="33:45" x14ac:dyDescent="0.2">
      <c r="AG299" s="36"/>
      <c r="AM299" s="1"/>
      <c r="AQ299" s="22"/>
      <c r="AR299" s="25"/>
      <c r="AS299" s="1"/>
    </row>
    <row r="300" spans="33:45" x14ac:dyDescent="0.2">
      <c r="AG300" s="36"/>
      <c r="AM300" s="1"/>
      <c r="AQ300" s="22"/>
      <c r="AR300" s="25"/>
      <c r="AS300" s="1"/>
    </row>
    <row r="301" spans="33:45" x14ac:dyDescent="0.2">
      <c r="AG301" s="36"/>
      <c r="AM301" s="1"/>
      <c r="AQ301" s="22"/>
      <c r="AR301" s="25"/>
      <c r="AS301" s="1"/>
    </row>
    <row r="302" spans="33:45" x14ac:dyDescent="0.2">
      <c r="AG302" s="36"/>
      <c r="AM302" s="1"/>
      <c r="AQ302" s="22"/>
      <c r="AR302" s="25"/>
      <c r="AS302" s="1"/>
    </row>
    <row r="303" spans="33:45" x14ac:dyDescent="0.2">
      <c r="AG303" s="36"/>
      <c r="AM303" s="1"/>
      <c r="AQ303" s="22"/>
      <c r="AR303" s="25"/>
      <c r="AS303" s="1"/>
    </row>
    <row r="304" spans="33:45" x14ac:dyDescent="0.2">
      <c r="AG304" s="36"/>
      <c r="AM304" s="1"/>
      <c r="AQ304" s="22"/>
      <c r="AR304" s="25"/>
      <c r="AS304" s="1"/>
    </row>
    <row r="305" spans="33:45" x14ac:dyDescent="0.2">
      <c r="AG305" s="36"/>
      <c r="AM305" s="1"/>
      <c r="AQ305" s="22"/>
      <c r="AR305" s="25"/>
      <c r="AS305" s="1"/>
    </row>
    <row r="306" spans="33:45" x14ac:dyDescent="0.2">
      <c r="AG306" s="36"/>
      <c r="AM306" s="1"/>
      <c r="AQ306" s="22"/>
      <c r="AR306" s="25"/>
      <c r="AS306" s="1"/>
    </row>
    <row r="307" spans="33:45" x14ac:dyDescent="0.2">
      <c r="AG307" s="36"/>
      <c r="AM307" s="1"/>
      <c r="AQ307" s="22"/>
      <c r="AR307" s="25"/>
      <c r="AS307" s="1"/>
    </row>
    <row r="308" spans="33:45" x14ac:dyDescent="0.2">
      <c r="AG308" s="36"/>
      <c r="AM308" s="1"/>
      <c r="AQ308" s="22"/>
      <c r="AR308" s="25"/>
      <c r="AS308" s="1"/>
    </row>
    <row r="309" spans="33:45" x14ac:dyDescent="0.2">
      <c r="AG309" s="36"/>
      <c r="AM309" s="1"/>
      <c r="AQ309" s="22"/>
      <c r="AR309" s="25"/>
      <c r="AS309" s="1"/>
    </row>
    <row r="310" spans="33:45" x14ac:dyDescent="0.2">
      <c r="AG310" s="36"/>
      <c r="AM310" s="1"/>
      <c r="AQ310" s="22"/>
      <c r="AR310" s="25"/>
      <c r="AS310" s="1"/>
    </row>
    <row r="311" spans="33:45" x14ac:dyDescent="0.2">
      <c r="AG311" s="36"/>
      <c r="AM311" s="1"/>
      <c r="AQ311" s="22"/>
      <c r="AR311" s="25"/>
      <c r="AS311" s="1"/>
    </row>
    <row r="312" spans="33:45" x14ac:dyDescent="0.2">
      <c r="AG312" s="36"/>
      <c r="AM312" s="1"/>
      <c r="AQ312" s="22"/>
      <c r="AR312" s="25"/>
      <c r="AS312" s="1"/>
    </row>
    <row r="313" spans="33:45" x14ac:dyDescent="0.2">
      <c r="AG313" s="36"/>
      <c r="AM313" s="1"/>
      <c r="AQ313" s="22"/>
      <c r="AR313" s="25"/>
      <c r="AS313" s="1"/>
    </row>
    <row r="314" spans="33:45" x14ac:dyDescent="0.2">
      <c r="AG314" s="36"/>
      <c r="AM314" s="1"/>
      <c r="AQ314" s="22"/>
      <c r="AR314" s="25"/>
      <c r="AS314" s="1"/>
    </row>
    <row r="315" spans="33:45" x14ac:dyDescent="0.2">
      <c r="AG315" s="36"/>
      <c r="AM315" s="1"/>
      <c r="AQ315" s="22"/>
      <c r="AR315" s="25"/>
      <c r="AS315" s="1"/>
    </row>
    <row r="316" spans="33:45" x14ac:dyDescent="0.2">
      <c r="AG316" s="36"/>
      <c r="AM316" s="1"/>
      <c r="AQ316" s="22"/>
      <c r="AR316" s="25"/>
      <c r="AS316" s="1"/>
    </row>
    <row r="317" spans="33:45" x14ac:dyDescent="0.2">
      <c r="AG317" s="36"/>
      <c r="AM317" s="1"/>
      <c r="AQ317" s="22"/>
      <c r="AR317" s="25"/>
      <c r="AS317" s="1"/>
    </row>
    <row r="318" spans="33:45" x14ac:dyDescent="0.2">
      <c r="AG318" s="36"/>
      <c r="AM318" s="1"/>
      <c r="AQ318" s="22"/>
      <c r="AR318" s="25"/>
      <c r="AS318" s="1"/>
    </row>
    <row r="319" spans="33:45" x14ac:dyDescent="0.2">
      <c r="AG319" s="36"/>
      <c r="AM319" s="1"/>
      <c r="AQ319" s="22"/>
      <c r="AR319" s="25"/>
      <c r="AS319" s="1"/>
    </row>
    <row r="320" spans="33:45" x14ac:dyDescent="0.2">
      <c r="AG320" s="36"/>
      <c r="AM320" s="1"/>
      <c r="AQ320" s="22"/>
      <c r="AR320" s="25"/>
      <c r="AS320" s="1"/>
    </row>
    <row r="321" spans="33:45" x14ac:dyDescent="0.2">
      <c r="AG321" s="36"/>
      <c r="AM321" s="1"/>
      <c r="AQ321" s="22"/>
      <c r="AR321" s="25"/>
      <c r="AS321" s="1"/>
    </row>
    <row r="322" spans="33:45" x14ac:dyDescent="0.2">
      <c r="AG322" s="36"/>
      <c r="AM322" s="1"/>
      <c r="AQ322" s="22"/>
      <c r="AR322" s="25"/>
      <c r="AS322" s="1"/>
    </row>
    <row r="323" spans="33:45" x14ac:dyDescent="0.2">
      <c r="AG323" s="36"/>
      <c r="AM323" s="1"/>
      <c r="AQ323" s="22"/>
      <c r="AR323" s="25"/>
      <c r="AS323" s="1"/>
    </row>
    <row r="324" spans="33:45" x14ac:dyDescent="0.2">
      <c r="AG324" s="36"/>
      <c r="AM324" s="1"/>
      <c r="AQ324" s="22"/>
      <c r="AR324" s="25"/>
      <c r="AS324" s="1"/>
    </row>
    <row r="325" spans="33:45" x14ac:dyDescent="0.2">
      <c r="AG325" s="36"/>
      <c r="AM325" s="1"/>
      <c r="AQ325" s="22"/>
      <c r="AR325" s="25"/>
      <c r="AS325" s="1"/>
    </row>
    <row r="326" spans="33:45" x14ac:dyDescent="0.2">
      <c r="AG326" s="36"/>
      <c r="AM326" s="1"/>
      <c r="AQ326" s="22"/>
      <c r="AR326" s="25"/>
      <c r="AS326" s="1"/>
    </row>
    <row r="327" spans="33:45" x14ac:dyDescent="0.2">
      <c r="AG327" s="36"/>
      <c r="AM327" s="1"/>
      <c r="AQ327" s="22"/>
      <c r="AR327" s="25"/>
      <c r="AS327" s="1"/>
    </row>
    <row r="328" spans="33:45" x14ac:dyDescent="0.2">
      <c r="AG328" s="36"/>
      <c r="AM328" s="1"/>
      <c r="AQ328" s="22"/>
      <c r="AR328" s="25"/>
      <c r="AS328" s="1"/>
    </row>
    <row r="329" spans="33:45" x14ac:dyDescent="0.2">
      <c r="AG329" s="36"/>
      <c r="AM329" s="1"/>
      <c r="AQ329" s="22"/>
      <c r="AR329" s="25"/>
      <c r="AS329" s="1"/>
    </row>
    <row r="330" spans="33:45" x14ac:dyDescent="0.2">
      <c r="AG330" s="36"/>
      <c r="AM330" s="1"/>
      <c r="AQ330" s="22"/>
      <c r="AR330" s="25"/>
      <c r="AS330" s="1"/>
    </row>
    <row r="331" spans="33:45" x14ac:dyDescent="0.2">
      <c r="AG331" s="36"/>
      <c r="AM331" s="1"/>
      <c r="AQ331" s="22"/>
      <c r="AR331" s="25"/>
      <c r="AS331" s="1"/>
    </row>
    <row r="332" spans="33:45" x14ac:dyDescent="0.2">
      <c r="AG332" s="36"/>
      <c r="AM332" s="1"/>
      <c r="AQ332" s="22"/>
      <c r="AR332" s="25"/>
      <c r="AS332" s="1"/>
    </row>
    <row r="333" spans="33:45" x14ac:dyDescent="0.2">
      <c r="AG333" s="36"/>
      <c r="AM333" s="1"/>
      <c r="AQ333" s="22"/>
      <c r="AR333" s="25"/>
      <c r="AS333" s="1"/>
    </row>
    <row r="334" spans="33:45" x14ac:dyDescent="0.2">
      <c r="AG334" s="36"/>
      <c r="AM334" s="1"/>
      <c r="AQ334" s="22"/>
      <c r="AR334" s="25"/>
      <c r="AS334" s="1"/>
    </row>
    <row r="335" spans="33:45" x14ac:dyDescent="0.2">
      <c r="AG335" s="36"/>
      <c r="AM335" s="1"/>
      <c r="AQ335" s="22"/>
      <c r="AR335" s="25"/>
      <c r="AS335" s="1"/>
    </row>
    <row r="336" spans="33:45" x14ac:dyDescent="0.2">
      <c r="AG336" s="36"/>
      <c r="AM336" s="1"/>
      <c r="AQ336" s="22"/>
      <c r="AR336" s="25"/>
      <c r="AS336" s="1"/>
    </row>
    <row r="337" spans="33:45" x14ac:dyDescent="0.2">
      <c r="AG337" s="36"/>
      <c r="AM337" s="1"/>
      <c r="AQ337" s="22"/>
      <c r="AR337" s="25"/>
      <c r="AS337" s="1"/>
    </row>
    <row r="338" spans="33:45" x14ac:dyDescent="0.2">
      <c r="AG338" s="36"/>
      <c r="AM338" s="1"/>
      <c r="AQ338" s="22"/>
      <c r="AR338" s="25"/>
      <c r="AS338" s="1"/>
    </row>
    <row r="339" spans="33:45" x14ac:dyDescent="0.2">
      <c r="AG339" s="36"/>
      <c r="AM339" s="1"/>
      <c r="AQ339" s="22"/>
      <c r="AR339" s="25"/>
      <c r="AS339" s="1"/>
    </row>
    <row r="340" spans="33:45" x14ac:dyDescent="0.2">
      <c r="AG340" s="36"/>
      <c r="AM340" s="1"/>
      <c r="AQ340" s="22"/>
      <c r="AR340" s="25"/>
      <c r="AS340" s="1"/>
    </row>
    <row r="341" spans="33:45" x14ac:dyDescent="0.2">
      <c r="AG341" s="36"/>
      <c r="AM341" s="1"/>
      <c r="AQ341" s="22"/>
      <c r="AR341" s="25"/>
      <c r="AS341" s="1"/>
    </row>
    <row r="342" spans="33:45" x14ac:dyDescent="0.2">
      <c r="AG342" s="36"/>
      <c r="AM342" s="1"/>
      <c r="AQ342" s="22"/>
      <c r="AR342" s="25"/>
      <c r="AS342" s="1"/>
    </row>
    <row r="343" spans="33:45" x14ac:dyDescent="0.2">
      <c r="AG343" s="36"/>
      <c r="AM343" s="1"/>
      <c r="AQ343" s="22"/>
      <c r="AR343" s="25"/>
      <c r="AS343" s="1"/>
    </row>
    <row r="344" spans="33:45" x14ac:dyDescent="0.2">
      <c r="AG344" s="36"/>
      <c r="AM344" s="1"/>
      <c r="AQ344" s="22"/>
      <c r="AR344" s="25"/>
      <c r="AS344" s="1"/>
    </row>
    <row r="345" spans="33:45" x14ac:dyDescent="0.2">
      <c r="AG345" s="36"/>
      <c r="AM345" s="1"/>
      <c r="AQ345" s="22"/>
      <c r="AR345" s="25"/>
      <c r="AS345" s="1"/>
    </row>
    <row r="346" spans="33:45" x14ac:dyDescent="0.2">
      <c r="AG346" s="36"/>
      <c r="AM346" s="1"/>
      <c r="AQ346" s="22"/>
      <c r="AR346" s="25"/>
      <c r="AS346" s="1"/>
    </row>
    <row r="347" spans="33:45" x14ac:dyDescent="0.2">
      <c r="AG347" s="36"/>
      <c r="AM347" s="1"/>
      <c r="AQ347" s="22"/>
      <c r="AR347" s="25"/>
      <c r="AS347" s="1"/>
    </row>
    <row r="348" spans="33:45" x14ac:dyDescent="0.2">
      <c r="AG348" s="36"/>
      <c r="AM348" s="1"/>
      <c r="AQ348" s="22"/>
      <c r="AR348" s="25"/>
      <c r="AS348" s="1"/>
    </row>
    <row r="349" spans="33:45" x14ac:dyDescent="0.2">
      <c r="AG349" s="36"/>
      <c r="AM349" s="1"/>
      <c r="AQ349" s="22"/>
      <c r="AR349" s="25"/>
      <c r="AS349" s="1"/>
    </row>
    <row r="350" spans="33:45" x14ac:dyDescent="0.2">
      <c r="AG350" s="36"/>
      <c r="AM350" s="1"/>
      <c r="AQ350" s="22"/>
      <c r="AR350" s="25"/>
      <c r="AS350" s="1"/>
    </row>
    <row r="351" spans="33:45" x14ac:dyDescent="0.2">
      <c r="AG351" s="36"/>
      <c r="AM351" s="1"/>
      <c r="AQ351" s="22"/>
      <c r="AR351" s="25"/>
      <c r="AS351" s="1"/>
    </row>
    <row r="352" spans="33:45" x14ac:dyDescent="0.2">
      <c r="AG352" s="36"/>
      <c r="AM352" s="1"/>
      <c r="AQ352" s="22"/>
      <c r="AR352" s="25"/>
      <c r="AS352" s="1"/>
    </row>
    <row r="353" spans="33:45" x14ac:dyDescent="0.2">
      <c r="AG353" s="36"/>
      <c r="AM353" s="1"/>
      <c r="AQ353" s="22"/>
      <c r="AR353" s="25"/>
      <c r="AS353" s="1"/>
    </row>
    <row r="354" spans="33:45" x14ac:dyDescent="0.2">
      <c r="AG354" s="36"/>
      <c r="AM354" s="1"/>
      <c r="AQ354" s="22"/>
      <c r="AR354" s="25"/>
      <c r="AS354" s="1"/>
    </row>
    <row r="355" spans="33:45" x14ac:dyDescent="0.2">
      <c r="AG355" s="36"/>
      <c r="AM355" s="1"/>
      <c r="AQ355" s="22"/>
      <c r="AR355" s="25"/>
      <c r="AS355" s="1"/>
    </row>
    <row r="356" spans="33:45" x14ac:dyDescent="0.2">
      <c r="AG356" s="36"/>
      <c r="AM356" s="1"/>
      <c r="AQ356" s="22"/>
      <c r="AR356" s="25"/>
      <c r="AS356" s="1"/>
    </row>
    <row r="357" spans="33:45" x14ac:dyDescent="0.2">
      <c r="AG357" s="36"/>
      <c r="AM357" s="1"/>
      <c r="AQ357" s="22"/>
      <c r="AR357" s="25"/>
      <c r="AS357" s="1"/>
    </row>
    <row r="358" spans="33:45" x14ac:dyDescent="0.2">
      <c r="AG358" s="36"/>
      <c r="AM358" s="1"/>
      <c r="AQ358" s="22"/>
      <c r="AR358" s="25"/>
      <c r="AS358" s="1"/>
    </row>
    <row r="359" spans="33:45" x14ac:dyDescent="0.2">
      <c r="AG359" s="36"/>
      <c r="AM359" s="1"/>
      <c r="AQ359" s="22"/>
      <c r="AR359" s="25"/>
      <c r="AS359" s="1"/>
    </row>
    <row r="360" spans="33:45" x14ac:dyDescent="0.2">
      <c r="AG360" s="36"/>
      <c r="AM360" s="1"/>
      <c r="AQ360" s="22"/>
      <c r="AR360" s="25"/>
      <c r="AS360" s="1"/>
    </row>
    <row r="361" spans="33:45" x14ac:dyDescent="0.2">
      <c r="AG361" s="36"/>
      <c r="AM361" s="1"/>
      <c r="AQ361" s="22"/>
      <c r="AR361" s="25"/>
      <c r="AS361" s="1"/>
    </row>
    <row r="362" spans="33:45" x14ac:dyDescent="0.2">
      <c r="AG362" s="36"/>
      <c r="AM362" s="1"/>
      <c r="AQ362" s="22"/>
      <c r="AR362" s="25"/>
      <c r="AS362" s="1"/>
    </row>
    <row r="363" spans="33:45" x14ac:dyDescent="0.2">
      <c r="AG363" s="36"/>
      <c r="AM363" s="1"/>
      <c r="AQ363" s="22"/>
      <c r="AR363" s="25"/>
      <c r="AS363" s="1"/>
    </row>
    <row r="364" spans="33:45" x14ac:dyDescent="0.2">
      <c r="AG364" s="36"/>
      <c r="AM364" s="1"/>
      <c r="AQ364" s="22"/>
      <c r="AR364" s="25"/>
      <c r="AS364" s="1"/>
    </row>
    <row r="365" spans="33:45" x14ac:dyDescent="0.2">
      <c r="AG365" s="36"/>
      <c r="AM365" s="1"/>
      <c r="AQ365" s="22"/>
      <c r="AR365" s="25"/>
      <c r="AS365" s="1"/>
    </row>
    <row r="366" spans="33:45" x14ac:dyDescent="0.2">
      <c r="AG366" s="36"/>
      <c r="AM366" s="1"/>
      <c r="AQ366" s="22"/>
      <c r="AR366" s="25"/>
      <c r="AS366" s="1"/>
    </row>
    <row r="367" spans="33:45" x14ac:dyDescent="0.2">
      <c r="AG367" s="36"/>
      <c r="AM367" s="1"/>
      <c r="AQ367" s="22"/>
      <c r="AR367" s="25"/>
      <c r="AS367" s="1"/>
    </row>
    <row r="368" spans="33:45" x14ac:dyDescent="0.2">
      <c r="AG368" s="36"/>
      <c r="AM368" s="1"/>
      <c r="AQ368" s="22"/>
      <c r="AR368" s="25"/>
      <c r="AS368" s="1"/>
    </row>
    <row r="369" spans="33:45" x14ac:dyDescent="0.2">
      <c r="AG369" s="36"/>
      <c r="AM369" s="1"/>
      <c r="AQ369" s="22"/>
      <c r="AR369" s="25"/>
      <c r="AS369" s="1"/>
    </row>
    <row r="370" spans="33:45" x14ac:dyDescent="0.2">
      <c r="AG370" s="36"/>
      <c r="AM370" s="1"/>
      <c r="AQ370" s="22"/>
      <c r="AR370" s="25"/>
      <c r="AS370" s="1"/>
    </row>
    <row r="371" spans="33:45" x14ac:dyDescent="0.2">
      <c r="AG371" s="36"/>
      <c r="AM371" s="1"/>
      <c r="AQ371" s="22"/>
      <c r="AR371" s="25"/>
      <c r="AS371" s="1"/>
    </row>
    <row r="372" spans="33:45" x14ac:dyDescent="0.2">
      <c r="AG372" s="36"/>
      <c r="AM372" s="1"/>
      <c r="AQ372" s="22"/>
      <c r="AR372" s="25"/>
      <c r="AS372" s="1"/>
    </row>
    <row r="373" spans="33:45" x14ac:dyDescent="0.2">
      <c r="AG373" s="36"/>
      <c r="AM373" s="1"/>
      <c r="AQ373" s="22"/>
      <c r="AR373" s="25"/>
      <c r="AS373" s="1"/>
    </row>
    <row r="374" spans="33:45" x14ac:dyDescent="0.2">
      <c r="AG374" s="36"/>
      <c r="AM374" s="1"/>
      <c r="AQ374" s="22"/>
      <c r="AR374" s="25"/>
      <c r="AS374" s="1"/>
    </row>
    <row r="375" spans="33:45" x14ac:dyDescent="0.2">
      <c r="AG375" s="36"/>
      <c r="AM375" s="1"/>
      <c r="AQ375" s="22"/>
      <c r="AR375" s="25"/>
      <c r="AS375" s="1"/>
    </row>
    <row r="376" spans="33:45" x14ac:dyDescent="0.2">
      <c r="AG376" s="36"/>
      <c r="AM376" s="1"/>
      <c r="AQ376" s="22"/>
      <c r="AR376" s="25"/>
      <c r="AS376" s="1"/>
    </row>
    <row r="377" spans="33:45" x14ac:dyDescent="0.2">
      <c r="AG377" s="36"/>
      <c r="AM377" s="1"/>
      <c r="AQ377" s="22"/>
      <c r="AR377" s="25"/>
      <c r="AS377" s="1"/>
    </row>
    <row r="378" spans="33:45" x14ac:dyDescent="0.2">
      <c r="AG378" s="36"/>
      <c r="AM378" s="1"/>
      <c r="AQ378" s="22"/>
      <c r="AR378" s="25"/>
      <c r="AS378" s="1"/>
    </row>
    <row r="379" spans="33:45" x14ac:dyDescent="0.2">
      <c r="AG379" s="36"/>
      <c r="AM379" s="1"/>
      <c r="AQ379" s="22"/>
      <c r="AR379" s="25"/>
      <c r="AS379" s="1"/>
    </row>
    <row r="380" spans="33:45" x14ac:dyDescent="0.2">
      <c r="AG380" s="36"/>
      <c r="AM380" s="1"/>
      <c r="AQ380" s="22"/>
      <c r="AR380" s="25"/>
      <c r="AS380" s="1"/>
    </row>
    <row r="381" spans="33:45" x14ac:dyDescent="0.2">
      <c r="AG381" s="36"/>
      <c r="AM381" s="1"/>
      <c r="AQ381" s="22"/>
      <c r="AR381" s="25"/>
      <c r="AS381" s="1"/>
    </row>
    <row r="382" spans="33:45" x14ac:dyDescent="0.2">
      <c r="AG382" s="36"/>
      <c r="AM382" s="1"/>
      <c r="AQ382" s="22"/>
      <c r="AR382" s="25"/>
      <c r="AS382" s="1"/>
    </row>
    <row r="383" spans="33:45" x14ac:dyDescent="0.2">
      <c r="AG383" s="36"/>
      <c r="AM383" s="1"/>
      <c r="AQ383" s="22"/>
      <c r="AR383" s="25"/>
      <c r="AS383" s="1"/>
    </row>
    <row r="384" spans="33:45" x14ac:dyDescent="0.2">
      <c r="AG384" s="36"/>
      <c r="AM384" s="1"/>
      <c r="AQ384" s="22"/>
      <c r="AR384" s="25"/>
      <c r="AS384" s="1"/>
    </row>
    <row r="385" spans="33:45" x14ac:dyDescent="0.2">
      <c r="AG385" s="36"/>
      <c r="AM385" s="1"/>
      <c r="AQ385" s="22"/>
      <c r="AR385" s="25"/>
      <c r="AS385" s="1"/>
    </row>
    <row r="386" spans="33:45" x14ac:dyDescent="0.2">
      <c r="AG386" s="36"/>
      <c r="AM386" s="1"/>
      <c r="AQ386" s="22"/>
      <c r="AR386" s="25"/>
      <c r="AS386" s="1"/>
    </row>
    <row r="387" spans="33:45" x14ac:dyDescent="0.2">
      <c r="AG387" s="36"/>
      <c r="AM387" s="1"/>
      <c r="AQ387" s="22"/>
      <c r="AR387" s="25"/>
      <c r="AS387" s="1"/>
    </row>
    <row r="388" spans="33:45" x14ac:dyDescent="0.2">
      <c r="AG388" s="36"/>
      <c r="AM388" s="1"/>
      <c r="AQ388" s="22"/>
      <c r="AR388" s="25"/>
      <c r="AS388" s="1"/>
    </row>
    <row r="389" spans="33:45" x14ac:dyDescent="0.2">
      <c r="AG389" s="36"/>
      <c r="AM389" s="1"/>
      <c r="AQ389" s="22"/>
      <c r="AR389" s="25"/>
      <c r="AS389" s="1"/>
    </row>
    <row r="390" spans="33:45" x14ac:dyDescent="0.2">
      <c r="AG390" s="36"/>
      <c r="AM390" s="1"/>
      <c r="AQ390" s="22"/>
      <c r="AR390" s="25"/>
      <c r="AS390" s="1"/>
    </row>
    <row r="391" spans="33:45" x14ac:dyDescent="0.2">
      <c r="AG391" s="36"/>
      <c r="AM391" s="1"/>
      <c r="AQ391" s="22"/>
      <c r="AR391" s="25"/>
      <c r="AS391" s="1"/>
    </row>
    <row r="392" spans="33:45" x14ac:dyDescent="0.2">
      <c r="AG392" s="36"/>
      <c r="AM392" s="1"/>
      <c r="AQ392" s="22"/>
      <c r="AR392" s="25"/>
      <c r="AS392" s="1"/>
    </row>
    <row r="393" spans="33:45" x14ac:dyDescent="0.2">
      <c r="AG393" s="36"/>
      <c r="AM393" s="1"/>
      <c r="AQ393" s="22"/>
      <c r="AR393" s="25"/>
      <c r="AS393" s="1"/>
    </row>
    <row r="394" spans="33:45" x14ac:dyDescent="0.2">
      <c r="AG394" s="36"/>
      <c r="AM394" s="1"/>
      <c r="AQ394" s="22"/>
      <c r="AR394" s="25"/>
      <c r="AS394" s="1"/>
    </row>
    <row r="395" spans="33:45" x14ac:dyDescent="0.2">
      <c r="AG395" s="36"/>
      <c r="AM395" s="1"/>
      <c r="AQ395" s="22"/>
      <c r="AR395" s="25"/>
      <c r="AS395" s="1"/>
    </row>
    <row r="396" spans="33:45" x14ac:dyDescent="0.2">
      <c r="AG396" s="36"/>
      <c r="AM396" s="1"/>
      <c r="AQ396" s="22"/>
      <c r="AR396" s="25"/>
      <c r="AS396" s="1"/>
    </row>
    <row r="397" spans="33:45" x14ac:dyDescent="0.2">
      <c r="AG397" s="36"/>
      <c r="AM397" s="1"/>
      <c r="AQ397" s="22"/>
      <c r="AR397" s="25"/>
      <c r="AS397" s="1"/>
    </row>
    <row r="398" spans="33:45" x14ac:dyDescent="0.2">
      <c r="AG398" s="36"/>
      <c r="AM398" s="1"/>
      <c r="AQ398" s="22"/>
      <c r="AR398" s="25"/>
      <c r="AS398" s="1"/>
    </row>
    <row r="399" spans="33:45" x14ac:dyDescent="0.2">
      <c r="AG399" s="36"/>
      <c r="AM399" s="1"/>
      <c r="AQ399" s="22"/>
      <c r="AR399" s="25"/>
      <c r="AS399" s="1"/>
    </row>
    <row r="400" spans="33:45" x14ac:dyDescent="0.2">
      <c r="AG400" s="36"/>
      <c r="AM400" s="1"/>
      <c r="AQ400" s="22"/>
      <c r="AR400" s="25"/>
      <c r="AS400" s="1"/>
    </row>
  </sheetData>
  <autoFilter ref="A1:AT400" xr:uid="{05E55CAE-7A9A-4332-9377-F4F4D2318A26}">
    <sortState xmlns:xlrd2="http://schemas.microsoft.com/office/spreadsheetml/2017/richdata2" ref="A2:AT400">
      <sortCondition ref="F1:F400"/>
    </sortState>
  </autoFilter>
  <sortState xmlns:xlrd2="http://schemas.microsoft.com/office/spreadsheetml/2017/richdata2" ref="A2:AT905">
    <sortCondition ref="D1"/>
  </sortState>
  <phoneticPr fontId="6" type="noConversion"/>
  <conditionalFormatting sqref="A1:XFD1048576">
    <cfRule type="expression" dxfId="19" priority="4">
      <formula>$A1 = "x"</formula>
    </cfRule>
  </conditionalFormatting>
  <conditionalFormatting sqref="AB2:AB3 AB46:AB49">
    <cfRule type="expression" dxfId="18" priority="87">
      <formula>$A1 = "x"</formula>
    </cfRule>
  </conditionalFormatting>
  <conditionalFormatting sqref="AB94:AB95">
    <cfRule type="expression" dxfId="17" priority="5">
      <formula>$A92 = "x"</formula>
    </cfRule>
  </conditionalFormatting>
  <conditionalFormatting sqref="AB95:AB97">
    <cfRule type="expression" dxfId="16" priority="93">
      <formula>$A92 = "x"</formula>
    </cfRule>
  </conditionalFormatting>
  <conditionalFormatting sqref="AB113">
    <cfRule type="expression" dxfId="15" priority="3">
      <formula>$A113 = "x"</formula>
    </cfRule>
  </conditionalFormatting>
  <conditionalFormatting sqref="AB167:AB168 AA168:AB169">
    <cfRule type="expression" dxfId="14" priority="107">
      <formula>$A169 = "x"</formula>
    </cfRule>
  </conditionalFormatting>
  <conditionalFormatting sqref="AB177">
    <cfRule type="expression" dxfId="13" priority="2">
      <formula>$A177 = 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EE48D-2824-B546-8EEE-D4210680FFE3}">
  <dimension ref="A1:Z69"/>
  <sheetViews>
    <sheetView zoomScale="64" zoomScaleNormal="100" workbookViewId="0">
      <selection activeCell="T38" sqref="T38"/>
    </sheetView>
  </sheetViews>
  <sheetFormatPr baseColWidth="10" defaultColWidth="11" defaultRowHeight="16" x14ac:dyDescent="0.2"/>
  <cols>
    <col min="1" max="1" width="15.1640625" customWidth="1"/>
    <col min="2" max="2" width="13.83203125" customWidth="1"/>
    <col min="14" max="14" width="20.1640625" customWidth="1"/>
    <col min="20" max="20" width="14.83203125" customWidth="1"/>
    <col min="24" max="24" width="11.6640625" customWidth="1"/>
  </cols>
  <sheetData>
    <row r="1" spans="1:26" ht="24" customHeight="1" x14ac:dyDescent="0.2">
      <c r="A1" s="42" t="s">
        <v>31</v>
      </c>
      <c r="B1" s="42"/>
      <c r="C1" s="42"/>
      <c r="D1" s="42"/>
      <c r="E1" s="42"/>
      <c r="N1" s="42" t="s">
        <v>32</v>
      </c>
      <c r="O1" s="42"/>
      <c r="P1" s="42"/>
      <c r="Q1" s="42"/>
      <c r="R1" s="42"/>
      <c r="S1" s="27"/>
      <c r="T1" s="42" t="s">
        <v>51</v>
      </c>
      <c r="U1" s="42"/>
      <c r="V1" s="42"/>
      <c r="X1" s="41" t="s">
        <v>39</v>
      </c>
      <c r="Y1" s="41"/>
      <c r="Z1" s="41"/>
    </row>
    <row r="2" spans="1:26" x14ac:dyDescent="0.2">
      <c r="A2" s="6" t="s">
        <v>15</v>
      </c>
      <c r="B2" s="7" t="s">
        <v>5</v>
      </c>
      <c r="C2" s="7" t="s">
        <v>16</v>
      </c>
      <c r="D2" s="7" t="s">
        <v>6</v>
      </c>
      <c r="E2" s="7" t="s">
        <v>17</v>
      </c>
      <c r="N2" s="6" t="s">
        <v>15</v>
      </c>
      <c r="O2" s="7" t="s">
        <v>5</v>
      </c>
      <c r="P2" s="7" t="s">
        <v>16</v>
      </c>
      <c r="Q2" s="7" t="s">
        <v>6</v>
      </c>
      <c r="R2" s="7" t="s">
        <v>17</v>
      </c>
      <c r="T2" s="6" t="s">
        <v>15</v>
      </c>
      <c r="U2" s="7" t="s">
        <v>6</v>
      </c>
      <c r="V2" s="7" t="s">
        <v>17</v>
      </c>
      <c r="X2" s="10" t="s">
        <v>38</v>
      </c>
      <c r="Y2" s="10" t="s">
        <v>44</v>
      </c>
      <c r="Z2" s="10" t="s">
        <v>45</v>
      </c>
    </row>
    <row r="3" spans="1:26" ht="17" x14ac:dyDescent="0.2">
      <c r="A3" s="8">
        <v>44665.777777777781</v>
      </c>
      <c r="B3" s="9" t="e">
        <f>VLOOKUP(A3,Data!D:Q,8,FALSE)</f>
        <v>#N/A</v>
      </c>
      <c r="C3" s="9" t="e">
        <f>VLOOKUP(A3,Data!D:Q,14,FALSE)</f>
        <v>#N/A</v>
      </c>
      <c r="D3" s="9" t="e">
        <f>VLOOKUP(A3,Data!D:S,10,FALSE)</f>
        <v>#N/A</v>
      </c>
      <c r="E3" s="9" t="e">
        <f>VLOOKUP(A3,Data!D:T,16,FALSE)</f>
        <v>#N/A</v>
      </c>
      <c r="N3" s="8">
        <v>44667.50277777778</v>
      </c>
      <c r="O3" s="9" t="e">
        <f>VLOOKUP(A3,Data!D:Q,14,FALSE)</f>
        <v>#N/A</v>
      </c>
      <c r="P3" s="9" t="e">
        <f>VLOOKUP(A3,Data!D:Q,14,FALSE)</f>
        <v>#N/A</v>
      </c>
      <c r="Q3" s="9" t="e">
        <f>VLOOKUP(A3,Data!D:Q,14,FALSE)</f>
        <v>#N/A</v>
      </c>
      <c r="R3" s="9" t="e">
        <f>VLOOKUP(A3,Data!D:Q,14,FALSE)</f>
        <v>#N/A</v>
      </c>
      <c r="T3" s="18"/>
      <c r="U3" s="9"/>
      <c r="V3" s="9"/>
      <c r="X3" s="11" t="s">
        <v>41</v>
      </c>
      <c r="Y3" s="14">
        <v>0.20699999999999999</v>
      </c>
      <c r="Z3" s="14" t="e">
        <f>AVERAGE(C3:C491)</f>
        <v>#N/A</v>
      </c>
    </row>
    <row r="4" spans="1:26" x14ac:dyDescent="0.2">
      <c r="A4" s="8">
        <v>44667.474305555559</v>
      </c>
      <c r="B4" s="9" t="e">
        <f>VLOOKUP(A4,Data!D:Q,8,FALSE)</f>
        <v>#N/A</v>
      </c>
      <c r="C4" s="9" t="e">
        <f>VLOOKUP(A4,Data!D:Q,14,FALSE)</f>
        <v>#N/A</v>
      </c>
      <c r="D4" s="9" t="e">
        <f>VLOOKUP(A4,Data!D:S,10,FALSE)</f>
        <v>#N/A</v>
      </c>
      <c r="E4" s="9" t="e">
        <f>VLOOKUP(A4,Data!D:T,16,FALSE)</f>
        <v>#N/A</v>
      </c>
      <c r="N4" s="8">
        <v>44667.638194444444</v>
      </c>
      <c r="O4" s="9" t="e">
        <f>VLOOKUP(A4,Data!D:Q,14,FALSE)</f>
        <v>#N/A</v>
      </c>
      <c r="P4" s="9" t="e">
        <f>VLOOKUP(A4,Data!D:Q,14,FALSE)</f>
        <v>#N/A</v>
      </c>
      <c r="Q4" s="9" t="e">
        <f>VLOOKUP(A4,Data!D:Q,14,FALSE)</f>
        <v>#N/A</v>
      </c>
      <c r="R4" s="9" t="e">
        <f>VLOOKUP(A4,Data!D:Q,14,FALSE)</f>
        <v>#N/A</v>
      </c>
      <c r="T4" s="18"/>
      <c r="U4" s="9"/>
      <c r="V4" s="9"/>
      <c r="X4" s="12" t="s">
        <v>32</v>
      </c>
      <c r="Y4" s="15">
        <v>0.61319999999999997</v>
      </c>
      <c r="Z4" s="14" t="e">
        <f>AVERAGE(P3:P488)</f>
        <v>#N/A</v>
      </c>
    </row>
    <row r="5" spans="1:26" x14ac:dyDescent="0.2">
      <c r="A5" s="8">
        <v>44667.572222222225</v>
      </c>
      <c r="B5" s="9" t="e">
        <f>VLOOKUP(A5,Data!D:Q,8,FALSE)</f>
        <v>#N/A</v>
      </c>
      <c r="C5" s="9" t="e">
        <f>VLOOKUP(A5,Data!D:Q,14,FALSE)</f>
        <v>#N/A</v>
      </c>
      <c r="D5" s="9" t="e">
        <f>VLOOKUP(A5,Data!D:S,10,FALSE)</f>
        <v>#N/A</v>
      </c>
      <c r="E5" s="9" t="e">
        <f>VLOOKUP(A5,Data!D:T,16,FALSE)</f>
        <v>#N/A</v>
      </c>
      <c r="N5" s="8">
        <v>44667.702777777777</v>
      </c>
      <c r="O5" s="9" t="e">
        <f>VLOOKUP(A5,Data!D:Q,14,FALSE)</f>
        <v>#N/A</v>
      </c>
      <c r="P5" s="9" t="e">
        <f>VLOOKUP(A5,Data!D:Q,14,FALSE)</f>
        <v>#N/A</v>
      </c>
      <c r="Q5" s="9" t="e">
        <f>VLOOKUP(A5,Data!D:Q,14,FALSE)</f>
        <v>#N/A</v>
      </c>
      <c r="R5" s="9" t="e">
        <f>VLOOKUP(A5,Data!D:Q,14,FALSE)</f>
        <v>#N/A</v>
      </c>
      <c r="T5" s="18"/>
      <c r="U5" s="9"/>
      <c r="V5" s="9"/>
      <c r="X5" s="2"/>
      <c r="Y5" s="1"/>
      <c r="Z5" s="16"/>
    </row>
    <row r="6" spans="1:26" x14ac:dyDescent="0.2">
      <c r="A6" s="8">
        <v>44667.606249999997</v>
      </c>
      <c r="B6" s="9" t="e">
        <f>VLOOKUP(A6,Data!D:Q,8,FALSE)</f>
        <v>#N/A</v>
      </c>
      <c r="C6" s="9" t="e">
        <f>VLOOKUP(A6,Data!D:Q,14,FALSE)</f>
        <v>#N/A</v>
      </c>
      <c r="D6" s="9" t="e">
        <f>VLOOKUP(A6,Data!D:S,10,FALSE)</f>
        <v>#N/A</v>
      </c>
      <c r="E6" s="9" t="e">
        <f>VLOOKUP(A6,Data!D:T,16,FALSE)</f>
        <v>#N/A</v>
      </c>
      <c r="N6" s="8">
        <v>44667.93472222222</v>
      </c>
      <c r="O6" s="9" t="e">
        <f>VLOOKUP(A6,Data!D:Q,14,FALSE)</f>
        <v>#N/A</v>
      </c>
      <c r="P6" s="9" t="e">
        <f>VLOOKUP(A6,Data!D:Q,14,FALSE)</f>
        <v>#N/A</v>
      </c>
      <c r="Q6" s="9" t="e">
        <f>VLOOKUP(A6,Data!D:Q,14,FALSE)</f>
        <v>#N/A</v>
      </c>
      <c r="R6" s="9" t="e">
        <f>VLOOKUP(A6,Data!D:Q,14,FALSE)</f>
        <v>#N/A</v>
      </c>
      <c r="T6" s="18"/>
      <c r="U6" s="9"/>
      <c r="V6" s="9"/>
      <c r="X6" s="13" t="s">
        <v>42</v>
      </c>
      <c r="Y6" s="17" t="e">
        <f>SLOPE(Y3:Y4,Z3:Z4)</f>
        <v>#N/A</v>
      </c>
      <c r="Z6" s="1"/>
    </row>
    <row r="7" spans="1:26" x14ac:dyDescent="0.2">
      <c r="A7" s="8">
        <v>44667.670138888891</v>
      </c>
      <c r="B7" s="9" t="e">
        <f>VLOOKUP(A7,Data!D:Q,8,FALSE)</f>
        <v>#N/A</v>
      </c>
      <c r="C7" s="9" t="e">
        <f>VLOOKUP(A7,Data!D:Q,14,FALSE)</f>
        <v>#N/A</v>
      </c>
      <c r="D7" s="9" t="e">
        <f>VLOOKUP(A7,Data!D:S,10,FALSE)</f>
        <v>#N/A</v>
      </c>
      <c r="E7" s="9" t="e">
        <f>VLOOKUP(A7,Data!D:T,16,FALSE)</f>
        <v>#N/A</v>
      </c>
      <c r="N7" s="8">
        <v>44667.998611111114</v>
      </c>
      <c r="O7" s="9" t="e">
        <f>VLOOKUP(A7,Data!D:Q,14,FALSE)</f>
        <v>#N/A</v>
      </c>
      <c r="P7" s="9" t="e">
        <f>VLOOKUP(A7,Data!D:Q,14,FALSE)</f>
        <v>#N/A</v>
      </c>
      <c r="Q7" s="9" t="e">
        <f>VLOOKUP(A7,Data!D:Q,14,FALSE)</f>
        <v>#N/A</v>
      </c>
      <c r="R7" s="9" t="e">
        <f>VLOOKUP(A7,Data!D:Q,14,FALSE)</f>
        <v>#N/A</v>
      </c>
      <c r="T7" s="18"/>
      <c r="U7" s="9"/>
      <c r="V7" s="9"/>
      <c r="X7" s="13" t="s">
        <v>43</v>
      </c>
      <c r="Y7" s="17" t="e">
        <f>INTERCEPT(Y3:Y4,Z3:Z4)</f>
        <v>#N/A</v>
      </c>
      <c r="Z7" s="1"/>
    </row>
    <row r="8" spans="1:26" x14ac:dyDescent="0.2">
      <c r="A8" s="8">
        <v>44667.834722222222</v>
      </c>
      <c r="B8" s="9" t="e">
        <f>VLOOKUP(A8,Data!D:Q,8,FALSE)</f>
        <v>#N/A</v>
      </c>
      <c r="C8" s="9" t="e">
        <f>VLOOKUP(A8,Data!D:Q,14,FALSE)</f>
        <v>#N/A</v>
      </c>
      <c r="D8" s="9" t="e">
        <f>VLOOKUP(A8,Data!D:S,10,FALSE)</f>
        <v>#N/A</v>
      </c>
      <c r="E8" s="9" t="e">
        <f>VLOOKUP(A8,Data!D:T,16,FALSE)</f>
        <v>#N/A</v>
      </c>
      <c r="N8" s="8">
        <v>44668.066666666666</v>
      </c>
      <c r="O8" s="9" t="e">
        <f>VLOOKUP(A8,Data!D:Q,14,FALSE)</f>
        <v>#N/A</v>
      </c>
      <c r="P8" s="9" t="e">
        <f>VLOOKUP(A8,Data!D:Q,14,FALSE)</f>
        <v>#N/A</v>
      </c>
      <c r="Q8" s="9" t="e">
        <f>VLOOKUP(A8,Data!D:Q,14,FALSE)</f>
        <v>#N/A</v>
      </c>
      <c r="R8" s="9" t="e">
        <f>VLOOKUP(A8,Data!D:Q,14,FALSE)</f>
        <v>#N/A</v>
      </c>
      <c r="T8" s="18"/>
      <c r="U8" s="9"/>
      <c r="V8" s="9"/>
    </row>
    <row r="9" spans="1:26" x14ac:dyDescent="0.2">
      <c r="A9" s="8">
        <v>44667.900694444441</v>
      </c>
      <c r="B9" s="9" t="e">
        <f>VLOOKUP(A9,Data!D:Q,8,FALSE)</f>
        <v>#N/A</v>
      </c>
      <c r="C9" s="9" t="e">
        <f>VLOOKUP(A9,Data!D:Q,14,FALSE)</f>
        <v>#N/A</v>
      </c>
      <c r="D9" s="9" t="e">
        <f>VLOOKUP(A9,Data!D:S,10,FALSE)</f>
        <v>#N/A</v>
      </c>
      <c r="E9" s="9" t="e">
        <f>VLOOKUP(A9,Data!D:T,16,FALSE)</f>
        <v>#N/A</v>
      </c>
      <c r="N9" s="8">
        <v>44668.131944444445</v>
      </c>
      <c r="O9" s="9" t="e">
        <f>VLOOKUP(A9,Data!D:Q,14,FALSE)</f>
        <v>#N/A</v>
      </c>
      <c r="P9" s="9" t="e">
        <f>VLOOKUP(A9,Data!D:Q,14,FALSE)</f>
        <v>#N/A</v>
      </c>
      <c r="Q9" s="9" t="e">
        <f>VLOOKUP(A9,Data!D:Q,14,FALSE)</f>
        <v>#N/A</v>
      </c>
      <c r="R9" s="9" t="e">
        <f>VLOOKUP(A9,Data!D:Q,14,FALSE)</f>
        <v>#N/A</v>
      </c>
      <c r="T9" s="18"/>
      <c r="U9" s="9"/>
      <c r="V9" s="9"/>
    </row>
    <row r="10" spans="1:26" x14ac:dyDescent="0.2">
      <c r="A10" s="8">
        <v>44667.967361111114</v>
      </c>
      <c r="B10" s="9" t="e">
        <f>VLOOKUP(A10,Data!D:Q,8,FALSE)</f>
        <v>#N/A</v>
      </c>
      <c r="C10" s="9" t="e">
        <f>VLOOKUP(A10,Data!D:Q,14,FALSE)</f>
        <v>#N/A</v>
      </c>
      <c r="D10" s="9" t="e">
        <f>VLOOKUP(A10,Data!D:S,10,FALSE)</f>
        <v>#N/A</v>
      </c>
      <c r="E10" s="9" t="e">
        <f>VLOOKUP(A10,Data!D:T,16,FALSE)</f>
        <v>#N/A</v>
      </c>
      <c r="N10" s="8">
        <v>44668.272222222222</v>
      </c>
      <c r="O10" s="9" t="e">
        <f>VLOOKUP(A10,Data!D:Q,14,FALSE)</f>
        <v>#N/A</v>
      </c>
      <c r="P10" s="9" t="e">
        <f>VLOOKUP(A10,Data!D:Q,14,FALSE)</f>
        <v>#N/A</v>
      </c>
      <c r="Q10" s="9" t="e">
        <f>VLOOKUP(A10,Data!D:Q,14,FALSE)</f>
        <v>#N/A</v>
      </c>
      <c r="R10" s="9" t="e">
        <f>VLOOKUP(A10,Data!D:Q,14,FALSE)</f>
        <v>#N/A</v>
      </c>
      <c r="T10" s="18"/>
      <c r="U10" s="9"/>
      <c r="V10" s="9"/>
      <c r="X10" s="41" t="s">
        <v>40</v>
      </c>
      <c r="Y10" s="41"/>
      <c r="Z10" s="41"/>
    </row>
    <row r="11" spans="1:26" x14ac:dyDescent="0.2">
      <c r="A11" s="8">
        <v>44668.100694444445</v>
      </c>
      <c r="B11" s="9" t="e">
        <f>VLOOKUP(A11,Data!D:Q,8,FALSE)</f>
        <v>#N/A</v>
      </c>
      <c r="C11" s="9" t="e">
        <f>VLOOKUP(A11,Data!D:Q,14,FALSE)</f>
        <v>#N/A</v>
      </c>
      <c r="D11" s="9" t="e">
        <f>VLOOKUP(A11,Data!D:S,10,FALSE)</f>
        <v>#N/A</v>
      </c>
      <c r="E11" s="9" t="e">
        <f>VLOOKUP(A11,Data!D:T,16,FALSE)</f>
        <v>#N/A</v>
      </c>
      <c r="N11" s="8">
        <v>44668.4375</v>
      </c>
      <c r="O11" s="9" t="e">
        <f>VLOOKUP(A11,Data!D:Q,14,FALSE)</f>
        <v>#N/A</v>
      </c>
      <c r="P11" s="9" t="e">
        <f>VLOOKUP(A11,Data!D:Q,14,FALSE)</f>
        <v>#N/A</v>
      </c>
      <c r="Q11" s="9" t="e">
        <f>VLOOKUP(A11,Data!D:Q,14,FALSE)</f>
        <v>#N/A</v>
      </c>
      <c r="R11" s="9" t="e">
        <f>VLOOKUP(A11,Data!D:Q,14,FALSE)</f>
        <v>#N/A</v>
      </c>
      <c r="T11" s="18"/>
      <c r="U11" s="9"/>
      <c r="V11" s="9"/>
      <c r="X11" s="10" t="s">
        <v>38</v>
      </c>
      <c r="Y11" s="10" t="s">
        <v>44</v>
      </c>
      <c r="Z11" s="10" t="s">
        <v>45</v>
      </c>
    </row>
    <row r="12" spans="1:26" ht="17" x14ac:dyDescent="0.2">
      <c r="A12" s="8">
        <v>44668.20208333333</v>
      </c>
      <c r="B12" s="9" t="e">
        <f>VLOOKUP(A12,Data!D:Q,8,FALSE)</f>
        <v>#N/A</v>
      </c>
      <c r="C12" s="9" t="e">
        <f>VLOOKUP(A12,Data!D:Q,14,FALSE)</f>
        <v>#N/A</v>
      </c>
      <c r="D12" s="9" t="e">
        <f>VLOOKUP(A12,Data!D:S,10,FALSE)</f>
        <v>#N/A</v>
      </c>
      <c r="E12" s="9" t="e">
        <f>VLOOKUP(A12,Data!D:T,16,FALSE)</f>
        <v>#N/A</v>
      </c>
      <c r="N12" s="8">
        <v>44668.502083333333</v>
      </c>
      <c r="O12" s="9" t="e">
        <f>VLOOKUP(A12,Data!D:Q,14,FALSE)</f>
        <v>#N/A</v>
      </c>
      <c r="P12" s="9" t="e">
        <f>VLOOKUP(A12,Data!D:Q,14,FALSE)</f>
        <v>#N/A</v>
      </c>
      <c r="Q12" s="9" t="e">
        <f>VLOOKUP(A12,Data!D:Q,14,FALSE)</f>
        <v>#N/A</v>
      </c>
      <c r="R12" s="9" t="e">
        <f>VLOOKUP(A12,Data!D:Q,14,FALSE)</f>
        <v>#N/A</v>
      </c>
      <c r="T12" s="18"/>
      <c r="U12" s="9"/>
      <c r="V12" s="9"/>
      <c r="X12" s="11" t="s">
        <v>41</v>
      </c>
      <c r="Y12" s="14">
        <v>0.13700000000000001</v>
      </c>
      <c r="Z12" s="14" t="e">
        <f>AVERAGE(E3:E491)</f>
        <v>#N/A</v>
      </c>
    </row>
    <row r="13" spans="1:26" x14ac:dyDescent="0.2">
      <c r="A13" s="8">
        <v>44668.400694444441</v>
      </c>
      <c r="B13" s="9" t="e">
        <f>VLOOKUP(A13,Data!D:Q,8,FALSE)</f>
        <v>#N/A</v>
      </c>
      <c r="C13" s="9" t="e">
        <f>VLOOKUP(A13,Data!D:Q,14,FALSE)</f>
        <v>#N/A</v>
      </c>
      <c r="D13" s="9" t="e">
        <f>VLOOKUP(A13,Data!D:S,10,FALSE)</f>
        <v>#N/A</v>
      </c>
      <c r="E13" s="9" t="e">
        <f>VLOOKUP(A13,Data!D:T,16,FALSE)</f>
        <v>#N/A</v>
      </c>
      <c r="N13" s="8">
        <v>44668.668055555558</v>
      </c>
      <c r="O13" s="9" t="e">
        <f>VLOOKUP(A13,Data!D:Q,14,FALSE)</f>
        <v>#N/A</v>
      </c>
      <c r="P13" s="9" t="e">
        <f>VLOOKUP(A13,Data!D:Q,14,FALSE)</f>
        <v>#N/A</v>
      </c>
      <c r="Q13" s="9" t="e">
        <f>VLOOKUP(A13,Data!D:Q,14,FALSE)</f>
        <v>#N/A</v>
      </c>
      <c r="R13" s="9" t="e">
        <f>VLOOKUP(A13,Data!D:Q,14,FALSE)</f>
        <v>#N/A</v>
      </c>
      <c r="T13" s="18"/>
      <c r="U13" s="9"/>
      <c r="V13" s="9"/>
      <c r="X13" s="12" t="s">
        <v>32</v>
      </c>
      <c r="Y13" s="15">
        <v>0.27</v>
      </c>
      <c r="Z13" s="14" t="e">
        <f>AVERAGE(R3:R488)</f>
        <v>#N/A</v>
      </c>
    </row>
    <row r="14" spans="1:26" x14ac:dyDescent="0.2">
      <c r="A14" s="8">
        <v>44668.470138888886</v>
      </c>
      <c r="B14" s="9" t="e">
        <f>VLOOKUP(A14,Data!D:Q,8,FALSE)</f>
        <v>#N/A</v>
      </c>
      <c r="C14" s="9" t="e">
        <f>VLOOKUP(A14,Data!D:Q,14,FALSE)</f>
        <v>#N/A</v>
      </c>
      <c r="D14" s="9" t="e">
        <f>VLOOKUP(A14,Data!D:S,10,FALSE)</f>
        <v>#N/A</v>
      </c>
      <c r="E14" s="9" t="e">
        <f>VLOOKUP(A14,Data!D:T,16,FALSE)</f>
        <v>#N/A</v>
      </c>
      <c r="N14" s="8">
        <v>44668.763888888891</v>
      </c>
      <c r="O14" s="9" t="e">
        <f>VLOOKUP(A14,Data!D:Q,14,FALSE)</f>
        <v>#N/A</v>
      </c>
      <c r="P14" s="9" t="e">
        <f>VLOOKUP(A14,Data!D:Q,14,FALSE)</f>
        <v>#N/A</v>
      </c>
      <c r="Q14" s="9" t="e">
        <f>VLOOKUP(A14,Data!D:Q,14,FALSE)</f>
        <v>#N/A</v>
      </c>
      <c r="R14" s="9" t="e">
        <f>VLOOKUP(A14,Data!D:Q,14,FALSE)</f>
        <v>#N/A</v>
      </c>
      <c r="T14" s="18"/>
      <c r="U14" s="9"/>
      <c r="V14" s="9"/>
      <c r="X14" s="12" t="s">
        <v>51</v>
      </c>
      <c r="Y14" s="15">
        <v>-0.42</v>
      </c>
      <c r="Z14" s="14" t="e">
        <f>AVERAGE(V3:V494)</f>
        <v>#DIV/0!</v>
      </c>
    </row>
    <row r="15" spans="1:26" x14ac:dyDescent="0.2">
      <c r="A15" s="8">
        <v>44668.567361111112</v>
      </c>
      <c r="B15" s="9" t="e">
        <f>VLOOKUP(A15,Data!D:Q,8,FALSE)</f>
        <v>#N/A</v>
      </c>
      <c r="C15" s="9" t="e">
        <f>VLOOKUP(A15,Data!D:Q,14,FALSE)</f>
        <v>#N/A</v>
      </c>
      <c r="D15" s="9" t="e">
        <f>VLOOKUP(A15,Data!D:S,10,FALSE)</f>
        <v>#N/A</v>
      </c>
      <c r="E15" s="9" t="e">
        <f>VLOOKUP(A15,Data!D:T,16,FALSE)</f>
        <v>#N/A</v>
      </c>
      <c r="N15" s="8">
        <v>44668.934027777781</v>
      </c>
      <c r="O15" s="9" t="e">
        <f>VLOOKUP(A15,Data!D:Q,14,FALSE)</f>
        <v>#N/A</v>
      </c>
      <c r="P15" s="9" t="e">
        <f>VLOOKUP(A15,Data!D:Q,14,FALSE)</f>
        <v>#N/A</v>
      </c>
      <c r="Q15" s="9" t="e">
        <f>VLOOKUP(A15,Data!D:Q,14,FALSE)</f>
        <v>#N/A</v>
      </c>
      <c r="R15" s="9" t="e">
        <f>VLOOKUP(A15,Data!D:Q,14,FALSE)</f>
        <v>#N/A</v>
      </c>
      <c r="T15" s="18"/>
      <c r="U15" s="9"/>
      <c r="V15" s="9"/>
      <c r="X15" s="2"/>
      <c r="Y15" s="1"/>
      <c r="Z15" s="16"/>
    </row>
    <row r="16" spans="1:26" x14ac:dyDescent="0.2">
      <c r="A16" s="8">
        <v>44668.731944444444</v>
      </c>
      <c r="B16" s="9" t="e">
        <f>VLOOKUP(A16,Data!D:Q,8,FALSE)</f>
        <v>#N/A</v>
      </c>
      <c r="C16" s="9" t="e">
        <f>VLOOKUP(A16,Data!D:Q,14,FALSE)</f>
        <v>#N/A</v>
      </c>
      <c r="D16" s="9" t="e">
        <f>VLOOKUP(A16,Data!D:S,10,FALSE)</f>
        <v>#N/A</v>
      </c>
      <c r="E16" s="9" t="e">
        <f>VLOOKUP(A16,Data!D:T,16,FALSE)</f>
        <v>#N/A</v>
      </c>
      <c r="N16" s="8">
        <v>44669.000694444447</v>
      </c>
      <c r="O16" s="9" t="e">
        <f>VLOOKUP(A16,Data!D:Q,14,FALSE)</f>
        <v>#N/A</v>
      </c>
      <c r="P16" s="9" t="e">
        <f>VLOOKUP(A16,Data!D:Q,14,FALSE)</f>
        <v>#N/A</v>
      </c>
      <c r="Q16" s="9" t="e">
        <f>VLOOKUP(A16,Data!D:Q,14,FALSE)</f>
        <v>#N/A</v>
      </c>
      <c r="R16" s="9" t="e">
        <f>VLOOKUP(A16,Data!D:Q,14,FALSE)</f>
        <v>#N/A</v>
      </c>
      <c r="T16" s="18"/>
      <c r="U16" s="9"/>
      <c r="V16" s="9"/>
      <c r="X16" s="13" t="s">
        <v>42</v>
      </c>
      <c r="Y16" s="17" t="e">
        <f>SLOPE(Y12:Y14,Z12:Z14)</f>
        <v>#N/A</v>
      </c>
      <c r="Z16" s="1"/>
    </row>
    <row r="17" spans="1:26" x14ac:dyDescent="0.2">
      <c r="A17" s="8">
        <v>44668.833333333336</v>
      </c>
      <c r="B17" s="9" t="e">
        <f>VLOOKUP(A17,Data!D:Q,8,FALSE)</f>
        <v>#N/A</v>
      </c>
      <c r="C17" s="9" t="e">
        <f>VLOOKUP(A17,Data!D:Q,14,FALSE)</f>
        <v>#N/A</v>
      </c>
      <c r="D17" s="9" t="e">
        <f>VLOOKUP(A17,Data!D:S,10,FALSE)</f>
        <v>#N/A</v>
      </c>
      <c r="E17" s="9" t="e">
        <f>VLOOKUP(A17,Data!D:T,16,FALSE)</f>
        <v>#N/A</v>
      </c>
      <c r="N17" s="8">
        <v>44669.135416666664</v>
      </c>
      <c r="O17" s="9" t="e">
        <f>VLOOKUP(A17,Data!D:Q,14,FALSE)</f>
        <v>#N/A</v>
      </c>
      <c r="P17" s="9" t="e">
        <f>VLOOKUP(A17,Data!D:Q,14,FALSE)</f>
        <v>#N/A</v>
      </c>
      <c r="Q17" s="9" t="e">
        <f>VLOOKUP(A17,Data!D:Q,14,FALSE)</f>
        <v>#N/A</v>
      </c>
      <c r="R17" s="9" t="e">
        <f>VLOOKUP(A17,Data!D:Q,14,FALSE)</f>
        <v>#N/A</v>
      </c>
      <c r="T17" s="18"/>
      <c r="U17" s="9"/>
      <c r="V17" s="9"/>
      <c r="X17" s="13" t="s">
        <v>43</v>
      </c>
      <c r="Y17" s="17" t="e">
        <f>INTERCEPT(Y12:Y14,Z12:Z14)</f>
        <v>#N/A</v>
      </c>
      <c r="Z17" s="1"/>
    </row>
    <row r="18" spans="1:26" x14ac:dyDescent="0.2">
      <c r="A18" s="8">
        <v>44668.9</v>
      </c>
      <c r="B18" s="9" t="e">
        <f>VLOOKUP(A18,Data!D:Q,8,FALSE)</f>
        <v>#N/A</v>
      </c>
      <c r="C18" s="9" t="e">
        <f>VLOOKUP(A18,Data!D:Q,14,FALSE)</f>
        <v>#N/A</v>
      </c>
      <c r="D18" s="9" t="e">
        <f>VLOOKUP(A18,Data!D:S,10,FALSE)</f>
        <v>#N/A</v>
      </c>
      <c r="E18" s="9" t="e">
        <f>VLOOKUP(A18,Data!D:T,16,FALSE)</f>
        <v>#N/A</v>
      </c>
      <c r="N18" s="18"/>
      <c r="O18" s="9" t="e">
        <f>VLOOKUP(A18,Data!D:Q,14,FALSE)</f>
        <v>#N/A</v>
      </c>
      <c r="P18" s="9" t="e">
        <f>VLOOKUP(A18,Data!D:Q,14,FALSE)</f>
        <v>#N/A</v>
      </c>
      <c r="Q18" s="9" t="e">
        <f>VLOOKUP(A18,Data!D:Q,14,FALSE)</f>
        <v>#N/A</v>
      </c>
      <c r="R18" s="9" t="e">
        <f>VLOOKUP(A18,Data!D:Q,14,FALSE)</f>
        <v>#N/A</v>
      </c>
      <c r="T18" s="18"/>
      <c r="U18" s="9"/>
      <c r="V18" s="9"/>
    </row>
    <row r="19" spans="1:26" x14ac:dyDescent="0.2">
      <c r="A19" s="8">
        <v>44668.967361111114</v>
      </c>
      <c r="B19" s="9" t="e">
        <f>VLOOKUP(A19,Data!D:Q,8,FALSE)</f>
        <v>#N/A</v>
      </c>
      <c r="C19" s="9" t="e">
        <f>VLOOKUP(A19,Data!D:Q,14,FALSE)</f>
        <v>#N/A</v>
      </c>
      <c r="D19" s="9" t="e">
        <f>VLOOKUP(A19,Data!D:S,10,FALSE)</f>
        <v>#N/A</v>
      </c>
      <c r="E19" s="9" t="e">
        <f>VLOOKUP(A19,Data!D:T,16,FALSE)</f>
        <v>#N/A</v>
      </c>
      <c r="N19" s="18"/>
      <c r="O19" s="9" t="e">
        <f>VLOOKUP(A19,Data!D:Q,14,FALSE)</f>
        <v>#N/A</v>
      </c>
      <c r="P19" s="9" t="e">
        <f>VLOOKUP(A19,Data!D:Q,14,FALSE)</f>
        <v>#N/A</v>
      </c>
      <c r="Q19" s="9" t="e">
        <f>VLOOKUP(A19,Data!D:Q,14,FALSE)</f>
        <v>#N/A</v>
      </c>
      <c r="R19" s="9" t="e">
        <f>VLOOKUP(A19,Data!D:Q,14,FALSE)</f>
        <v>#N/A</v>
      </c>
      <c r="T19" s="18"/>
      <c r="U19" s="9"/>
      <c r="V19" s="9"/>
    </row>
    <row r="20" spans="1:26" x14ac:dyDescent="0.2">
      <c r="A20" s="18"/>
      <c r="B20" s="9" t="e">
        <f>VLOOKUP(A20,Data!D:Q,8,FALSE)</f>
        <v>#N/A</v>
      </c>
      <c r="C20" s="9" t="e">
        <f>VLOOKUP(A20,Data!D:Q,14,FALSE)</f>
        <v>#N/A</v>
      </c>
      <c r="D20" s="9" t="e">
        <f>VLOOKUP(A20,Data!D:S,10,FALSE)</f>
        <v>#N/A</v>
      </c>
      <c r="E20" s="9" t="e">
        <f>VLOOKUP(A20,Data!D:T,16,FALSE)</f>
        <v>#N/A</v>
      </c>
      <c r="N20" s="18"/>
      <c r="O20" s="9" t="e">
        <f>VLOOKUP(A20,Data!D:Q,14,FALSE)</f>
        <v>#N/A</v>
      </c>
      <c r="P20" s="9" t="e">
        <f>VLOOKUP(A20,Data!D:Q,14,FALSE)</f>
        <v>#N/A</v>
      </c>
      <c r="Q20" s="9" t="e">
        <f>VLOOKUP(A20,Data!D:Q,14,FALSE)</f>
        <v>#N/A</v>
      </c>
      <c r="R20" s="9" t="e">
        <f>VLOOKUP(A20,Data!D:Q,14,FALSE)</f>
        <v>#N/A</v>
      </c>
      <c r="T20" s="18"/>
      <c r="U20" s="9"/>
      <c r="V20" s="9"/>
    </row>
    <row r="21" spans="1:26" x14ac:dyDescent="0.2">
      <c r="A21" s="18"/>
      <c r="B21" s="9" t="e">
        <f>VLOOKUP(A21,Data!D:Q,8,FALSE)</f>
        <v>#N/A</v>
      </c>
      <c r="C21" s="9" t="e">
        <f>VLOOKUP(A21,Data!D:Q,14,FALSE)</f>
        <v>#N/A</v>
      </c>
      <c r="D21" s="9" t="e">
        <f>VLOOKUP(A21,Data!D:S,10,FALSE)</f>
        <v>#N/A</v>
      </c>
      <c r="E21" s="9" t="e">
        <f>VLOOKUP(A21,Data!D:T,16,FALSE)</f>
        <v>#N/A</v>
      </c>
      <c r="N21" s="18"/>
      <c r="O21" s="9" t="e">
        <f>VLOOKUP(A21,Data!D:Q,14,FALSE)</f>
        <v>#N/A</v>
      </c>
      <c r="P21" s="9" t="e">
        <f>VLOOKUP(A21,Data!D:Q,14,FALSE)</f>
        <v>#N/A</v>
      </c>
      <c r="Q21" s="9" t="e">
        <f>VLOOKUP(A21,Data!D:Q,14,FALSE)</f>
        <v>#N/A</v>
      </c>
      <c r="R21" s="9" t="e">
        <f>VLOOKUP(A21,Data!D:Q,14,FALSE)</f>
        <v>#N/A</v>
      </c>
      <c r="T21" s="18"/>
      <c r="U21" s="9"/>
      <c r="V21" s="9"/>
    </row>
    <row r="22" spans="1:26" x14ac:dyDescent="0.2">
      <c r="A22" s="18"/>
      <c r="B22" s="9" t="e">
        <f>VLOOKUP(A22,Data!D:Q,8,FALSE)</f>
        <v>#N/A</v>
      </c>
      <c r="C22" s="9" t="e">
        <f>VLOOKUP(A22,Data!D:Q,14,FALSE)</f>
        <v>#N/A</v>
      </c>
      <c r="D22" s="9" t="e">
        <f>VLOOKUP(A22,Data!D:S,10,FALSE)</f>
        <v>#N/A</v>
      </c>
      <c r="E22" s="9" t="e">
        <f>VLOOKUP(A22,Data!D:T,16,FALSE)</f>
        <v>#N/A</v>
      </c>
      <c r="N22" s="18"/>
      <c r="O22" s="9" t="e">
        <f>VLOOKUP(A22,Data!D:Q,14,FALSE)</f>
        <v>#N/A</v>
      </c>
      <c r="P22" s="9" t="e">
        <f>VLOOKUP(A22,Data!D:Q,14,FALSE)</f>
        <v>#N/A</v>
      </c>
      <c r="Q22" s="9" t="e">
        <f>VLOOKUP(A22,Data!D:Q,14,FALSE)</f>
        <v>#N/A</v>
      </c>
      <c r="R22" s="9" t="e">
        <f>VLOOKUP(A22,Data!D:Q,14,FALSE)</f>
        <v>#N/A</v>
      </c>
      <c r="T22" s="18"/>
      <c r="U22" s="9"/>
      <c r="V22" s="9"/>
    </row>
    <row r="23" spans="1:26" x14ac:dyDescent="0.2">
      <c r="A23" s="18"/>
      <c r="B23" s="9" t="e">
        <f>VLOOKUP(A23,Data!D:Q,8,FALSE)</f>
        <v>#N/A</v>
      </c>
      <c r="C23" s="9" t="e">
        <f>VLOOKUP(A23,Data!D:Q,14,FALSE)</f>
        <v>#N/A</v>
      </c>
      <c r="D23" s="9" t="e">
        <f>VLOOKUP(A23,Data!D:S,10,FALSE)</f>
        <v>#N/A</v>
      </c>
      <c r="E23" s="9" t="e">
        <f>VLOOKUP(A23,Data!D:T,16,FALSE)</f>
        <v>#N/A</v>
      </c>
      <c r="N23" s="18"/>
      <c r="O23" s="9" t="e">
        <f>VLOOKUP(A23,Data!D:Q,14,FALSE)</f>
        <v>#N/A</v>
      </c>
      <c r="P23" s="9" t="e">
        <f>VLOOKUP(A23,Data!D:Q,14,FALSE)</f>
        <v>#N/A</v>
      </c>
      <c r="Q23" s="9" t="e">
        <f>VLOOKUP(A23,Data!D:Q,14,FALSE)</f>
        <v>#N/A</v>
      </c>
      <c r="R23" s="9" t="e">
        <f>VLOOKUP(A23,Data!D:Q,14,FALSE)</f>
        <v>#N/A</v>
      </c>
      <c r="T23" s="18"/>
      <c r="U23" s="9"/>
      <c r="V23" s="9"/>
    </row>
    <row r="24" spans="1:26" x14ac:dyDescent="0.2">
      <c r="A24" s="18"/>
      <c r="B24" s="9" t="e">
        <f>VLOOKUP(A24,Data!D:Q,8,FALSE)</f>
        <v>#N/A</v>
      </c>
      <c r="C24" s="9" t="e">
        <f>VLOOKUP(A24,Data!D:Q,14,FALSE)</f>
        <v>#N/A</v>
      </c>
      <c r="D24" s="9" t="e">
        <f>VLOOKUP(A24,Data!D:S,10,FALSE)</f>
        <v>#N/A</v>
      </c>
      <c r="E24" s="9" t="e">
        <f>VLOOKUP(A24,Data!D:T,16,FALSE)</f>
        <v>#N/A</v>
      </c>
      <c r="N24" s="18"/>
      <c r="O24" s="9" t="e">
        <f>VLOOKUP(A24,Data!D:Q,14,FALSE)</f>
        <v>#N/A</v>
      </c>
      <c r="P24" s="9" t="e">
        <f>VLOOKUP(A24,Data!D:Q,14,FALSE)</f>
        <v>#N/A</v>
      </c>
      <c r="Q24" s="9" t="e">
        <f>VLOOKUP(A24,Data!D:Q,14,FALSE)</f>
        <v>#N/A</v>
      </c>
      <c r="R24" s="9" t="e">
        <f>VLOOKUP(A24,Data!D:Q,14,FALSE)</f>
        <v>#N/A</v>
      </c>
      <c r="T24" s="18"/>
      <c r="U24" s="9"/>
      <c r="V24" s="9"/>
    </row>
    <row r="25" spans="1:26" x14ac:dyDescent="0.2">
      <c r="A25" s="18"/>
      <c r="B25" s="9" t="e">
        <f>VLOOKUP(A25,Data!D:Q,8,FALSE)</f>
        <v>#N/A</v>
      </c>
      <c r="C25" s="9" t="e">
        <f>VLOOKUP(A25,Data!D:Q,14,FALSE)</f>
        <v>#N/A</v>
      </c>
      <c r="D25" s="9" t="e">
        <f>VLOOKUP(A25,Data!D:S,10,FALSE)</f>
        <v>#N/A</v>
      </c>
      <c r="E25" s="9" t="e">
        <f>VLOOKUP(A25,Data!D:T,16,FALSE)</f>
        <v>#N/A</v>
      </c>
      <c r="N25" s="18"/>
      <c r="O25" s="9" t="e">
        <f>VLOOKUP(A25,Data!D:Q,14,FALSE)</f>
        <v>#N/A</v>
      </c>
      <c r="P25" s="9" t="e">
        <f>VLOOKUP(A25,Data!D:Q,14,FALSE)</f>
        <v>#N/A</v>
      </c>
      <c r="Q25" s="9" t="e">
        <f>VLOOKUP(A25,Data!D:Q,14,FALSE)</f>
        <v>#N/A</v>
      </c>
      <c r="R25" s="9" t="e">
        <f>VLOOKUP(A25,Data!D:Q,14,FALSE)</f>
        <v>#N/A</v>
      </c>
      <c r="T25" s="18"/>
      <c r="U25" s="9"/>
      <c r="V25" s="9"/>
    </row>
    <row r="26" spans="1:26" x14ac:dyDescent="0.2">
      <c r="A26" s="18"/>
      <c r="B26" s="9" t="e">
        <f>VLOOKUP(A26,Data!D:Q,8,FALSE)</f>
        <v>#N/A</v>
      </c>
      <c r="C26" s="9" t="e">
        <f>VLOOKUP(A26,Data!D:Q,14,FALSE)</f>
        <v>#N/A</v>
      </c>
      <c r="D26" s="9" t="e">
        <f>VLOOKUP(A26,Data!D:S,10,FALSE)</f>
        <v>#N/A</v>
      </c>
      <c r="E26" s="9" t="e">
        <f>VLOOKUP(A26,Data!D:T,16,FALSE)</f>
        <v>#N/A</v>
      </c>
      <c r="N26" s="18"/>
      <c r="O26" s="9" t="e">
        <f>VLOOKUP(A26,Data!D:Q,14,FALSE)</f>
        <v>#N/A</v>
      </c>
      <c r="P26" s="9" t="e">
        <f>VLOOKUP(A26,Data!D:Q,14,FALSE)</f>
        <v>#N/A</v>
      </c>
      <c r="Q26" s="9" t="e">
        <f>VLOOKUP(A26,Data!D:Q,14,FALSE)</f>
        <v>#N/A</v>
      </c>
      <c r="R26" s="9" t="e">
        <f>VLOOKUP(A26,Data!D:Q,14,FALSE)</f>
        <v>#N/A</v>
      </c>
      <c r="T26" s="18"/>
      <c r="U26" s="9"/>
      <c r="V26" s="9"/>
    </row>
    <row r="27" spans="1:26" x14ac:dyDescent="0.2">
      <c r="A27" s="18"/>
      <c r="B27" s="9" t="e">
        <f>VLOOKUP(A27,Data!D:Q,8,FALSE)</f>
        <v>#N/A</v>
      </c>
      <c r="C27" s="9" t="e">
        <f>VLOOKUP(A27,Data!D:Q,14,FALSE)</f>
        <v>#N/A</v>
      </c>
      <c r="D27" s="9" t="e">
        <f>VLOOKUP(A27,Data!D:S,10,FALSE)</f>
        <v>#N/A</v>
      </c>
      <c r="E27" s="9" t="e">
        <f>VLOOKUP(A27,Data!D:T,16,FALSE)</f>
        <v>#N/A</v>
      </c>
      <c r="N27" s="18"/>
      <c r="O27" s="9"/>
      <c r="P27" s="9"/>
      <c r="Q27" s="9"/>
      <c r="R27" s="9"/>
      <c r="T27" s="18"/>
      <c r="U27" s="9"/>
      <c r="V27" s="9"/>
    </row>
    <row r="28" spans="1:26" x14ac:dyDescent="0.2">
      <c r="A28" s="18"/>
      <c r="B28" s="9" t="e">
        <f>VLOOKUP(A28,Data!D:Q,8,FALSE)</f>
        <v>#N/A</v>
      </c>
      <c r="C28" s="9" t="e">
        <f>VLOOKUP(A28,Data!D:Q,14,FALSE)</f>
        <v>#N/A</v>
      </c>
      <c r="D28" s="9" t="e">
        <f>VLOOKUP(A28,Data!D:S,10,FALSE)</f>
        <v>#N/A</v>
      </c>
      <c r="E28" s="9" t="e">
        <f>VLOOKUP(A28,Data!D:T,16,FALSE)</f>
        <v>#N/A</v>
      </c>
      <c r="N28" s="18"/>
      <c r="O28" s="9"/>
      <c r="P28" s="9"/>
      <c r="Q28" s="9"/>
      <c r="R28" s="9"/>
      <c r="T28" s="18"/>
      <c r="U28" s="9"/>
      <c r="V28" s="9"/>
    </row>
    <row r="29" spans="1:26" x14ac:dyDescent="0.2">
      <c r="A29" s="18"/>
      <c r="B29" s="9" t="e">
        <f>VLOOKUP(A29,Data!D:Q,8,FALSE)</f>
        <v>#N/A</v>
      </c>
      <c r="C29" s="9" t="e">
        <f>VLOOKUP(A29,Data!D:Q,14,FALSE)</f>
        <v>#N/A</v>
      </c>
      <c r="D29" s="9" t="e">
        <f>VLOOKUP(A29,Data!D:S,10,FALSE)</f>
        <v>#N/A</v>
      </c>
      <c r="E29" s="9" t="e">
        <f>VLOOKUP(A29,Data!D:T,16,FALSE)</f>
        <v>#N/A</v>
      </c>
      <c r="N29" s="18"/>
      <c r="O29" s="9"/>
      <c r="P29" s="9"/>
      <c r="Q29" s="9"/>
      <c r="R29" s="9"/>
    </row>
    <row r="30" spans="1:26" x14ac:dyDescent="0.2">
      <c r="A30" s="18"/>
      <c r="B30" s="9" t="e">
        <f>VLOOKUP(A30,Data!D:Q,8,FALSE)</f>
        <v>#N/A</v>
      </c>
      <c r="C30" s="9" t="e">
        <f>VLOOKUP(A30,Data!D:Q,14,FALSE)</f>
        <v>#N/A</v>
      </c>
      <c r="D30" s="9" t="e">
        <f>VLOOKUP(A30,Data!D:S,10,FALSE)</f>
        <v>#N/A</v>
      </c>
      <c r="E30" s="9" t="e">
        <f>VLOOKUP(A30,Data!D:T,16,FALSE)</f>
        <v>#N/A</v>
      </c>
      <c r="N30" s="18"/>
      <c r="O30" s="9"/>
      <c r="P30" s="9"/>
      <c r="Q30" s="9"/>
      <c r="R30" s="9"/>
    </row>
    <row r="31" spans="1:26" x14ac:dyDescent="0.2">
      <c r="A31" s="18"/>
      <c r="B31" s="9"/>
      <c r="C31" s="9"/>
      <c r="D31" s="9"/>
      <c r="E31" s="9"/>
      <c r="N31" s="18"/>
      <c r="O31" s="9"/>
      <c r="P31" s="9"/>
      <c r="Q31" s="9"/>
      <c r="R31" s="9"/>
    </row>
    <row r="32" spans="1:26" x14ac:dyDescent="0.2">
      <c r="A32" s="18"/>
      <c r="B32" s="9"/>
      <c r="C32" s="9"/>
      <c r="D32" s="9"/>
      <c r="E32" s="9"/>
      <c r="N32" s="18"/>
      <c r="O32" s="9"/>
      <c r="P32" s="9"/>
      <c r="Q32" s="9"/>
      <c r="R32" s="9"/>
    </row>
    <row r="33" spans="1:18" x14ac:dyDescent="0.2">
      <c r="A33" s="18"/>
      <c r="B33" s="9"/>
      <c r="C33" s="9"/>
      <c r="D33" s="9"/>
      <c r="E33" s="9"/>
      <c r="N33" s="18"/>
      <c r="O33" s="9"/>
      <c r="P33" s="9"/>
      <c r="Q33" s="9"/>
      <c r="R33" s="9"/>
    </row>
    <row r="34" spans="1:18" x14ac:dyDescent="0.2">
      <c r="A34" s="18"/>
      <c r="B34" s="9"/>
      <c r="C34" s="9"/>
      <c r="D34" s="9"/>
      <c r="E34" s="9"/>
      <c r="N34" s="18"/>
      <c r="O34" s="9"/>
      <c r="P34" s="9"/>
      <c r="Q34" s="9"/>
      <c r="R34" s="9"/>
    </row>
    <row r="35" spans="1:18" x14ac:dyDescent="0.2">
      <c r="A35" s="18"/>
      <c r="B35" s="9"/>
      <c r="C35" s="9"/>
      <c r="D35" s="9"/>
      <c r="E35" s="9"/>
      <c r="N35" s="18"/>
      <c r="O35" s="9"/>
      <c r="P35" s="9"/>
      <c r="Q35" s="9"/>
      <c r="R35" s="9"/>
    </row>
    <row r="36" spans="1:18" x14ac:dyDescent="0.2">
      <c r="A36" s="18"/>
      <c r="B36" s="9"/>
      <c r="C36" s="9"/>
      <c r="D36" s="9"/>
      <c r="E36" s="9"/>
      <c r="N36" s="18"/>
      <c r="O36" s="9"/>
      <c r="P36" s="9"/>
      <c r="Q36" s="9"/>
      <c r="R36" s="9"/>
    </row>
    <row r="37" spans="1:18" x14ac:dyDescent="0.2">
      <c r="A37" s="18"/>
      <c r="B37" s="9"/>
      <c r="C37" s="9"/>
      <c r="D37" s="9"/>
      <c r="E37" s="9"/>
      <c r="N37" s="18"/>
      <c r="O37" s="9"/>
      <c r="P37" s="9"/>
      <c r="Q37" s="9"/>
      <c r="R37" s="9"/>
    </row>
    <row r="38" spans="1:18" x14ac:dyDescent="0.2">
      <c r="A38" s="18"/>
      <c r="B38" s="9"/>
      <c r="C38" s="9"/>
      <c r="D38" s="9"/>
      <c r="E38" s="9"/>
      <c r="N38" s="18"/>
      <c r="O38" s="9"/>
      <c r="P38" s="9"/>
      <c r="Q38" s="9"/>
      <c r="R38" s="9"/>
    </row>
    <row r="39" spans="1:18" x14ac:dyDescent="0.2">
      <c r="A39" s="18"/>
      <c r="B39" s="9"/>
      <c r="C39" s="9"/>
      <c r="D39" s="9"/>
      <c r="E39" s="9"/>
      <c r="N39" s="18"/>
      <c r="O39" s="9"/>
      <c r="P39" s="9"/>
      <c r="Q39" s="9"/>
      <c r="R39" s="9"/>
    </row>
    <row r="40" spans="1:18" x14ac:dyDescent="0.2">
      <c r="A40" s="18"/>
      <c r="B40" s="9"/>
      <c r="C40" s="9"/>
      <c r="D40" s="9"/>
      <c r="E40" s="9"/>
      <c r="N40" s="18"/>
      <c r="O40" s="9"/>
      <c r="P40" s="9"/>
      <c r="Q40" s="9"/>
      <c r="R40" s="9"/>
    </row>
    <row r="41" spans="1:18" x14ac:dyDescent="0.2">
      <c r="A41" s="18"/>
      <c r="B41" s="9"/>
      <c r="C41" s="9"/>
      <c r="D41" s="9"/>
      <c r="E41" s="9"/>
      <c r="N41" s="18"/>
      <c r="O41" s="9"/>
      <c r="P41" s="9"/>
      <c r="Q41" s="9"/>
      <c r="R41" s="9"/>
    </row>
    <row r="42" spans="1:18" x14ac:dyDescent="0.2">
      <c r="A42" s="18"/>
      <c r="B42" s="9"/>
      <c r="C42" s="9"/>
      <c r="D42" s="9"/>
      <c r="E42" s="9"/>
      <c r="N42" s="18"/>
      <c r="O42" s="9"/>
      <c r="P42" s="9"/>
      <c r="Q42" s="9"/>
      <c r="R42" s="9"/>
    </row>
    <row r="43" spans="1:18" x14ac:dyDescent="0.2">
      <c r="A43" s="18"/>
      <c r="B43" s="9"/>
      <c r="C43" s="9"/>
      <c r="D43" s="9"/>
      <c r="E43" s="9"/>
      <c r="N43" s="18"/>
      <c r="O43" s="9"/>
      <c r="P43" s="9"/>
      <c r="Q43" s="9"/>
      <c r="R43" s="9"/>
    </row>
    <row r="44" spans="1:18" x14ac:dyDescent="0.2">
      <c r="A44" s="18"/>
      <c r="B44" s="9"/>
      <c r="C44" s="9"/>
      <c r="D44" s="9"/>
      <c r="E44" s="9"/>
      <c r="N44" s="18"/>
      <c r="O44" s="9"/>
      <c r="P44" s="9"/>
      <c r="Q44" s="9"/>
      <c r="R44" s="9"/>
    </row>
    <row r="45" spans="1:18" x14ac:dyDescent="0.2">
      <c r="A45" s="18"/>
      <c r="B45" s="9"/>
      <c r="C45" s="9"/>
      <c r="D45" s="9"/>
      <c r="E45" s="9"/>
      <c r="N45" s="18"/>
      <c r="O45" s="9"/>
      <c r="P45" s="9"/>
      <c r="Q45" s="9"/>
      <c r="R45" s="9"/>
    </row>
    <row r="46" spans="1:18" x14ac:dyDescent="0.2">
      <c r="A46" s="18"/>
      <c r="B46" s="9"/>
      <c r="C46" s="9"/>
      <c r="D46" s="9"/>
      <c r="E46" s="9"/>
      <c r="N46" s="18"/>
      <c r="O46" s="9"/>
      <c r="P46" s="9"/>
      <c r="Q46" s="9"/>
      <c r="R46" s="9"/>
    </row>
    <row r="47" spans="1:18" x14ac:dyDescent="0.2">
      <c r="A47" s="18"/>
      <c r="B47" s="9"/>
      <c r="C47" s="9"/>
      <c r="D47" s="9"/>
      <c r="E47" s="9"/>
      <c r="N47" s="18"/>
      <c r="O47" s="9"/>
      <c r="P47" s="9"/>
      <c r="Q47" s="9"/>
      <c r="R47" s="9"/>
    </row>
    <row r="48" spans="1:18" x14ac:dyDescent="0.2">
      <c r="A48" s="18"/>
      <c r="B48" s="9"/>
      <c r="C48" s="9"/>
      <c r="D48" s="9"/>
      <c r="E48" s="9"/>
      <c r="N48" s="18"/>
      <c r="O48" s="9"/>
      <c r="P48" s="9"/>
      <c r="Q48" s="9"/>
      <c r="R48" s="9"/>
    </row>
    <row r="49" spans="1:18" x14ac:dyDescent="0.2">
      <c r="A49" s="18"/>
      <c r="B49" s="9"/>
      <c r="C49" s="9"/>
      <c r="D49" s="9"/>
      <c r="E49" s="9"/>
      <c r="N49" s="18"/>
      <c r="O49" s="9"/>
      <c r="P49" s="9"/>
      <c r="Q49" s="9"/>
      <c r="R49" s="9"/>
    </row>
    <row r="50" spans="1:18" x14ac:dyDescent="0.2">
      <c r="A50" s="18"/>
      <c r="B50" s="9"/>
      <c r="C50" s="9"/>
      <c r="D50" s="9"/>
      <c r="E50" s="9"/>
      <c r="N50" s="18"/>
      <c r="O50" s="9"/>
      <c r="P50" s="9"/>
      <c r="Q50" s="9"/>
      <c r="R50" s="9"/>
    </row>
    <row r="51" spans="1:18" x14ac:dyDescent="0.2">
      <c r="A51" s="18"/>
      <c r="B51" s="9"/>
      <c r="C51" s="9"/>
      <c r="D51" s="9"/>
      <c r="E51" s="9"/>
      <c r="N51" s="18"/>
      <c r="O51" s="9"/>
      <c r="P51" s="9"/>
      <c r="Q51" s="9"/>
      <c r="R51" s="9"/>
    </row>
    <row r="52" spans="1:18" x14ac:dyDescent="0.2">
      <c r="A52" s="18"/>
      <c r="B52" s="9"/>
      <c r="C52" s="9"/>
      <c r="D52" s="9"/>
      <c r="E52" s="9"/>
      <c r="N52" s="18"/>
      <c r="O52" s="9"/>
      <c r="P52" s="9"/>
      <c r="Q52" s="9"/>
      <c r="R52" s="9"/>
    </row>
    <row r="53" spans="1:18" x14ac:dyDescent="0.2">
      <c r="A53" s="18"/>
      <c r="B53" s="9"/>
      <c r="C53" s="9"/>
      <c r="D53" s="9"/>
      <c r="E53" s="9"/>
      <c r="N53" s="18"/>
      <c r="O53" s="9"/>
      <c r="P53" s="9"/>
      <c r="Q53" s="9"/>
      <c r="R53" s="9"/>
    </row>
    <row r="54" spans="1:18" x14ac:dyDescent="0.2">
      <c r="A54" s="18"/>
      <c r="B54" s="9"/>
      <c r="C54" s="9"/>
      <c r="D54" s="9"/>
      <c r="E54" s="9"/>
      <c r="N54" s="18"/>
      <c r="O54" s="9"/>
      <c r="P54" s="9"/>
      <c r="Q54" s="9"/>
      <c r="R54" s="9"/>
    </row>
    <row r="55" spans="1:18" x14ac:dyDescent="0.2">
      <c r="A55" s="18"/>
      <c r="B55" s="9"/>
      <c r="C55" s="9"/>
      <c r="D55" s="9"/>
      <c r="E55" s="9"/>
      <c r="N55" s="18"/>
      <c r="O55" s="9"/>
      <c r="P55" s="9"/>
      <c r="Q55" s="9"/>
      <c r="R55" s="9"/>
    </row>
    <row r="56" spans="1:18" x14ac:dyDescent="0.2">
      <c r="A56" s="18"/>
      <c r="B56" s="9"/>
      <c r="C56" s="9"/>
      <c r="D56" s="9"/>
      <c r="E56" s="9"/>
      <c r="N56" s="18"/>
      <c r="O56" s="9"/>
      <c r="P56" s="9"/>
      <c r="Q56" s="9"/>
      <c r="R56" s="9"/>
    </row>
    <row r="57" spans="1:18" x14ac:dyDescent="0.2">
      <c r="A57" s="18"/>
      <c r="B57" s="9"/>
      <c r="C57" s="9"/>
      <c r="D57" s="9"/>
      <c r="E57" s="9"/>
      <c r="N57" s="18"/>
      <c r="O57" s="9"/>
      <c r="P57" s="9"/>
      <c r="Q57" s="9"/>
      <c r="R57" s="9"/>
    </row>
    <row r="58" spans="1:18" x14ac:dyDescent="0.2">
      <c r="A58" s="18"/>
      <c r="B58" s="9"/>
      <c r="C58" s="9"/>
      <c r="D58" s="9"/>
      <c r="E58" s="9"/>
      <c r="N58" s="18"/>
      <c r="O58" s="9"/>
      <c r="P58" s="9"/>
      <c r="Q58" s="9"/>
      <c r="R58" s="9"/>
    </row>
    <row r="59" spans="1:18" x14ac:dyDescent="0.2">
      <c r="A59" s="18"/>
      <c r="B59" s="9"/>
      <c r="C59" s="9"/>
      <c r="D59" s="9"/>
      <c r="E59" s="9"/>
      <c r="N59" s="18"/>
      <c r="O59" s="9"/>
      <c r="P59" s="9"/>
      <c r="Q59" s="9"/>
      <c r="R59" s="9"/>
    </row>
    <row r="60" spans="1:18" x14ac:dyDescent="0.2">
      <c r="A60" s="18"/>
      <c r="B60" s="9"/>
      <c r="C60" s="9"/>
      <c r="D60" s="9"/>
      <c r="E60" s="9"/>
      <c r="N60" s="18"/>
      <c r="O60" s="9"/>
      <c r="P60" s="9"/>
      <c r="Q60" s="9"/>
      <c r="R60" s="9"/>
    </row>
    <row r="61" spans="1:18" x14ac:dyDescent="0.2">
      <c r="A61" s="18"/>
      <c r="B61" s="9"/>
      <c r="C61" s="9"/>
      <c r="D61" s="9"/>
      <c r="E61" s="9"/>
      <c r="N61" s="18"/>
    </row>
    <row r="62" spans="1:18" x14ac:dyDescent="0.2">
      <c r="A62" s="18"/>
      <c r="B62" s="9"/>
      <c r="C62" s="9"/>
      <c r="D62" s="9"/>
      <c r="E62" s="9"/>
      <c r="N62" s="18"/>
    </row>
    <row r="63" spans="1:18" x14ac:dyDescent="0.2">
      <c r="A63" s="18"/>
      <c r="B63" s="9"/>
      <c r="C63" s="9"/>
      <c r="D63" s="9"/>
      <c r="E63" s="9"/>
      <c r="N63" s="18"/>
    </row>
    <row r="64" spans="1:18" x14ac:dyDescent="0.2">
      <c r="A64" s="18"/>
      <c r="B64" s="9"/>
      <c r="C64" s="9"/>
      <c r="D64" s="9"/>
      <c r="E64" s="9"/>
    </row>
    <row r="65" spans="1:5" x14ac:dyDescent="0.2">
      <c r="A65" s="18"/>
      <c r="B65" s="9"/>
      <c r="C65" s="9"/>
      <c r="D65" s="9"/>
      <c r="E65" s="9"/>
    </row>
    <row r="66" spans="1:5" x14ac:dyDescent="0.2">
      <c r="A66" s="18"/>
      <c r="B66" s="9"/>
      <c r="C66" s="9"/>
      <c r="D66" s="9"/>
      <c r="E66" s="9"/>
    </row>
    <row r="67" spans="1:5" x14ac:dyDescent="0.2">
      <c r="A67" s="18"/>
      <c r="B67" s="9"/>
      <c r="C67" s="9"/>
      <c r="D67" s="9"/>
      <c r="E67" s="9"/>
    </row>
    <row r="68" spans="1:5" x14ac:dyDescent="0.2">
      <c r="A68" s="18"/>
      <c r="B68" s="9"/>
      <c r="C68" s="9"/>
      <c r="D68" s="9"/>
      <c r="E68" s="9"/>
    </row>
    <row r="69" spans="1:5" x14ac:dyDescent="0.2">
      <c r="A69" s="18"/>
      <c r="B69" s="9"/>
      <c r="C69" s="9"/>
      <c r="D69" s="9"/>
      <c r="E69" s="9"/>
    </row>
  </sheetData>
  <mergeCells count="5">
    <mergeCell ref="X10:Z10"/>
    <mergeCell ref="T1:V1"/>
    <mergeCell ref="A1:E1"/>
    <mergeCell ref="N1:R1"/>
    <mergeCell ref="X1:Z1"/>
  </mergeCells>
  <conditionalFormatting sqref="A3:A19">
    <cfRule type="expression" dxfId="12" priority="4">
      <formula>$A691 = "x"</formula>
    </cfRule>
    <cfRule type="expression" dxfId="11" priority="3">
      <formula>$A3 = "x"</formula>
    </cfRule>
  </conditionalFormatting>
  <conditionalFormatting sqref="A20:A69">
    <cfRule type="expression" dxfId="10" priority="6">
      <formula>$A20="x"</formula>
    </cfRule>
  </conditionalFormatting>
  <conditionalFormatting sqref="N3:N17">
    <cfRule type="expression" dxfId="9" priority="2">
      <formula>$A691 = "x"</formula>
    </cfRule>
    <cfRule type="expression" dxfId="8" priority="1">
      <formula>$A3 = "x"</formula>
    </cfRule>
  </conditionalFormatting>
  <conditionalFormatting sqref="N18:N21 N24:N35 N43:N63">
    <cfRule type="expression" dxfId="7" priority="48">
      <formula>$A22="x"</formula>
    </cfRule>
  </conditionalFormatting>
  <conditionalFormatting sqref="N22">
    <cfRule type="expression" dxfId="6" priority="62">
      <formula>#REF!="x"</formula>
    </cfRule>
  </conditionalFormatting>
  <conditionalFormatting sqref="N23 N37:N42">
    <cfRule type="expression" dxfId="5" priority="61">
      <formula>$A26="x"</formula>
    </cfRule>
  </conditionalFormatting>
  <conditionalFormatting sqref="N36">
    <cfRule type="expression" dxfId="4" priority="68">
      <formula>#REF!="x"</formula>
    </cfRule>
  </conditionalFormatting>
  <conditionalFormatting sqref="T3:T8">
    <cfRule type="expression" dxfId="3" priority="51">
      <formula>$A4="x"</formula>
    </cfRule>
  </conditionalFormatting>
  <conditionalFormatting sqref="T9:T21">
    <cfRule type="expression" dxfId="2" priority="37">
      <formula>#REF!="x"</formula>
    </cfRule>
  </conditionalFormatting>
  <conditionalFormatting sqref="T22:T28">
    <cfRule type="expression" dxfId="1" priority="10">
      <formula>#REF!="x"</formula>
    </cfRule>
  </conditionalFormatting>
  <conditionalFormatting sqref="V3:V35 R3:R988 E3:E992">
    <cfRule type="cellIs" dxfId="0" priority="16" operator="notBetween">
      <formula>1</formula>
      <formula>-1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B9D60-0476-E44B-B0B2-B571278B1785}">
  <dimension ref="A1:B14"/>
  <sheetViews>
    <sheetView workbookViewId="0">
      <selection activeCell="B20" sqref="B20"/>
    </sheetView>
  </sheetViews>
  <sheetFormatPr baseColWidth="10" defaultColWidth="11" defaultRowHeight="19" x14ac:dyDescent="0.25"/>
  <cols>
    <col min="1" max="1" width="26.83203125" style="31" customWidth="1"/>
    <col min="2" max="2" width="98.1640625" customWidth="1"/>
  </cols>
  <sheetData>
    <row r="1" spans="1:2" s="28" customFormat="1" x14ac:dyDescent="0.25">
      <c r="A1" s="32" t="s">
        <v>15</v>
      </c>
      <c r="B1" s="33" t="s">
        <v>34</v>
      </c>
    </row>
    <row r="2" spans="1:2" ht="16" x14ac:dyDescent="0.2">
      <c r="A2" s="30"/>
    </row>
    <row r="3" spans="1:2" ht="16" x14ac:dyDescent="0.2">
      <c r="A3" s="30"/>
    </row>
    <row r="4" spans="1:2" ht="16" x14ac:dyDescent="0.2">
      <c r="A4" s="30"/>
    </row>
    <row r="5" spans="1:2" ht="16" x14ac:dyDescent="0.2">
      <c r="A5" s="30"/>
    </row>
    <row r="6" spans="1:2" ht="16" x14ac:dyDescent="0.2">
      <c r="A6" s="30"/>
    </row>
    <row r="7" spans="1:2" ht="16" x14ac:dyDescent="0.2">
      <c r="A7" s="30"/>
    </row>
    <row r="8" spans="1:2" ht="16" x14ac:dyDescent="0.2">
      <c r="A8" s="30"/>
    </row>
    <row r="9" spans="1:2" ht="16" x14ac:dyDescent="0.2">
      <c r="A9" s="30"/>
    </row>
    <row r="10" spans="1:2" ht="16" x14ac:dyDescent="0.2">
      <c r="A10" s="30"/>
    </row>
    <row r="11" spans="1:2" ht="16" x14ac:dyDescent="0.2">
      <c r="A11" s="30"/>
    </row>
    <row r="12" spans="1:2" ht="16" x14ac:dyDescent="0.2">
      <c r="A12" s="30"/>
    </row>
    <row r="13" spans="1:2" ht="16" x14ac:dyDescent="0.2">
      <c r="A13" s="30"/>
    </row>
    <row r="14" spans="1:2" ht="16" x14ac:dyDescent="0.2">
      <c r="A14" s="3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Calculations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Armelle Ballian</cp:lastModifiedBy>
  <dcterms:created xsi:type="dcterms:W3CDTF">2021-07-14T09:21:51Z</dcterms:created>
  <dcterms:modified xsi:type="dcterms:W3CDTF">2023-11-01T15:42:17Z</dcterms:modified>
</cp:coreProperties>
</file>