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men\Desktop\Drought Impacts\Crops\"/>
    </mc:Choice>
  </mc:AlternateContent>
  <xr:revisionPtr revIDLastSave="0" documentId="13_ncr:1_{1B437A32-2AD9-4CC2-8157-5531F866B1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3" l="1"/>
  <c r="E35" i="3"/>
  <c r="F35" i="3"/>
  <c r="G35" i="3"/>
  <c r="H35" i="3"/>
  <c r="D35" i="3"/>
  <c r="S11" i="1"/>
  <c r="S7" i="1"/>
  <c r="S9" i="1"/>
  <c r="S5" i="1"/>
  <c r="J31" i="3"/>
  <c r="J26" i="3"/>
  <c r="J27" i="3"/>
  <c r="J33" i="3"/>
  <c r="J34" i="3"/>
  <c r="R12" i="1"/>
  <c r="N11" i="1"/>
  <c r="R11" i="1"/>
  <c r="R7" i="1"/>
  <c r="R9" i="1"/>
  <c r="R5" i="1"/>
</calcChain>
</file>

<file path=xl/sharedStrings.xml><?xml version="1.0" encoding="utf-8"?>
<sst xmlns="http://schemas.openxmlformats.org/spreadsheetml/2006/main" count="86" uniqueCount="17">
  <si>
    <t>Region</t>
  </si>
  <si>
    <t>Sacramento River</t>
  </si>
  <si>
    <t>San Joaquin River</t>
  </si>
  <si>
    <t>Tulare Lake</t>
  </si>
  <si>
    <t>Crops</t>
  </si>
  <si>
    <t>Young Perennial</t>
  </si>
  <si>
    <t>Year</t>
  </si>
  <si>
    <t>Crop Type</t>
  </si>
  <si>
    <t>C</t>
  </si>
  <si>
    <t>D</t>
  </si>
  <si>
    <t>F</t>
  </si>
  <si>
    <t>G</t>
  </si>
  <si>
    <t>P</t>
  </si>
  <si>
    <t>R</t>
  </si>
  <si>
    <t>T</t>
  </si>
  <si>
    <t>V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</si>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</sst>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left" vertical="center"/>
    </xf>
    <xf numFmtId="0" fontId="0" fillId="0" borderId="11" xfId="0" applyBorder="1"/>
    <xf numFmtId="1" fontId="0" fillId="0" borderId="9" xfId="0" applyNumberFormat="1" applyBorder="1"/>
    <xf numFmtId="1" fontId="0" fillId="0" borderId="10" xfId="0" applyNumberFormat="1" applyBorder="1"/>
    <xf numFmtId="0" fontId="0" fillId="0" borderId="11" xfId="0" applyBorder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Sheet1!$J$4:$K$10</c:f>
              <c:multiLvlStrCache>
                <c:ptCount val="7"/>
                <c:lvl>
                  <c:pt idx="0">
                    <c:v>Crop Type</c:v>
                  </c:pt>
                  <c:pt idx="1">
                    <c:v>Crops</c:v>
                  </c:pt>
                  <c:pt idx="2">
                    <c:v>Young Perennial</c:v>
                  </c:pt>
                  <c:pt idx="3">
                    <c:v>Crops</c:v>
                  </c:pt>
                  <c:pt idx="4">
                    <c:v>Young Perennial</c:v>
                  </c:pt>
                  <c:pt idx="5">
                    <c:v>Crops</c:v>
                  </c:pt>
                  <c:pt idx="6">
                    <c:v>Young Perennial</c:v>
                  </c:pt>
                </c:lvl>
                <c:lvl>
                  <c:pt idx="0">
                    <c:v>Region</c:v>
                  </c:pt>
                  <c:pt idx="1">
                    <c:v>Sacramento River</c:v>
                  </c:pt>
                  <c:pt idx="3">
                    <c:v>San Joaquin River</c:v>
                  </c:pt>
                  <c:pt idx="5">
                    <c:v>Tulare Lake</c:v>
                  </c:pt>
                </c:lvl>
              </c:multiLvlStrCache>
            </c:multiLvlStrRef>
          </c:cat>
          <c:val>
            <c:numRef>
              <c:f>Sheet1!$L$4:$L$10</c:f>
              <c:numCache>
                <c:formatCode>0</c:formatCode>
                <c:ptCount val="7"/>
                <c:pt idx="0" formatCode="General">
                  <c:v>2016</c:v>
                </c:pt>
                <c:pt idx="1">
                  <c:v>1884708.1840168801</c:v>
                </c:pt>
                <c:pt idx="2">
                  <c:v>58233.15319356</c:v>
                </c:pt>
                <c:pt idx="3">
                  <c:v>1895262.09309711</c:v>
                </c:pt>
                <c:pt idx="4">
                  <c:v>57809.007941529999</c:v>
                </c:pt>
                <c:pt idx="5">
                  <c:v>2614149.4924463402</c:v>
                </c:pt>
                <c:pt idx="6">
                  <c:v>103962.90188609999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7-44F4-A836-7EF9AF9119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Sheet1!$J$4:$K$10</c:f>
              <c:multiLvlStrCache>
                <c:ptCount val="7"/>
                <c:lvl>
                  <c:pt idx="0">
                    <c:v>Crop Type</c:v>
                  </c:pt>
                  <c:pt idx="1">
                    <c:v>Crops</c:v>
                  </c:pt>
                  <c:pt idx="2">
                    <c:v>Young Perennial</c:v>
                  </c:pt>
                  <c:pt idx="3">
                    <c:v>Crops</c:v>
                  </c:pt>
                  <c:pt idx="4">
                    <c:v>Young Perennial</c:v>
                  </c:pt>
                  <c:pt idx="5">
                    <c:v>Crops</c:v>
                  </c:pt>
                  <c:pt idx="6">
                    <c:v>Young Perennial</c:v>
                  </c:pt>
                </c:lvl>
                <c:lvl>
                  <c:pt idx="0">
                    <c:v>Region</c:v>
                  </c:pt>
                  <c:pt idx="1">
                    <c:v>Sacramento River</c:v>
                  </c:pt>
                  <c:pt idx="3">
                    <c:v>San Joaquin River</c:v>
                  </c:pt>
                  <c:pt idx="5">
                    <c:v>Tulare Lake</c:v>
                  </c:pt>
                </c:lvl>
              </c:multiLvlStrCache>
            </c:multiLvlStrRef>
          </c:cat>
          <c:val>
            <c:numRef>
              <c:f>Sheet1!$M$4:$M$10</c:f>
              <c:numCache>
                <c:formatCode>0</c:formatCode>
                <c:ptCount val="7"/>
                <c:pt idx="0" formatCode="General">
                  <c:v>2018</c:v>
                </c:pt>
                <c:pt idx="1">
                  <c:v>1932794.7018832699</c:v>
                </c:pt>
                <c:pt idx="2">
                  <c:v>41573.27908</c:v>
                </c:pt>
                <c:pt idx="3">
                  <c:v>1919024.2697914401</c:v>
                </c:pt>
                <c:pt idx="4">
                  <c:v>44341.559670000002</c:v>
                </c:pt>
                <c:pt idx="5">
                  <c:v>2628066.9421199998</c:v>
                </c:pt>
                <c:pt idx="6">
                  <c:v>72721.560599999997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7-44F4-A836-7EF9AF91192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Sheet1!$J$4:$K$10</c:f>
              <c:multiLvlStrCache>
                <c:ptCount val="7"/>
                <c:lvl>
                  <c:pt idx="0">
                    <c:v>Crop Type</c:v>
                  </c:pt>
                  <c:pt idx="1">
                    <c:v>Crops</c:v>
                  </c:pt>
                  <c:pt idx="2">
                    <c:v>Young Perennial</c:v>
                  </c:pt>
                  <c:pt idx="3">
                    <c:v>Crops</c:v>
                  </c:pt>
                  <c:pt idx="4">
                    <c:v>Young Perennial</c:v>
                  </c:pt>
                  <c:pt idx="5">
                    <c:v>Crops</c:v>
                  </c:pt>
                  <c:pt idx="6">
                    <c:v>Young Perennial</c:v>
                  </c:pt>
                </c:lvl>
                <c:lvl>
                  <c:pt idx="0">
                    <c:v>Region</c:v>
                  </c:pt>
                  <c:pt idx="1">
                    <c:v>Sacramento River</c:v>
                  </c:pt>
                  <c:pt idx="3">
                    <c:v>San Joaquin River</c:v>
                  </c:pt>
                  <c:pt idx="5">
                    <c:v>Tulare Lake</c:v>
                  </c:pt>
                </c:lvl>
              </c:multiLvlStrCache>
            </c:multiLvlStrRef>
          </c:cat>
          <c:val>
            <c:numRef>
              <c:f>Sheet1!$N$4:$N$10</c:f>
              <c:numCache>
                <c:formatCode>0</c:formatCode>
                <c:ptCount val="7"/>
                <c:pt idx="0" formatCode="General">
                  <c:v>2020</c:v>
                </c:pt>
                <c:pt idx="1">
                  <c:v>2003110.76329918</c:v>
                </c:pt>
                <c:pt idx="2">
                  <c:v>41489.456049460001</c:v>
                </c:pt>
                <c:pt idx="3">
                  <c:v>1909400.7764645</c:v>
                </c:pt>
                <c:pt idx="4">
                  <c:v>31847.352722579999</c:v>
                </c:pt>
                <c:pt idx="5">
                  <c:v>2627690.6118582399</c:v>
                </c:pt>
                <c:pt idx="6">
                  <c:v>27387.542252039999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C7-44F4-A836-7EF9AF91192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Sheet1!$J$4:$K$10</c:f>
              <c:multiLvlStrCache>
                <c:ptCount val="7"/>
                <c:lvl>
                  <c:pt idx="0">
                    <c:v>Crop Type</c:v>
                  </c:pt>
                  <c:pt idx="1">
                    <c:v>Crops</c:v>
                  </c:pt>
                  <c:pt idx="2">
                    <c:v>Young Perennial</c:v>
                  </c:pt>
                  <c:pt idx="3">
                    <c:v>Crops</c:v>
                  </c:pt>
                  <c:pt idx="4">
                    <c:v>Young Perennial</c:v>
                  </c:pt>
                  <c:pt idx="5">
                    <c:v>Crops</c:v>
                  </c:pt>
                  <c:pt idx="6">
                    <c:v>Young Perennial</c:v>
                  </c:pt>
                </c:lvl>
                <c:lvl>
                  <c:pt idx="0">
                    <c:v>Region</c:v>
                  </c:pt>
                  <c:pt idx="1">
                    <c:v>Sacramento River</c:v>
                  </c:pt>
                  <c:pt idx="3">
                    <c:v>San Joaquin River</c:v>
                  </c:pt>
                  <c:pt idx="5">
                    <c:v>Tulare Lake</c:v>
                  </c:pt>
                </c:lvl>
              </c:multiLvlStrCache>
            </c:multiLvlStrRef>
          </c:cat>
          <c:val>
            <c:numRef>
              <c:f>Sheet1!$O$4:$O$10</c:f>
              <c:numCache>
                <c:formatCode>0</c:formatCode>
                <c:ptCount val="7"/>
                <c:pt idx="0" formatCode="General">
                  <c:v>2021</c:v>
                </c:pt>
                <c:pt idx="1">
                  <c:v>1881051.6689451199</c:v>
                </c:pt>
                <c:pt idx="2">
                  <c:v>27657.589299769999</c:v>
                </c:pt>
                <c:pt idx="3">
                  <c:v>1898442.66299609</c:v>
                </c:pt>
                <c:pt idx="4">
                  <c:v>44767.797787819902</c:v>
                </c:pt>
                <c:pt idx="5">
                  <c:v>2480110.7163563701</c:v>
                </c:pt>
                <c:pt idx="6">
                  <c:v>47640.941459330003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C7-44F4-A836-7EF9AF91192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Sheet1!$J$4:$K$10</c:f>
              <c:multiLvlStrCache>
                <c:ptCount val="7"/>
                <c:lvl>
                  <c:pt idx="0">
                    <c:v>Crop Type</c:v>
                  </c:pt>
                  <c:pt idx="1">
                    <c:v>Crops</c:v>
                  </c:pt>
                  <c:pt idx="2">
                    <c:v>Young Perennial</c:v>
                  </c:pt>
                  <c:pt idx="3">
                    <c:v>Crops</c:v>
                  </c:pt>
                  <c:pt idx="4">
                    <c:v>Young Perennial</c:v>
                  </c:pt>
                  <c:pt idx="5">
                    <c:v>Crops</c:v>
                  </c:pt>
                  <c:pt idx="6">
                    <c:v>Young Perennial</c:v>
                  </c:pt>
                </c:lvl>
                <c:lvl>
                  <c:pt idx="0">
                    <c:v>Region</c:v>
                  </c:pt>
                  <c:pt idx="1">
                    <c:v>Sacramento River</c:v>
                  </c:pt>
                  <c:pt idx="3">
                    <c:v>San Joaquin River</c:v>
                  </c:pt>
                  <c:pt idx="5">
                    <c:v>Tulare Lake</c:v>
                  </c:pt>
                </c:lvl>
              </c:multiLvlStrCache>
            </c:multiLvlStrRef>
          </c:cat>
          <c:val>
            <c:numRef>
              <c:f>Sheet1!$P$4:$P$10</c:f>
              <c:numCache>
                <c:formatCode>0</c:formatCode>
                <c:ptCount val="7"/>
                <c:pt idx="0" formatCode="General">
                  <c:v>2022</c:v>
                </c:pt>
                <c:pt idx="1">
                  <c:v>1752686.4060861899</c:v>
                </c:pt>
                <c:pt idx="2">
                  <c:v>28414.896882810001</c:v>
                </c:pt>
                <c:pt idx="3">
                  <c:v>1892961.52722151</c:v>
                </c:pt>
                <c:pt idx="4">
                  <c:v>52205.519801570001</c:v>
                </c:pt>
                <c:pt idx="5">
                  <c:v>2517276.91538727</c:v>
                </c:pt>
                <c:pt idx="6">
                  <c:v>60176.510699539998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C7-44F4-A836-7EF9AF91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569296"/>
        <c:axId val="1801565456"/>
      </c:barChart>
      <c:catAx>
        <c:axId val="180156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65456"/>
        <c:crosses val="autoZero"/>
        <c:auto val="1"/>
        <c:lblAlgn val="ctr"/>
        <c:lblOffset val="100"/>
        <c:noMultiLvlLbl val="0"/>
      </c:catAx>
      <c:valAx>
        <c:axId val="18015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56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Sheet1!$L$4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Sheet1!$J$4:$K$10</c15:sqref>
                  </c15:fullRef>
                </c:ext>
              </c:extLst>
              <c:f>Sheet1!$J$5:$K$10</c:f>
              <c:multiLvlStrCache>
                <c:ptCount val="6"/>
                <c:lvl>
                  <c:pt idx="0">
                    <c:v>Crops</c:v>
                  </c:pt>
                  <c:pt idx="1">
                    <c:v>Young Perennial</c:v>
                  </c:pt>
                  <c:pt idx="2">
                    <c:v>Crops</c:v>
                  </c:pt>
                  <c:pt idx="3">
                    <c:v>Young Perennial</c:v>
                  </c:pt>
                  <c:pt idx="4">
                    <c:v>Crops</c:v>
                  </c:pt>
                  <c:pt idx="5">
                    <c:v>Young Perennial</c:v>
                  </c:pt>
                </c:lvl>
                <c:lvl>
                  <c:pt idx="0">
                    <c:v>Sacramento River</c:v>
                  </c:pt>
                  <c:pt idx="2">
                    <c:v>San Joaquin River</c:v>
                  </c:pt>
                  <c:pt idx="4">
                    <c:v>Tulare Lake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Sheet1!$L$4:$L$10</c15:sqref>
                  </c15:fullRef>
                </c:ext>
              </c:extLst>
              <c:f>Sheet1!$L$5:$L$10</c:f>
              <c:numCache>
                <c:formatCode>0</c:formatCode>
                <c:ptCount val="6"/>
                <c:pt idx="0">
                  <c:v>1884708.1840168801</c:v>
                </c:pt>
                <c:pt idx="1">
                  <c:v>58233.15319356</c:v>
                </c:pt>
                <c:pt idx="2">
                  <c:v>1895262.09309711</c:v>
                </c:pt>
                <c:pt idx="3">
                  <c:v>57809.007941529999</c:v>
                </c:pt>
                <c:pt idx="4">
                  <c:v>2614149.4924463402</c:v>
                </c:pt>
                <c:pt idx="5">
                  <c:v>103962.90188609999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A-4E29-B996-A0481B7695E0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Sheet1!$J$4:$K$10</c15:sqref>
                  </c15:fullRef>
                </c:ext>
              </c:extLst>
              <c:f>Sheet1!$J$5:$K$10</c:f>
              <c:multiLvlStrCache>
                <c:ptCount val="6"/>
                <c:lvl>
                  <c:pt idx="0">
                    <c:v>Crops</c:v>
                  </c:pt>
                  <c:pt idx="1">
                    <c:v>Young Perennial</c:v>
                  </c:pt>
                  <c:pt idx="2">
                    <c:v>Crops</c:v>
                  </c:pt>
                  <c:pt idx="3">
                    <c:v>Young Perennial</c:v>
                  </c:pt>
                  <c:pt idx="4">
                    <c:v>Crops</c:v>
                  </c:pt>
                  <c:pt idx="5">
                    <c:v>Young Perennial</c:v>
                  </c:pt>
                </c:lvl>
                <c:lvl>
                  <c:pt idx="0">
                    <c:v>Sacramento River</c:v>
                  </c:pt>
                  <c:pt idx="2">
                    <c:v>San Joaquin River</c:v>
                  </c:pt>
                  <c:pt idx="4">
                    <c:v>Tulare Lake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Sheet1!$M$4:$M$10</c15:sqref>
                  </c15:fullRef>
                </c:ext>
              </c:extLst>
              <c:f>Sheet1!$M$5:$M$10</c:f>
              <c:numCache>
                <c:formatCode>0</c:formatCode>
                <c:ptCount val="6"/>
                <c:pt idx="0">
                  <c:v>1932794.7018832699</c:v>
                </c:pt>
                <c:pt idx="1">
                  <c:v>41573.27908</c:v>
                </c:pt>
                <c:pt idx="2">
                  <c:v>1919024.2697914401</c:v>
                </c:pt>
                <c:pt idx="3">
                  <c:v>44341.559670000002</c:v>
                </c:pt>
                <c:pt idx="4">
                  <c:v>2628066.9421199998</c:v>
                </c:pt>
                <c:pt idx="5">
                  <c:v>72721.560599999997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A-4E29-B996-A0481B7695E0}"/>
            </c:ext>
          </c:extLst>
        </c:ser>
        <c:ser>
          <c:idx val="2"/>
          <c:order val="2"/>
          <c:tx>
            <c:strRef>
              <c:f>Sheet1!$N$4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Sheet1!$J$4:$K$10</c15:sqref>
                  </c15:fullRef>
                </c:ext>
              </c:extLst>
              <c:f>Sheet1!$J$5:$K$10</c:f>
              <c:multiLvlStrCache>
                <c:ptCount val="6"/>
                <c:lvl>
                  <c:pt idx="0">
                    <c:v>Crops</c:v>
                  </c:pt>
                  <c:pt idx="1">
                    <c:v>Young Perennial</c:v>
                  </c:pt>
                  <c:pt idx="2">
                    <c:v>Crops</c:v>
                  </c:pt>
                  <c:pt idx="3">
                    <c:v>Young Perennial</c:v>
                  </c:pt>
                  <c:pt idx="4">
                    <c:v>Crops</c:v>
                  </c:pt>
                  <c:pt idx="5">
                    <c:v>Young Perennial</c:v>
                  </c:pt>
                </c:lvl>
                <c:lvl>
                  <c:pt idx="0">
                    <c:v>Sacramento River</c:v>
                  </c:pt>
                  <c:pt idx="2">
                    <c:v>San Joaquin River</c:v>
                  </c:pt>
                  <c:pt idx="4">
                    <c:v>Tulare Lake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Sheet1!$N$4:$N$10</c15:sqref>
                  </c15:fullRef>
                </c:ext>
              </c:extLst>
              <c:f>Sheet1!$N$5:$N$10</c:f>
              <c:numCache>
                <c:formatCode>0</c:formatCode>
                <c:ptCount val="6"/>
                <c:pt idx="0">
                  <c:v>2003110.76329918</c:v>
                </c:pt>
                <c:pt idx="1">
                  <c:v>41489.456049460001</c:v>
                </c:pt>
                <c:pt idx="2">
                  <c:v>1909400.7764645</c:v>
                </c:pt>
                <c:pt idx="3">
                  <c:v>31847.352722579999</c:v>
                </c:pt>
                <c:pt idx="4">
                  <c:v>2627690.6118582399</c:v>
                </c:pt>
                <c:pt idx="5">
                  <c:v>27387.542252039999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A-4E29-B996-A0481B7695E0}"/>
            </c:ext>
          </c:extLst>
        </c:ser>
        <c:ser>
          <c:idx val="3"/>
          <c:order val="3"/>
          <c:tx>
            <c:strRef>
              <c:f>Sheet1!$O$4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Sheet1!$J$4:$K$10</c15:sqref>
                  </c15:fullRef>
                </c:ext>
              </c:extLst>
              <c:f>Sheet1!$J$5:$K$10</c:f>
              <c:multiLvlStrCache>
                <c:ptCount val="6"/>
                <c:lvl>
                  <c:pt idx="0">
                    <c:v>Crops</c:v>
                  </c:pt>
                  <c:pt idx="1">
                    <c:v>Young Perennial</c:v>
                  </c:pt>
                  <c:pt idx="2">
                    <c:v>Crops</c:v>
                  </c:pt>
                  <c:pt idx="3">
                    <c:v>Young Perennial</c:v>
                  </c:pt>
                  <c:pt idx="4">
                    <c:v>Crops</c:v>
                  </c:pt>
                  <c:pt idx="5">
                    <c:v>Young Perennial</c:v>
                  </c:pt>
                </c:lvl>
                <c:lvl>
                  <c:pt idx="0">
                    <c:v>Sacramento River</c:v>
                  </c:pt>
                  <c:pt idx="2">
                    <c:v>San Joaquin River</c:v>
                  </c:pt>
                  <c:pt idx="4">
                    <c:v>Tulare Lake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Sheet1!$O$4:$O$10</c15:sqref>
                  </c15:fullRef>
                </c:ext>
              </c:extLst>
              <c:f>Sheet1!$O$5:$O$10</c:f>
              <c:numCache>
                <c:formatCode>0</c:formatCode>
                <c:ptCount val="6"/>
                <c:pt idx="0">
                  <c:v>1881051.6689451199</c:v>
                </c:pt>
                <c:pt idx="1">
                  <c:v>27657.589299769999</c:v>
                </c:pt>
                <c:pt idx="2">
                  <c:v>1898442.66299609</c:v>
                </c:pt>
                <c:pt idx="3">
                  <c:v>44767.797787819902</c:v>
                </c:pt>
                <c:pt idx="4">
                  <c:v>2480110.7163563701</c:v>
                </c:pt>
                <c:pt idx="5">
                  <c:v>47640.941459330003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A-4E29-B996-A0481B7695E0}"/>
            </c:ext>
          </c:extLst>
        </c:ser>
        <c:ser>
          <c:idx val="4"/>
          <c:order val="4"/>
          <c:tx>
            <c:strRef>
              <c:f>Sheet1!$P$4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Sheet1!$J$4:$K$10</c15:sqref>
                  </c15:fullRef>
                </c:ext>
              </c:extLst>
              <c:f>Sheet1!$J$5:$K$10</c:f>
              <c:multiLvlStrCache>
                <c:ptCount val="6"/>
                <c:lvl>
                  <c:pt idx="0">
                    <c:v>Crops</c:v>
                  </c:pt>
                  <c:pt idx="1">
                    <c:v>Young Perennial</c:v>
                  </c:pt>
                  <c:pt idx="2">
                    <c:v>Crops</c:v>
                  </c:pt>
                  <c:pt idx="3">
                    <c:v>Young Perennial</c:v>
                  </c:pt>
                  <c:pt idx="4">
                    <c:v>Crops</c:v>
                  </c:pt>
                  <c:pt idx="5">
                    <c:v>Young Perennial</c:v>
                  </c:pt>
                </c:lvl>
                <c:lvl>
                  <c:pt idx="0">
                    <c:v>Sacramento River</c:v>
                  </c:pt>
                  <c:pt idx="2">
                    <c:v>San Joaquin River</c:v>
                  </c:pt>
                  <c:pt idx="4">
                    <c:v>Tulare Lake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Sheet1!$P$4:$P$10</c15:sqref>
                  </c15:fullRef>
                </c:ext>
              </c:extLst>
              <c:f>Sheet1!$P$5:$P$10</c:f>
              <c:numCache>
                <c:formatCode>0</c:formatCode>
                <c:ptCount val="6"/>
                <c:pt idx="0">
                  <c:v>1752686.4060861899</c:v>
                </c:pt>
                <c:pt idx="1">
                  <c:v>28414.896882810001</c:v>
                </c:pt>
                <c:pt idx="2">
                  <c:v>1892961.52722151</c:v>
                </c:pt>
                <c:pt idx="3">
                  <c:v>52205.519801570001</c:v>
                </c:pt>
                <c:pt idx="4">
                  <c:v>2517276.91538727</c:v>
                </c:pt>
                <c:pt idx="5">
                  <c:v>60176.510699539998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A-4E29-B996-A0481B769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89600"/>
        <c:axId val="138668480"/>
      </c:barChart>
      <c:catAx>
        <c:axId val="13868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8480"/>
        <c:crosses val="autoZero"/>
        <c:auto val="1"/>
        <c:lblAlgn val="ctr"/>
        <c:lblOffset val="100"/>
        <c:noMultiLvlLbl val="0"/>
      </c:catAx>
      <c:valAx>
        <c:axId val="1386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8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349250</xdr:colOff>
      <xdr:row>24</xdr:row>
      <xdr:rowOff>12700</xdr:rowOff>
    </xdr:from>
    <xdr:to>
      <xdr:col>10</xdr:col>
      <xdr:colOff>374650</xdr:colOff>
      <xdr:row>43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4ABE6-1C7C-3813-AD62-26FF7DD9E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708025</xdr:colOff>
      <xdr:row>13</xdr:row>
      <xdr:rowOff>82550</xdr:rowOff>
    </xdr:from>
    <xdr:to>
      <xdr:col>14</xdr:col>
      <xdr:colOff>238125</xdr:colOff>
      <xdr:row>28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AD1686-193A-4925-82C8-F7BDE8DAC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22"/>
  <sheetViews>
    <sheetView tabSelected="1" topLeftCell="H1" workbookViewId="0">
      <selection activeCell="R11" sqref="R11"/>
    </sheetView>
  </sheetViews>
  <sheetFormatPr defaultRowHeight="14.5" x14ac:dyDescent="0.35"/>
  <cols>
    <col min="3" max="4" width="15.453125" bestFit="1" customWidth="1"/>
    <col min="5" max="7" width="12.36328125" bestFit="1" customWidth="1"/>
    <col min="8" max="8" width="14.453125" bestFit="1" customWidth="1"/>
    <col min="9" max="9" width="12.36328125" bestFit="1" customWidth="1"/>
    <col min="10" max="10" width="15.453125" bestFit="1" customWidth="1"/>
    <col min="11" max="11" width="14.36328125" bestFit="1" customWidth="1"/>
    <col min="12" max="16" width="11.08984375" customWidth="1"/>
  </cols>
  <sheetData>
    <row r="3" spans="2:19" ht="15" thickBot="1" x14ac:dyDescent="0.4"/>
    <row r="4" spans="2:19" ht="15" thickBot="1" x14ac:dyDescent="0.4">
      <c r="B4" s="2" t="s">
        <v>0</v>
      </c>
      <c r="C4" s="2" t="s">
        <v>1</v>
      </c>
      <c r="D4" s="2"/>
      <c r="E4" s="2" t="s">
        <v>2</v>
      </c>
      <c r="F4" s="2"/>
      <c r="G4" s="2" t="s">
        <v>3</v>
      </c>
      <c r="H4" s="2"/>
      <c r="J4" s="14" t="s">
        <v>0</v>
      </c>
      <c r="K4" s="14" t="s">
        <v>7</v>
      </c>
      <c r="L4" s="15">
        <v>2016</v>
      </c>
      <c r="M4" s="15">
        <v>2018</v>
      </c>
      <c r="N4" s="15">
        <v>2020</v>
      </c>
      <c r="O4" s="15">
        <v>2021</v>
      </c>
      <c r="P4" s="16">
        <v>2022</v>
      </c>
    </row>
    <row r="5" spans="2:19" x14ac:dyDescent="0.35">
      <c r="B5" s="2"/>
      <c r="C5" t="s">
        <v>4</v>
      </c>
      <c r="D5" t="s">
        <v>5</v>
      </c>
      <c r="E5" t="s">
        <v>4</v>
      </c>
      <c r="F5" t="s">
        <v>5</v>
      </c>
      <c r="G5" t="s">
        <v>4</v>
      </c>
      <c r="H5" t="s">
        <v>5</v>
      </c>
      <c r="J5" s="17" t="s">
        <v>1</v>
      </c>
      <c r="K5" s="18" t="s">
        <v>4</v>
      </c>
      <c r="L5" s="19">
        <v>1884708.1840168801</v>
      </c>
      <c r="M5" s="19">
        <v>1932794.7018832699</v>
      </c>
      <c r="N5" s="19">
        <v>2003110.76329918</v>
      </c>
      <c r="O5" s="19">
        <v>1881051.6689451199</v>
      </c>
      <c r="P5" s="20">
        <v>1752686.4060861899</v>
      </c>
      <c r="R5" s="1">
        <f>N5-P5+P6-N6</f>
        <v>237349.79804634006</v>
      </c>
      <c r="S5" s="1">
        <f>M5-P5+P6-M6</f>
        <v>166949.91359989002</v>
      </c>
    </row>
    <row r="6" spans="2:19" x14ac:dyDescent="0.35">
      <c r="B6">
        <v>2016</v>
      </c>
      <c r="C6" s="1">
        <v>1884708.1840168801</v>
      </c>
      <c r="D6" s="1">
        <v>58233.15319356</v>
      </c>
      <c r="E6" s="1">
        <v>1895262.09309711</v>
      </c>
      <c r="F6" s="1">
        <v>57809.007941529999</v>
      </c>
      <c r="G6" s="1">
        <v>2614149.4924463402</v>
      </c>
      <c r="H6" s="1">
        <v>103962.90188609999</v>
      </c>
      <c r="J6" s="17"/>
      <c r="K6" s="18" t="s">
        <v>5</v>
      </c>
      <c r="L6" s="19">
        <v>58233.15319356</v>
      </c>
      <c r="M6" s="19">
        <v>41573.27908</v>
      </c>
      <c r="N6" s="19">
        <v>41489.456049460001</v>
      </c>
      <c r="O6" s="19">
        <v>27657.589299769999</v>
      </c>
      <c r="P6" s="20">
        <v>28414.896882810001</v>
      </c>
      <c r="R6" s="1"/>
      <c r="S6" s="1"/>
    </row>
    <row r="7" spans="2:19" x14ac:dyDescent="0.35">
      <c r="B7">
        <v>2018</v>
      </c>
      <c r="C7" s="1">
        <v>1932794.7018832699</v>
      </c>
      <c r="D7" s="1">
        <v>41573.27908</v>
      </c>
      <c r="E7" s="1">
        <v>1919024.2697914401</v>
      </c>
      <c r="F7" s="1">
        <v>44341.559670000002</v>
      </c>
      <c r="G7" s="1">
        <v>2628066.9421199998</v>
      </c>
      <c r="H7" s="1">
        <v>72721.560599999997</v>
      </c>
      <c r="J7" s="21" t="s">
        <v>2</v>
      </c>
      <c r="K7" s="18" t="s">
        <v>4</v>
      </c>
      <c r="L7" s="19">
        <v>1895262.09309711</v>
      </c>
      <c r="M7" s="19">
        <v>1919024.2697914401</v>
      </c>
      <c r="N7" s="19">
        <v>1909400.7764645</v>
      </c>
      <c r="O7" s="19">
        <v>1898442.66299609</v>
      </c>
      <c r="P7" s="20">
        <v>1892961.52722151</v>
      </c>
      <c r="R7" s="1">
        <f t="shared" ref="R6:R10" si="0">N7-P7+P8-N8</f>
        <v>36797.416321980047</v>
      </c>
      <c r="S7" s="1">
        <f t="shared" ref="S6:S11" si="1">M7-P7+P8-M8</f>
        <v>33926.702701500151</v>
      </c>
    </row>
    <row r="8" spans="2:19" x14ac:dyDescent="0.35">
      <c r="B8">
        <v>2020</v>
      </c>
      <c r="C8" s="1">
        <v>2003110.76329918</v>
      </c>
      <c r="D8" s="1">
        <v>41489.456049460001</v>
      </c>
      <c r="E8" s="1">
        <v>1909400.7764645</v>
      </c>
      <c r="F8" s="1">
        <v>31847.352722579999</v>
      </c>
      <c r="G8" s="1">
        <v>2627690.6118582399</v>
      </c>
      <c r="H8" s="1">
        <v>27387.542252039999</v>
      </c>
      <c r="J8" s="21"/>
      <c r="K8" s="18" t="s">
        <v>5</v>
      </c>
      <c r="L8" s="19">
        <v>57809.007941529999</v>
      </c>
      <c r="M8" s="19">
        <v>44341.559670000002</v>
      </c>
      <c r="N8" s="19">
        <v>31847.352722579999</v>
      </c>
      <c r="O8" s="19">
        <v>44767.797787819902</v>
      </c>
      <c r="P8" s="20">
        <v>52205.519801570001</v>
      </c>
      <c r="R8" s="1"/>
      <c r="S8" s="1"/>
    </row>
    <row r="9" spans="2:19" x14ac:dyDescent="0.35">
      <c r="B9">
        <v>2021</v>
      </c>
      <c r="C9" s="1">
        <v>1881051.6689451199</v>
      </c>
      <c r="D9" s="1">
        <v>27657.589299769999</v>
      </c>
      <c r="E9" s="1">
        <v>1898442.66299609</v>
      </c>
      <c r="F9" s="1">
        <v>44767.797787819902</v>
      </c>
      <c r="G9" s="1">
        <v>2480110.7163563701</v>
      </c>
      <c r="H9" s="1">
        <v>47640.941459330003</v>
      </c>
      <c r="J9" s="21" t="s">
        <v>3</v>
      </c>
      <c r="K9" s="18" t="s">
        <v>4</v>
      </c>
      <c r="L9" s="19">
        <v>2614149.4924463402</v>
      </c>
      <c r="M9" s="19">
        <v>2628066.9421199998</v>
      </c>
      <c r="N9" s="19">
        <v>2627690.6118582399</v>
      </c>
      <c r="O9" s="19">
        <v>2480110.7163563701</v>
      </c>
      <c r="P9" s="20">
        <v>2517276.91538727</v>
      </c>
      <c r="R9" s="1">
        <f t="shared" si="0"/>
        <v>143202.66491846982</v>
      </c>
      <c r="S9" s="1">
        <f t="shared" si="1"/>
        <v>98244.976832269749</v>
      </c>
    </row>
    <row r="10" spans="2:19" ht="15" thickBot="1" x14ac:dyDescent="0.4">
      <c r="B10">
        <v>2022</v>
      </c>
      <c r="C10" s="1">
        <v>1752686.4060861899</v>
      </c>
      <c r="D10" s="1">
        <v>28414.896882810001</v>
      </c>
      <c r="E10" s="1">
        <v>1892961.52722151</v>
      </c>
      <c r="F10" s="1">
        <v>52205.519801570001</v>
      </c>
      <c r="G10" s="1">
        <v>2517276.91538727</v>
      </c>
      <c r="H10" s="1">
        <v>60176.510699539998</v>
      </c>
      <c r="J10" s="22"/>
      <c r="K10" s="23" t="s">
        <v>5</v>
      </c>
      <c r="L10" s="24">
        <v>103962.90188609999</v>
      </c>
      <c r="M10" s="24">
        <v>72721.560599999997</v>
      </c>
      <c r="N10" s="24">
        <v>27387.542252039999</v>
      </c>
      <c r="O10" s="24">
        <v>47640.941459330003</v>
      </c>
      <c r="P10" s="25">
        <v>60176.510699539998</v>
      </c>
      <c r="R10" s="1"/>
      <c r="S10" s="1"/>
    </row>
    <row r="11" spans="2:19" x14ac:dyDescent="0.35">
      <c r="N11" s="1">
        <f>SUM(N5:N10)</f>
        <v>6640926.5026459992</v>
      </c>
      <c r="R11" s="1">
        <f>SUM(R5:R9)</f>
        <v>417349.87928678992</v>
      </c>
      <c r="S11" s="1">
        <f>SUM(S5:S9)</f>
        <v>299121.59313365992</v>
      </c>
    </row>
    <row r="12" spans="2:19" x14ac:dyDescent="0.35">
      <c r="R12" s="30">
        <f>R11/N11</f>
        <v>6.2845128480265786E-2</v>
      </c>
    </row>
    <row r="22" spans="5:9" x14ac:dyDescent="0.35">
      <c r="E22" s="1"/>
      <c r="F22" s="1"/>
      <c r="G22" s="1"/>
      <c r="H22" s="1"/>
      <c r="I22" s="1"/>
    </row>
  </sheetData>
  <mergeCells count="7">
    <mergeCell ref="B4:B5"/>
    <mergeCell ref="J5:J6"/>
    <mergeCell ref="J7:J8"/>
    <mergeCell ref="J9:J10"/>
    <mergeCell ref="G4:H4"/>
    <mergeCell ref="E4:F4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1807-2D9B-4A96-A06D-B8F5A57C5A88}">
  <dimension ref="B10:AC17"/>
  <sheetViews>
    <sheetView workbookViewId="0">
      <selection activeCell="B20" sqref="B20"/>
    </sheetView>
  </sheetViews>
  <sheetFormatPr defaultRowHeight="14.5" x14ac:dyDescent="0.35"/>
  <cols>
    <col min="3" max="21" width="8.81640625" bestFit="1" customWidth="1"/>
    <col min="22" max="22" width="9.36328125" bestFit="1" customWidth="1"/>
    <col min="23" max="29" width="8.81640625" bestFit="1" customWidth="1"/>
  </cols>
  <sheetData>
    <row r="10" spans="2:29" x14ac:dyDescent="0.35">
      <c r="B10" t="s">
        <v>0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 t="s">
        <v>2</v>
      </c>
      <c r="M10" s="2"/>
      <c r="N10" s="2"/>
      <c r="O10" s="2"/>
      <c r="P10" s="2"/>
      <c r="Q10" s="2"/>
      <c r="R10" s="2"/>
      <c r="S10" s="2"/>
      <c r="T10" s="2"/>
      <c r="U10" s="2" t="s">
        <v>3</v>
      </c>
      <c r="V10" s="2"/>
      <c r="W10" s="2"/>
      <c r="X10" s="2"/>
      <c r="Y10" s="2"/>
      <c r="Z10" s="2"/>
      <c r="AA10" s="2"/>
      <c r="AB10" s="2"/>
      <c r="AC10" s="2"/>
    </row>
    <row r="11" spans="2:29" x14ac:dyDescent="0.35"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8</v>
      </c>
      <c r="V11" t="s">
        <v>9</v>
      </c>
      <c r="W11" t="s">
        <v>10</v>
      </c>
      <c r="X11" t="s">
        <v>11</v>
      </c>
      <c r="Y11" t="s">
        <v>12</v>
      </c>
      <c r="Z11" t="s">
        <v>13</v>
      </c>
      <c r="AA11" t="s">
        <v>14</v>
      </c>
      <c r="AB11" t="s">
        <v>15</v>
      </c>
      <c r="AC11" t="s">
        <v>16</v>
      </c>
    </row>
    <row r="12" spans="2:29" x14ac:dyDescent="0.35">
      <c r="B12" t="s">
        <v>6</v>
      </c>
    </row>
    <row r="13" spans="2:29" x14ac:dyDescent="0.35">
      <c r="B13">
        <v>2016</v>
      </c>
      <c r="C13" s="1">
        <v>38904.770143109999</v>
      </c>
      <c r="D13" s="1">
        <v>489531.82633979002</v>
      </c>
      <c r="E13" s="1">
        <v>144607.12729678999</v>
      </c>
      <c r="F13" s="1">
        <v>135122.78559973999</v>
      </c>
      <c r="G13" s="1">
        <v>364754.52625976002</v>
      </c>
      <c r="H13" s="1">
        <v>549680.74385544006</v>
      </c>
      <c r="I13" s="1">
        <v>109031.84059681999</v>
      </c>
      <c r="J13" s="1">
        <v>53074.563925429997</v>
      </c>
      <c r="K13" s="1">
        <v>58233.15319356</v>
      </c>
      <c r="L13" s="1">
        <v>13156.17496676</v>
      </c>
      <c r="M13" s="1">
        <v>758382.41507702996</v>
      </c>
      <c r="N13" s="1">
        <v>350053.78672124998</v>
      </c>
      <c r="O13" s="1">
        <v>119716.02397576001</v>
      </c>
      <c r="P13" s="1">
        <v>271802.09934652998</v>
      </c>
      <c r="Q13" s="1">
        <v>7638.1501564099999</v>
      </c>
      <c r="R13" s="1">
        <v>158572.41275146999</v>
      </c>
      <c r="S13" s="1">
        <v>215941.03010191</v>
      </c>
      <c r="T13" s="1">
        <v>57809.007941529999</v>
      </c>
      <c r="U13" s="1">
        <v>229142.56556213001</v>
      </c>
      <c r="V13" s="1">
        <v>934775.14221074001</v>
      </c>
      <c r="W13" s="1">
        <v>448653.54973127</v>
      </c>
      <c r="X13" s="1">
        <v>223282.16322946001</v>
      </c>
      <c r="Y13" s="1">
        <v>190178.14598098001</v>
      </c>
      <c r="Z13" s="1">
        <v>0</v>
      </c>
      <c r="AA13" s="1">
        <v>249453.67347231001</v>
      </c>
      <c r="AB13" s="1">
        <v>338664.25225944998</v>
      </c>
      <c r="AC13" s="1">
        <v>103962.90188609999</v>
      </c>
    </row>
    <row r="14" spans="2:29" x14ac:dyDescent="0.35">
      <c r="B14">
        <v>2018</v>
      </c>
      <c r="C14" s="1">
        <v>38487.14258</v>
      </c>
      <c r="D14" s="1">
        <v>545310.65169773996</v>
      </c>
      <c r="E14" s="1">
        <v>157315.40317000001</v>
      </c>
      <c r="F14" s="1">
        <v>176617.12093999999</v>
      </c>
      <c r="G14" s="1">
        <v>348851.2372802</v>
      </c>
      <c r="H14" s="1">
        <v>508303.77072999999</v>
      </c>
      <c r="I14" s="1">
        <v>101108.69067</v>
      </c>
      <c r="J14" s="1">
        <v>56800.684815330002</v>
      </c>
      <c r="K14" s="1">
        <v>41573.27908</v>
      </c>
      <c r="L14" s="1">
        <v>12953.54364</v>
      </c>
      <c r="M14" s="1">
        <v>838272.08612144005</v>
      </c>
      <c r="N14" s="1">
        <v>339954.37964</v>
      </c>
      <c r="O14" s="1">
        <v>123139.17527000001</v>
      </c>
      <c r="P14" s="1">
        <v>236828.95456000001</v>
      </c>
      <c r="Q14" s="1">
        <v>6398.3966399999999</v>
      </c>
      <c r="R14" s="1">
        <v>151116.99536999999</v>
      </c>
      <c r="S14" s="1">
        <v>210360.73855000001</v>
      </c>
      <c r="T14" s="1">
        <v>44341.559670000002</v>
      </c>
      <c r="U14" s="1">
        <v>239026.02262</v>
      </c>
      <c r="V14" s="1">
        <v>1056062.5196700001</v>
      </c>
      <c r="W14" s="1">
        <v>477633.99083000002</v>
      </c>
      <c r="X14" s="1">
        <v>146119.28990999999</v>
      </c>
      <c r="Y14" s="1">
        <v>149758.95887999999</v>
      </c>
      <c r="Z14" s="1">
        <v>0</v>
      </c>
      <c r="AA14" s="1">
        <v>244009.39460999999</v>
      </c>
      <c r="AB14" s="1">
        <v>315456.76559999998</v>
      </c>
      <c r="AC14" s="1">
        <v>72721.560599999997</v>
      </c>
    </row>
    <row r="15" spans="2:29" x14ac:dyDescent="0.35">
      <c r="B15">
        <v>2020</v>
      </c>
      <c r="C15" s="1">
        <v>40466.887770490001</v>
      </c>
      <c r="D15" s="1">
        <v>585110.40093859006</v>
      </c>
      <c r="E15" s="1">
        <v>137556.70455900001</v>
      </c>
      <c r="F15" s="1">
        <v>159292.72293786</v>
      </c>
      <c r="G15" s="1">
        <v>414146.58655956999</v>
      </c>
      <c r="H15" s="1">
        <v>515104.25756719999</v>
      </c>
      <c r="I15" s="1">
        <v>94052.883351659999</v>
      </c>
      <c r="J15" s="1">
        <v>57380.319614810003</v>
      </c>
      <c r="K15" s="1">
        <v>41489.456049460001</v>
      </c>
      <c r="L15" s="1">
        <v>15752.60209609</v>
      </c>
      <c r="M15" s="1">
        <v>908973.71919337998</v>
      </c>
      <c r="N15" s="1">
        <v>317957.36220566998</v>
      </c>
      <c r="O15" s="1">
        <v>106649.79403783</v>
      </c>
      <c r="P15" s="1">
        <v>227952.19368313</v>
      </c>
      <c r="Q15" s="1">
        <v>7967.3922593400002</v>
      </c>
      <c r="R15" s="1">
        <v>128350.24012012999</v>
      </c>
      <c r="S15" s="1">
        <v>195797.47286893</v>
      </c>
      <c r="T15" s="1">
        <v>31847.352722579999</v>
      </c>
      <c r="U15" s="1">
        <v>252568.06755246999</v>
      </c>
      <c r="V15" s="1">
        <v>1172431.52840839</v>
      </c>
      <c r="W15" s="1">
        <v>396499.98785516998</v>
      </c>
      <c r="X15" s="1">
        <v>147225.09314417001</v>
      </c>
      <c r="Y15" s="1">
        <v>143921.83420861</v>
      </c>
      <c r="Z15" s="1">
        <v>0</v>
      </c>
      <c r="AA15" s="1">
        <v>235445.80867043001</v>
      </c>
      <c r="AB15" s="1">
        <v>279598.29201901</v>
      </c>
      <c r="AC15" s="1">
        <v>27387.542252039999</v>
      </c>
    </row>
    <row r="16" spans="2:29" x14ac:dyDescent="0.35">
      <c r="B16">
        <v>2021</v>
      </c>
      <c r="C16" s="1">
        <v>42412.170652000001</v>
      </c>
      <c r="D16" s="1">
        <v>609209.59454354004</v>
      </c>
      <c r="E16" s="1">
        <v>115260.90168338</v>
      </c>
      <c r="F16" s="1">
        <v>143198.85343928001</v>
      </c>
      <c r="G16" s="1">
        <v>407820.40192024002</v>
      </c>
      <c r="H16" s="1">
        <v>405997.67268332001</v>
      </c>
      <c r="I16" s="1">
        <v>100208.35660276</v>
      </c>
      <c r="J16" s="1">
        <v>56943.717420599998</v>
      </c>
      <c r="K16" s="1">
        <v>27657.589299769999</v>
      </c>
      <c r="L16" s="1">
        <v>16820.33672368</v>
      </c>
      <c r="M16" s="1">
        <v>919353.38439051004</v>
      </c>
      <c r="N16" s="1">
        <v>289854.27733274997</v>
      </c>
      <c r="O16" s="1">
        <v>104874.35921034</v>
      </c>
      <c r="P16" s="1">
        <v>225619.61104792001</v>
      </c>
      <c r="Q16" s="1">
        <v>9592.9599528800009</v>
      </c>
      <c r="R16" s="1">
        <v>139226.38259600001</v>
      </c>
      <c r="S16" s="1">
        <v>193101.35174201001</v>
      </c>
      <c r="T16" s="1">
        <v>44767.797787819902</v>
      </c>
      <c r="U16" s="1">
        <v>246996.10268837001</v>
      </c>
      <c r="V16" s="1">
        <v>1167538.41597122</v>
      </c>
      <c r="W16" s="1">
        <v>338240.35316258</v>
      </c>
      <c r="X16" s="1">
        <v>112271.87520304001</v>
      </c>
      <c r="Y16" s="1">
        <v>136627.47716112999</v>
      </c>
      <c r="Z16" s="1">
        <v>0</v>
      </c>
      <c r="AA16" s="1">
        <v>212956.33534856999</v>
      </c>
      <c r="AB16" s="1">
        <v>265480.15682146</v>
      </c>
      <c r="AC16" s="1">
        <v>47640.941459330003</v>
      </c>
    </row>
    <row r="17" spans="2:29" x14ac:dyDescent="0.35">
      <c r="B17">
        <v>2022</v>
      </c>
      <c r="C17" s="1">
        <v>42678.402063870002</v>
      </c>
      <c r="D17" s="1">
        <v>620747.24516922003</v>
      </c>
      <c r="E17" s="1">
        <v>101710.27257043</v>
      </c>
      <c r="F17" s="1">
        <v>162729.73417293001</v>
      </c>
      <c r="G17" s="1">
        <v>418551.32010226999</v>
      </c>
      <c r="H17" s="1">
        <v>249396.57125628999</v>
      </c>
      <c r="I17" s="1">
        <v>100227.76702966999</v>
      </c>
      <c r="J17" s="1">
        <v>56645.093721509998</v>
      </c>
      <c r="K17" s="1">
        <v>28414.896882810001</v>
      </c>
      <c r="L17" s="1">
        <v>17137.932341060001</v>
      </c>
      <c r="M17" s="1">
        <v>941967.09147304005</v>
      </c>
      <c r="N17" s="1">
        <v>288711.79973496002</v>
      </c>
      <c r="O17" s="1">
        <v>100671.89988425</v>
      </c>
      <c r="P17" s="1">
        <v>206622.32407502999</v>
      </c>
      <c r="Q17" s="1">
        <v>11000.00205639</v>
      </c>
      <c r="R17" s="1">
        <v>135436.68476378999</v>
      </c>
      <c r="S17" s="1">
        <v>191413.79289298999</v>
      </c>
      <c r="T17" s="1">
        <v>52205.519801570001</v>
      </c>
      <c r="U17" s="1">
        <v>257137.97408093</v>
      </c>
      <c r="V17" s="1">
        <v>1216251.9610008399</v>
      </c>
      <c r="W17" s="1">
        <v>353973.13472015999</v>
      </c>
      <c r="X17" s="1">
        <v>128560.94673733</v>
      </c>
      <c r="Y17" s="1">
        <v>114974.40550301</v>
      </c>
      <c r="Z17" s="1">
        <v>0</v>
      </c>
      <c r="AA17" s="1">
        <v>191238.60779123</v>
      </c>
      <c r="AB17" s="1">
        <v>255139.88555377</v>
      </c>
      <c r="AC17" s="1">
        <v>60176.510699539998</v>
      </c>
    </row>
  </sheetData>
  <mergeCells count="3">
    <mergeCell ref="C10:K10"/>
    <mergeCell ref="L10:T10"/>
    <mergeCell ref="U10:A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0C2C-1C24-45B4-8B18-AD989668CDF7}">
  <dimension ref="B6:J37"/>
  <sheetViews>
    <sheetView topLeftCell="A5" zoomScale="70" zoomScaleNormal="70" workbookViewId="0">
      <selection activeCell="H37" sqref="H37"/>
    </sheetView>
  </sheetViews>
  <sheetFormatPr defaultRowHeight="14.5" x14ac:dyDescent="0.35"/>
  <cols>
    <col min="2" max="2" width="15.453125" bestFit="1" customWidth="1"/>
    <col min="3" max="3" width="9.26953125" bestFit="1" customWidth="1"/>
  </cols>
  <sheetData>
    <row r="6" spans="2:8" ht="15" thickBot="1" x14ac:dyDescent="0.4"/>
    <row r="7" spans="2:8" ht="15" thickBot="1" x14ac:dyDescent="0.4">
      <c r="B7" s="9" t="s">
        <v>0</v>
      </c>
      <c r="C7" s="9" t="s">
        <v>7</v>
      </c>
      <c r="D7" s="7">
        <v>2016</v>
      </c>
      <c r="E7" s="7">
        <v>2018</v>
      </c>
      <c r="F7" s="7">
        <v>2020</v>
      </c>
      <c r="G7" s="7">
        <v>2021</v>
      </c>
      <c r="H7" s="8">
        <v>2022</v>
      </c>
    </row>
    <row r="8" spans="2:8" x14ac:dyDescent="0.35">
      <c r="B8" s="29" t="s">
        <v>1</v>
      </c>
      <c r="C8" s="26" t="s">
        <v>8</v>
      </c>
      <c r="D8" s="27">
        <v>38904.770143109999</v>
      </c>
      <c r="E8" s="27">
        <v>38487.14258</v>
      </c>
      <c r="F8" s="27">
        <v>40466.887770490001</v>
      </c>
      <c r="G8" s="27">
        <v>42412.170652000001</v>
      </c>
      <c r="H8" s="28">
        <v>42678.402063870002</v>
      </c>
    </row>
    <row r="9" spans="2:8" x14ac:dyDescent="0.35">
      <c r="B9" s="12"/>
      <c r="C9" s="10" t="s">
        <v>9</v>
      </c>
      <c r="D9" s="3">
        <v>489531.82633979002</v>
      </c>
      <c r="E9" s="3">
        <v>545310.65169773996</v>
      </c>
      <c r="F9" s="3">
        <v>585110.40093859006</v>
      </c>
      <c r="G9" s="3">
        <v>609209.59454354004</v>
      </c>
      <c r="H9" s="4">
        <v>620747.24516922003</v>
      </c>
    </row>
    <row r="10" spans="2:8" x14ac:dyDescent="0.35">
      <c r="B10" s="12"/>
      <c r="C10" s="10" t="s">
        <v>10</v>
      </c>
      <c r="D10" s="3">
        <v>144607.12729678999</v>
      </c>
      <c r="E10" s="3">
        <v>157315.40317000001</v>
      </c>
      <c r="F10" s="3">
        <v>137556.70455900001</v>
      </c>
      <c r="G10" s="3">
        <v>115260.90168338</v>
      </c>
      <c r="H10" s="4">
        <v>101710.27257043</v>
      </c>
    </row>
    <row r="11" spans="2:8" x14ac:dyDescent="0.35">
      <c r="B11" s="12"/>
      <c r="C11" s="10" t="s">
        <v>11</v>
      </c>
      <c r="D11" s="3">
        <v>135122.78559973999</v>
      </c>
      <c r="E11" s="3">
        <v>176617.12093999999</v>
      </c>
      <c r="F11" s="3">
        <v>159292.72293786</v>
      </c>
      <c r="G11" s="3">
        <v>143198.85343928001</v>
      </c>
      <c r="H11" s="4">
        <v>162729.73417293001</v>
      </c>
    </row>
    <row r="12" spans="2:8" x14ac:dyDescent="0.35">
      <c r="B12" s="12"/>
      <c r="C12" s="10" t="s">
        <v>12</v>
      </c>
      <c r="D12" s="3">
        <v>364754.52625976002</v>
      </c>
      <c r="E12" s="3">
        <v>348851.2372802</v>
      </c>
      <c r="F12" s="3">
        <v>414146.58655956999</v>
      </c>
      <c r="G12" s="3">
        <v>407820.40192024002</v>
      </c>
      <c r="H12" s="4">
        <v>418551.32010226999</v>
      </c>
    </row>
    <row r="13" spans="2:8" x14ac:dyDescent="0.35">
      <c r="B13" s="12"/>
      <c r="C13" s="10" t="s">
        <v>13</v>
      </c>
      <c r="D13" s="3">
        <v>549680.74385544006</v>
      </c>
      <c r="E13" s="3">
        <v>508303.77072999999</v>
      </c>
      <c r="F13" s="3">
        <v>515104.25756719999</v>
      </c>
      <c r="G13" s="3">
        <v>405997.67268332001</v>
      </c>
      <c r="H13" s="4">
        <v>249396.57125628999</v>
      </c>
    </row>
    <row r="14" spans="2:8" x14ac:dyDescent="0.35">
      <c r="B14" s="12"/>
      <c r="C14" s="10" t="s">
        <v>14</v>
      </c>
      <c r="D14" s="3">
        <v>109031.84059681999</v>
      </c>
      <c r="E14" s="3">
        <v>101108.69067</v>
      </c>
      <c r="F14" s="3">
        <v>94052.883351659999</v>
      </c>
      <c r="G14" s="3">
        <v>100208.35660276</v>
      </c>
      <c r="H14" s="4">
        <v>100227.76702966999</v>
      </c>
    </row>
    <row r="15" spans="2:8" x14ac:dyDescent="0.35">
      <c r="B15" s="12"/>
      <c r="C15" s="10" t="s">
        <v>15</v>
      </c>
      <c r="D15" s="3">
        <v>53074.563925429997</v>
      </c>
      <c r="E15" s="3">
        <v>56800.684815330002</v>
      </c>
      <c r="F15" s="3">
        <v>57380.319614810003</v>
      </c>
      <c r="G15" s="3">
        <v>56943.717420599998</v>
      </c>
      <c r="H15" s="4">
        <v>56645.093721509998</v>
      </c>
    </row>
    <row r="16" spans="2:8" ht="15" thickBot="1" x14ac:dyDescent="0.4">
      <c r="B16" s="13"/>
      <c r="C16" s="11" t="s">
        <v>16</v>
      </c>
      <c r="D16" s="5">
        <v>58233.15319356</v>
      </c>
      <c r="E16" s="5">
        <v>41573.27908</v>
      </c>
      <c r="F16" s="5">
        <v>41489.456049460001</v>
      </c>
      <c r="G16" s="5">
        <v>27657.589299769999</v>
      </c>
      <c r="H16" s="6">
        <v>28414.896882810001</v>
      </c>
    </row>
    <row r="17" spans="2:10" x14ac:dyDescent="0.35">
      <c r="B17" s="29" t="s">
        <v>2</v>
      </c>
      <c r="C17" s="26" t="s">
        <v>8</v>
      </c>
      <c r="D17" s="27">
        <v>13156.17496676</v>
      </c>
      <c r="E17" s="27">
        <v>12953.54364</v>
      </c>
      <c r="F17" s="27">
        <v>15752.60209609</v>
      </c>
      <c r="G17" s="27">
        <v>16820.33672368</v>
      </c>
      <c r="H17" s="28">
        <v>17137.932341060001</v>
      </c>
    </row>
    <row r="18" spans="2:10" x14ac:dyDescent="0.35">
      <c r="B18" s="12"/>
      <c r="C18" s="10" t="s">
        <v>9</v>
      </c>
      <c r="D18" s="3">
        <v>758382.41507702996</v>
      </c>
      <c r="E18" s="3">
        <v>838272.08612144005</v>
      </c>
      <c r="F18" s="3">
        <v>908973.71919337998</v>
      </c>
      <c r="G18" s="3">
        <v>919353.38439051004</v>
      </c>
      <c r="H18" s="4">
        <v>941967.09147304005</v>
      </c>
    </row>
    <row r="19" spans="2:10" x14ac:dyDescent="0.35">
      <c r="B19" s="12"/>
      <c r="C19" s="10" t="s">
        <v>10</v>
      </c>
      <c r="D19" s="3">
        <v>350053.78672124998</v>
      </c>
      <c r="E19" s="3">
        <v>339954.37964</v>
      </c>
      <c r="F19" s="3">
        <v>317957.36220566998</v>
      </c>
      <c r="G19" s="3">
        <v>289854.27733274997</v>
      </c>
      <c r="H19" s="4">
        <v>288711.79973496002</v>
      </c>
    </row>
    <row r="20" spans="2:10" x14ac:dyDescent="0.35">
      <c r="B20" s="12"/>
      <c r="C20" s="10" t="s">
        <v>11</v>
      </c>
      <c r="D20" s="3">
        <v>119716.02397576001</v>
      </c>
      <c r="E20" s="3">
        <v>123139.17527000001</v>
      </c>
      <c r="F20" s="3">
        <v>106649.79403783</v>
      </c>
      <c r="G20" s="3">
        <v>104874.35921034</v>
      </c>
      <c r="H20" s="4">
        <v>100671.89988425</v>
      </c>
    </row>
    <row r="21" spans="2:10" x14ac:dyDescent="0.35">
      <c r="B21" s="12"/>
      <c r="C21" s="10" t="s">
        <v>12</v>
      </c>
      <c r="D21" s="3">
        <v>271802.09934652998</v>
      </c>
      <c r="E21" s="3">
        <v>236828.95456000001</v>
      </c>
      <c r="F21" s="3">
        <v>227952.19368313</v>
      </c>
      <c r="G21" s="3">
        <v>225619.61104792001</v>
      </c>
      <c r="H21" s="4">
        <v>206622.32407502999</v>
      </c>
    </row>
    <row r="22" spans="2:10" x14ac:dyDescent="0.35">
      <c r="B22" s="12"/>
      <c r="C22" s="10" t="s">
        <v>13</v>
      </c>
      <c r="D22" s="3">
        <v>7638.1501564099999</v>
      </c>
      <c r="E22" s="3">
        <v>6398.3966399999999</v>
      </c>
      <c r="F22" s="3">
        <v>7967.3922593400002</v>
      </c>
      <c r="G22" s="3">
        <v>9592.9599528800009</v>
      </c>
      <c r="H22" s="4">
        <v>11000.00205639</v>
      </c>
    </row>
    <row r="23" spans="2:10" x14ac:dyDescent="0.35">
      <c r="B23" s="12"/>
      <c r="C23" s="10" t="s">
        <v>14</v>
      </c>
      <c r="D23" s="3">
        <v>158572.41275146999</v>
      </c>
      <c r="E23" s="3">
        <v>151116.99536999999</v>
      </c>
      <c r="F23" s="3">
        <v>128350.24012012999</v>
      </c>
      <c r="G23" s="3">
        <v>139226.38259600001</v>
      </c>
      <c r="H23" s="4">
        <v>135436.68476378999</v>
      </c>
    </row>
    <row r="24" spans="2:10" x14ac:dyDescent="0.35">
      <c r="B24" s="12"/>
      <c r="C24" s="10" t="s">
        <v>15</v>
      </c>
      <c r="D24" s="3">
        <v>215941.03010191</v>
      </c>
      <c r="E24" s="3">
        <v>210360.73855000001</v>
      </c>
      <c r="F24" s="3">
        <v>195797.47286893</v>
      </c>
      <c r="G24" s="3">
        <v>193101.35174201001</v>
      </c>
      <c r="H24" s="4">
        <v>191413.79289298999</v>
      </c>
    </row>
    <row r="25" spans="2:10" ht="15" thickBot="1" x14ac:dyDescent="0.4">
      <c r="B25" s="13"/>
      <c r="C25" s="11" t="s">
        <v>16</v>
      </c>
      <c r="D25" s="5">
        <v>57809.007941529999</v>
      </c>
      <c r="E25" s="5">
        <v>44341.559670000002</v>
      </c>
      <c r="F25" s="5">
        <v>31847.352722579999</v>
      </c>
      <c r="G25" s="5">
        <v>44767.797787819902</v>
      </c>
      <c r="H25" s="6">
        <v>52205.519801570001</v>
      </c>
    </row>
    <row r="26" spans="2:10" x14ac:dyDescent="0.35">
      <c r="B26" s="12" t="s">
        <v>3</v>
      </c>
      <c r="C26" s="10" t="s">
        <v>8</v>
      </c>
      <c r="D26" s="3">
        <v>229142.56556213001</v>
      </c>
      <c r="E26" s="3">
        <v>239026.02262</v>
      </c>
      <c r="F26" s="3">
        <v>252568.06755246999</v>
      </c>
      <c r="G26" s="3">
        <v>246996.10268837001</v>
      </c>
      <c r="H26" s="4">
        <v>257137.97408093</v>
      </c>
      <c r="J26" s="1">
        <f t="shared" ref="J26:J33" si="0">H26-E26</f>
        <v>18111.951460929995</v>
      </c>
    </row>
    <row r="27" spans="2:10" x14ac:dyDescent="0.35">
      <c r="B27" s="12"/>
      <c r="C27" s="10" t="s">
        <v>9</v>
      </c>
      <c r="D27" s="3">
        <v>934775.14221074001</v>
      </c>
      <c r="E27" s="3">
        <v>1056062.5196700001</v>
      </c>
      <c r="F27" s="3">
        <v>1172431.52840839</v>
      </c>
      <c r="G27" s="3">
        <v>1167538.41597122</v>
      </c>
      <c r="H27" s="4">
        <v>1216251.9610008399</v>
      </c>
      <c r="J27" s="1">
        <f t="shared" si="0"/>
        <v>160189.44133083988</v>
      </c>
    </row>
    <row r="28" spans="2:10" x14ac:dyDescent="0.35">
      <c r="B28" s="12"/>
      <c r="C28" s="10" t="s">
        <v>10</v>
      </c>
      <c r="D28" s="3">
        <v>448653.54973127</v>
      </c>
      <c r="E28" s="3">
        <v>477633.99083000002</v>
      </c>
      <c r="F28" s="3">
        <v>396499.98785516998</v>
      </c>
      <c r="G28" s="3">
        <v>338240.35316258</v>
      </c>
      <c r="H28" s="4">
        <v>353973.13472015999</v>
      </c>
      <c r="J28" s="1"/>
    </row>
    <row r="29" spans="2:10" x14ac:dyDescent="0.35">
      <c r="B29" s="12"/>
      <c r="C29" s="10" t="s">
        <v>11</v>
      </c>
      <c r="D29" s="3">
        <v>223282.16322946001</v>
      </c>
      <c r="E29" s="3">
        <v>146119.28990999999</v>
      </c>
      <c r="F29" s="3">
        <v>147225.09314417001</v>
      </c>
      <c r="G29" s="3">
        <v>112271.87520304001</v>
      </c>
      <c r="H29" s="4">
        <v>128560.94673733</v>
      </c>
      <c r="J29" s="1"/>
    </row>
    <row r="30" spans="2:10" x14ac:dyDescent="0.35">
      <c r="B30" s="12"/>
      <c r="C30" s="10" t="s">
        <v>12</v>
      </c>
      <c r="D30" s="3">
        <v>190178.14598098001</v>
      </c>
      <c r="E30" s="3">
        <v>149758.95887999999</v>
      </c>
      <c r="F30" s="3">
        <v>143921.83420861</v>
      </c>
      <c r="G30" s="3">
        <v>136627.47716112999</v>
      </c>
      <c r="H30" s="4">
        <v>114974.40550301</v>
      </c>
      <c r="J30" s="1"/>
    </row>
    <row r="31" spans="2:10" x14ac:dyDescent="0.35">
      <c r="B31" s="12"/>
      <c r="C31" s="10" t="s">
        <v>13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J31" s="1">
        <f t="shared" si="0"/>
        <v>0</v>
      </c>
    </row>
    <row r="32" spans="2:10" x14ac:dyDescent="0.35">
      <c r="B32" s="12"/>
      <c r="C32" s="10" t="s">
        <v>14</v>
      </c>
      <c r="D32" s="3">
        <v>249453.67347231001</v>
      </c>
      <c r="E32" s="3">
        <v>244009.39460999999</v>
      </c>
      <c r="F32" s="3">
        <v>235445.80867043001</v>
      </c>
      <c r="G32" s="3">
        <v>212956.33534856999</v>
      </c>
      <c r="H32" s="4">
        <v>191238.60779123</v>
      </c>
      <c r="J32" s="1"/>
    </row>
    <row r="33" spans="2:10" x14ac:dyDescent="0.35">
      <c r="B33" s="12"/>
      <c r="C33" s="10" t="s">
        <v>15</v>
      </c>
      <c r="D33" s="3">
        <v>338664.25225944998</v>
      </c>
      <c r="E33" s="3">
        <v>315456.76559999998</v>
      </c>
      <c r="F33" s="3">
        <v>279598.29201901</v>
      </c>
      <c r="G33" s="3">
        <v>265480.15682146</v>
      </c>
      <c r="H33" s="4">
        <v>255139.88555377</v>
      </c>
      <c r="J33" s="1">
        <f t="shared" si="0"/>
        <v>-60316.880046229984</v>
      </c>
    </row>
    <row r="34" spans="2:10" ht="15" thickBot="1" x14ac:dyDescent="0.4">
      <c r="B34" s="13"/>
      <c r="C34" s="11" t="s">
        <v>16</v>
      </c>
      <c r="D34" s="5">
        <v>103962.90188609999</v>
      </c>
      <c r="E34" s="5">
        <v>72721.560599999997</v>
      </c>
      <c r="F34" s="5">
        <v>27387.542252039999</v>
      </c>
      <c r="G34" s="5">
        <v>47640.941459330003</v>
      </c>
      <c r="H34" s="6">
        <v>60176.510699539998</v>
      </c>
      <c r="J34" s="1">
        <f>H34-E34</f>
        <v>-12545.049900459999</v>
      </c>
    </row>
    <row r="35" spans="2:10" x14ac:dyDescent="0.35">
      <c r="D35" s="1">
        <f>SUM(D8:D34)</f>
        <v>6614124.8325815313</v>
      </c>
      <c r="E35" s="1">
        <f t="shared" ref="E35:H35" si="1">SUM(E8:E34)</f>
        <v>6638522.3131447099</v>
      </c>
      <c r="F35" s="1">
        <f t="shared" si="1"/>
        <v>6640926.5026460094</v>
      </c>
      <c r="G35" s="1">
        <f t="shared" si="1"/>
        <v>6379671.3768445011</v>
      </c>
      <c r="H35" s="1">
        <f t="shared" si="1"/>
        <v>6303721.776078891</v>
      </c>
    </row>
    <row r="37" spans="2:10" x14ac:dyDescent="0.35">
      <c r="H37" s="1">
        <f>F35-H35</f>
        <v>337204.72656711843</v>
      </c>
    </row>
  </sheetData>
  <mergeCells count="3">
    <mergeCell ref="B8:B16"/>
    <mergeCell ref="B17:B25"/>
    <mergeCell ref="B26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2024-04-23T16:48:47Z</dcterms:modified>
</cp:coreProperties>
</file>