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Desktop\OpenAg\"/>
    </mc:Choice>
  </mc:AlternateContent>
  <xr:revisionPtr revIDLastSave="0" documentId="13_ncr:1_{919460AF-47A2-460B-AAE3-FB6A11140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M11" i="1"/>
  <c r="N11" i="1" s="1"/>
  <c r="M10" i="1"/>
  <c r="M9" i="1"/>
  <c r="M8" i="1"/>
  <c r="M6" i="1"/>
  <c r="M7" i="1"/>
  <c r="O7" i="1" s="1"/>
  <c r="O6" i="1" l="1"/>
  <c r="N8" i="1"/>
  <c r="O8" i="1" s="1"/>
  <c r="N9" i="1"/>
  <c r="O9" i="1" s="1"/>
  <c r="N10" i="1"/>
  <c r="O10" i="1" s="1"/>
  <c r="O11" i="1"/>
</calcChain>
</file>

<file path=xl/sharedStrings.xml><?xml version="1.0" encoding="utf-8"?>
<sst xmlns="http://schemas.openxmlformats.org/spreadsheetml/2006/main" count="51" uniqueCount="20">
  <si>
    <t>DU_ID</t>
  </si>
  <si>
    <t>Crop_OpenAg</t>
  </si>
  <si>
    <t>Weighted_Price</t>
  </si>
  <si>
    <t>Weighted_Yield</t>
  </si>
  <si>
    <t>Total_Acres</t>
  </si>
  <si>
    <t>Crop_Type</t>
  </si>
  <si>
    <t>Orchards</t>
  </si>
  <si>
    <t>Perennial</t>
  </si>
  <si>
    <t>Subtropical</t>
  </si>
  <si>
    <t>Walnuts</t>
  </si>
  <si>
    <t>Young Perennial</t>
  </si>
  <si>
    <t>Grapes Wine</t>
  </si>
  <si>
    <t>Grapes Table</t>
  </si>
  <si>
    <t>20_NA1</t>
  </si>
  <si>
    <t>Pistachios</t>
  </si>
  <si>
    <t>Almonds</t>
  </si>
  <si>
    <t>20_NA2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</si>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</sst>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2C6F4-2FC0-4A51-A577-A1D0280DF285}" name="Table1" displayName="Table1" ref="G5:O19" totalsRowShown="0">
  <autoFilter ref="G5:O19" xr:uid="{0192C6F4-2FC0-4A51-A577-A1D0280DF285}"/>
  <sortState xmlns:xlrd2="http://schemas.microsoft.com/office/spreadsheetml/2017/richdata2" ref="G6:O19">
    <sortCondition ref="G5:G19"/>
  </sortState>
  <tableColumns count="9">
    <tableColumn id="1" xr3:uid="{08EF41C9-2547-4557-8BB5-CACC2FE6B2AE}" name="DU_ID"/>
    <tableColumn id="2" xr3:uid="{340B2FF4-77AC-4EDF-9D12-AB5E41C95057}" name="Crop_OpenAg"/>
    <tableColumn id="3" xr3:uid="{E5F84092-A8CD-4829-9AE4-6209273C4D41}" name="Weighted_Price"/>
    <tableColumn id="4" xr3:uid="{A0C13017-4758-495B-94FF-AEF7C96B4ABB}" name="Weighted_Yield"/>
    <tableColumn id="5" xr3:uid="{CA992C74-39D5-422E-BCC5-82D9873BE014}" name="Total_Acres"/>
    <tableColumn id="6" xr3:uid="{70A0A6BC-6F38-41B3-B169-1E2C3162608D}" name="Crop_Type"/>
    <tableColumn id="7" xr3:uid="{DFCD5276-AE66-41CB-A29D-671985328DC3}" name="Column1"/>
    <tableColumn id="8" xr3:uid="{1AE4E7C1-2374-40DD-8F9F-FF5916ED19DE}" name="Column2"/>
    <tableColumn id="9" xr3:uid="{786CE58B-56F1-4B6F-BC47-CE254878010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O19"/>
  <sheetViews>
    <sheetView tabSelected="1" workbookViewId="0">
      <selection activeCell="H7" sqref="H7"/>
    </sheetView>
  </sheetViews>
  <sheetFormatPr defaultRowHeight="15" x14ac:dyDescent="0.25"/>
  <cols>
    <col min="8" max="8" width="15.5703125" bestFit="1" customWidth="1"/>
    <col min="9" max="9" width="17.42578125" customWidth="1"/>
    <col min="10" max="10" width="17.5703125" customWidth="1"/>
    <col min="11" max="11" width="13.42578125" customWidth="1"/>
    <col min="12" max="12" width="12.5703125" customWidth="1"/>
    <col min="13" max="15" width="11" customWidth="1"/>
  </cols>
  <sheetData>
    <row r="5" spans="7:15" x14ac:dyDescent="0.25"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17</v>
      </c>
      <c r="N5" t="s">
        <v>18</v>
      </c>
      <c r="O5" t="s">
        <v>19</v>
      </c>
    </row>
    <row r="6" spans="7:15" x14ac:dyDescent="0.25">
      <c r="G6" t="s">
        <v>13</v>
      </c>
      <c r="H6" t="s">
        <v>15</v>
      </c>
      <c r="I6">
        <v>2499.99999999999</v>
      </c>
      <c r="J6">
        <v>1.0599999999999901</v>
      </c>
      <c r="K6">
        <v>21589.353138629998</v>
      </c>
      <c r="L6" t="s">
        <v>7</v>
      </c>
      <c r="M6" s="1">
        <f>K6/SUM($K$6:$K$11)</f>
        <v>0.48924089781919383</v>
      </c>
      <c r="N6">
        <f>$K$12*M6</f>
        <v>1679.240651984062</v>
      </c>
      <c r="O6">
        <f>K6+N6</f>
        <v>23268.593790614061</v>
      </c>
    </row>
    <row r="7" spans="7:15" x14ac:dyDescent="0.25">
      <c r="G7" t="s">
        <v>13</v>
      </c>
      <c r="H7" t="s">
        <v>11</v>
      </c>
      <c r="I7">
        <v>699.67</v>
      </c>
      <c r="J7">
        <v>7.81</v>
      </c>
      <c r="K7">
        <v>3586.8326868099998</v>
      </c>
      <c r="L7" t="s">
        <v>7</v>
      </c>
      <c r="M7" s="1">
        <f>K7/SUM($K$6:$K$11)</f>
        <v>8.128197416356274E-2</v>
      </c>
      <c r="N7">
        <f>$K$12*M7</f>
        <v>278.98729623257174</v>
      </c>
      <c r="O7">
        <f>K7+N7</f>
        <v>3865.8199830425715</v>
      </c>
    </row>
    <row r="8" spans="7:15" x14ac:dyDescent="0.25">
      <c r="G8" t="s">
        <v>13</v>
      </c>
      <c r="H8" t="s">
        <v>6</v>
      </c>
      <c r="I8">
        <v>1750</v>
      </c>
      <c r="J8">
        <v>2.13</v>
      </c>
      <c r="K8">
        <v>2123.3782488699999</v>
      </c>
      <c r="L8" t="s">
        <v>7</v>
      </c>
      <c r="M8" s="1">
        <f>K8/SUM($K$6:$K$11)</f>
        <v>4.8118323611470122E-2</v>
      </c>
      <c r="N8">
        <f>$K$12*M8</f>
        <v>165.15840248410066</v>
      </c>
      <c r="O8">
        <f>K8+N8</f>
        <v>2288.5366513541007</v>
      </c>
    </row>
    <row r="9" spans="7:15" x14ac:dyDescent="0.25">
      <c r="G9" t="s">
        <v>13</v>
      </c>
      <c r="H9" t="s">
        <v>14</v>
      </c>
      <c r="I9">
        <v>4510</v>
      </c>
      <c r="J9">
        <v>0.63</v>
      </c>
      <c r="K9">
        <v>2856.7032766100001</v>
      </c>
      <c r="L9" t="s">
        <v>7</v>
      </c>
      <c r="M9" s="1">
        <f>K9/SUM($K$6:$K$11)</f>
        <v>6.4736357170004505E-2</v>
      </c>
      <c r="N9">
        <f>$K$12*M9</f>
        <v>222.19712846125569</v>
      </c>
      <c r="O9">
        <f>K9+N9</f>
        <v>3078.9004050712556</v>
      </c>
    </row>
    <row r="10" spans="7:15" x14ac:dyDescent="0.25">
      <c r="G10" t="s">
        <v>13</v>
      </c>
      <c r="H10" t="s">
        <v>8</v>
      </c>
      <c r="I10">
        <v>719.99999999999898</v>
      </c>
      <c r="J10">
        <v>3.8699999999999899</v>
      </c>
      <c r="K10">
        <v>2546.2387778500001</v>
      </c>
      <c r="L10" t="s">
        <v>7</v>
      </c>
      <c r="M10" s="1">
        <f>K10/SUM($K$6:$K$11)</f>
        <v>5.770085549753675E-2</v>
      </c>
      <c r="N10">
        <f>$K$12*M10</f>
        <v>198.04890113976168</v>
      </c>
      <c r="O10">
        <f>K10+N10</f>
        <v>2744.2876789897618</v>
      </c>
    </row>
    <row r="11" spans="7:15" x14ac:dyDescent="0.25">
      <c r="G11" t="s">
        <v>13</v>
      </c>
      <c r="H11" t="s">
        <v>9</v>
      </c>
      <c r="I11">
        <v>1449.99999999999</v>
      </c>
      <c r="J11">
        <v>1.3</v>
      </c>
      <c r="K11">
        <v>11425.7612235</v>
      </c>
      <c r="L11" t="s">
        <v>7</v>
      </c>
      <c r="M11" s="1">
        <f>K11/SUM($K$6:$K$11)</f>
        <v>0.25892159173823187</v>
      </c>
      <c r="N11">
        <f>$K$12*M11</f>
        <v>888.70669737823778</v>
      </c>
      <c r="O11">
        <f>K11+N11</f>
        <v>12314.467920878238</v>
      </c>
    </row>
    <row r="12" spans="7:15" x14ac:dyDescent="0.25">
      <c r="G12" t="s">
        <v>13</v>
      </c>
      <c r="H12" t="s">
        <v>10</v>
      </c>
      <c r="I12">
        <v>0</v>
      </c>
      <c r="J12">
        <v>0</v>
      </c>
      <c r="K12">
        <v>3432.3390776799902</v>
      </c>
      <c r="L12" t="s">
        <v>7</v>
      </c>
    </row>
    <row r="13" spans="7:15" x14ac:dyDescent="0.25">
      <c r="G13" t="s">
        <v>16</v>
      </c>
      <c r="H13" t="s">
        <v>12</v>
      </c>
      <c r="I13">
        <v>1860.80833333333</v>
      </c>
      <c r="J13">
        <v>10.553333333333301</v>
      </c>
      <c r="K13">
        <v>0</v>
      </c>
      <c r="L13" t="s">
        <v>7</v>
      </c>
    </row>
    <row r="14" spans="7:15" x14ac:dyDescent="0.25">
      <c r="G14" t="s">
        <v>16</v>
      </c>
      <c r="H14" t="s">
        <v>11</v>
      </c>
      <c r="I14">
        <v>715.77607144483397</v>
      </c>
      <c r="J14">
        <v>7.6654658793475203</v>
      </c>
      <c r="K14">
        <v>804.28519925000001</v>
      </c>
      <c r="L14" t="s">
        <v>7</v>
      </c>
    </row>
    <row r="15" spans="7:15" x14ac:dyDescent="0.25">
      <c r="G15" t="s">
        <v>16</v>
      </c>
      <c r="H15" t="s">
        <v>6</v>
      </c>
      <c r="I15">
        <v>1750</v>
      </c>
      <c r="J15">
        <v>2.13</v>
      </c>
      <c r="K15">
        <v>29.9568011</v>
      </c>
      <c r="L15" t="s">
        <v>7</v>
      </c>
    </row>
    <row r="16" spans="7:15" x14ac:dyDescent="0.25">
      <c r="G16" t="s">
        <v>16</v>
      </c>
      <c r="H16" t="s">
        <v>14</v>
      </c>
      <c r="I16">
        <v>4413.8296545920603</v>
      </c>
      <c r="J16">
        <v>0.76635927837759499</v>
      </c>
      <c r="K16">
        <v>121.10964294</v>
      </c>
      <c r="L16" t="s">
        <v>7</v>
      </c>
    </row>
    <row r="17" spans="7:12" x14ac:dyDescent="0.25">
      <c r="G17" t="s">
        <v>16</v>
      </c>
      <c r="H17" t="s">
        <v>8</v>
      </c>
      <c r="I17">
        <v>720</v>
      </c>
      <c r="J17">
        <v>3.87</v>
      </c>
      <c r="K17">
        <v>401.20397388999999</v>
      </c>
      <c r="L17" t="s">
        <v>7</v>
      </c>
    </row>
    <row r="18" spans="7:12" x14ac:dyDescent="0.25">
      <c r="G18" t="s">
        <v>16</v>
      </c>
      <c r="H18" t="s">
        <v>9</v>
      </c>
      <c r="I18">
        <v>1364.94308956858</v>
      </c>
      <c r="J18">
        <v>1.4497331601576</v>
      </c>
      <c r="K18">
        <v>1179.51351445</v>
      </c>
      <c r="L18" t="s">
        <v>7</v>
      </c>
    </row>
    <row r="19" spans="7:12" x14ac:dyDescent="0.25">
      <c r="G19" t="s">
        <v>16</v>
      </c>
      <c r="H19" t="s">
        <v>10</v>
      </c>
      <c r="I19">
        <v>0</v>
      </c>
      <c r="J19">
        <v>0</v>
      </c>
      <c r="K19">
        <v>285.43028738999902</v>
      </c>
      <c r="L1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2024-12-03T05:42:50Z</dcterms:modified>
</cp:coreProperties>
</file>