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"/>
    </mc:Choice>
  </mc:AlternateContent>
  <xr:revisionPtr revIDLastSave="0" documentId="13_ncr:1_{DB3FFF80-A339-4623-9BF1-C2622AD94B9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4 var 2013" sheetId="95" r:id="rId1"/>
    <sheet name="1" sheetId="107" r:id="rId2"/>
    <sheet name="2" sheetId="108" r:id="rId3"/>
    <sheet name="3" sheetId="109" r:id="rId4"/>
    <sheet name="4" sheetId="110" r:id="rId5"/>
    <sheet name="5 Final" sheetId="111" r:id="rId6"/>
    <sheet name="6" sheetId="116" r:id="rId7"/>
    <sheet name="DWR portfolio" sheetId="106" r:id="rId8"/>
    <sheet name="colorado reservoirs analysis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11" l="1"/>
  <c r="G30" i="111"/>
  <c r="G31" i="111"/>
  <c r="G32" i="111"/>
  <c r="G33" i="111"/>
  <c r="G34" i="111"/>
  <c r="G35" i="111"/>
  <c r="G36" i="111"/>
  <c r="G37" i="111"/>
  <c r="G38" i="111"/>
  <c r="G39" i="111"/>
  <c r="G40" i="111"/>
  <c r="G41" i="111"/>
  <c r="G42" i="111"/>
  <c r="G43" i="111"/>
  <c r="G44" i="111"/>
  <c r="G45" i="111"/>
  <c r="G28" i="111"/>
  <c r="H84" i="106"/>
  <c r="G84" i="106"/>
  <c r="H83" i="106"/>
  <c r="G83" i="106"/>
  <c r="H82" i="106"/>
  <c r="G82" i="106"/>
  <c r="H81" i="106"/>
  <c r="G81" i="106"/>
  <c r="H80" i="106"/>
  <c r="G80" i="106"/>
  <c r="H79" i="106"/>
  <c r="G79" i="106"/>
  <c r="H78" i="106"/>
  <c r="G78" i="106"/>
  <c r="H77" i="106"/>
  <c r="G77" i="106"/>
  <c r="H76" i="106"/>
  <c r="G76" i="106"/>
  <c r="H75" i="106"/>
  <c r="G75" i="106"/>
  <c r="H74" i="106"/>
  <c r="G74" i="106"/>
  <c r="H73" i="106"/>
  <c r="G73" i="106"/>
  <c r="H72" i="106"/>
  <c r="G72" i="106"/>
  <c r="H71" i="106"/>
  <c r="G71" i="106"/>
  <c r="H70" i="106"/>
  <c r="G70" i="106"/>
  <c r="H69" i="106"/>
  <c r="G69" i="106"/>
  <c r="H68" i="106"/>
  <c r="G68" i="106"/>
  <c r="H67" i="106"/>
  <c r="G67" i="106"/>
  <c r="J63" i="106"/>
  <c r="I63" i="106"/>
  <c r="H63" i="106"/>
  <c r="J62" i="106"/>
  <c r="I62" i="106"/>
  <c r="H62" i="106"/>
  <c r="J61" i="106"/>
  <c r="I61" i="106"/>
  <c r="H61" i="106"/>
  <c r="J60" i="106"/>
  <c r="I60" i="106"/>
  <c r="H60" i="106"/>
  <c r="J59" i="106"/>
  <c r="I59" i="106"/>
  <c r="H59" i="106"/>
  <c r="J58" i="106"/>
  <c r="I58" i="106"/>
  <c r="H58" i="106"/>
  <c r="J57" i="106"/>
  <c r="I57" i="106"/>
  <c r="H57" i="106"/>
  <c r="J56" i="106"/>
  <c r="I56" i="106"/>
  <c r="H56" i="106"/>
  <c r="J55" i="106"/>
  <c r="I55" i="106"/>
  <c r="H55" i="106"/>
  <c r="J54" i="106"/>
  <c r="I54" i="106"/>
  <c r="H54" i="106"/>
  <c r="J53" i="106"/>
  <c r="I53" i="106"/>
  <c r="H53" i="106"/>
  <c r="J52" i="106"/>
  <c r="I52" i="106"/>
  <c r="H52" i="106"/>
  <c r="J51" i="106"/>
  <c r="I51" i="106"/>
  <c r="H51" i="106"/>
  <c r="J50" i="106"/>
  <c r="I50" i="106"/>
  <c r="H50" i="106"/>
  <c r="J49" i="106"/>
  <c r="I49" i="106"/>
  <c r="H49" i="106"/>
  <c r="J48" i="106"/>
  <c r="I48" i="106"/>
  <c r="H48" i="106"/>
  <c r="J47" i="106"/>
  <c r="I47" i="106"/>
  <c r="H47" i="106"/>
  <c r="J46" i="106"/>
  <c r="I46" i="106"/>
  <c r="H46" i="106"/>
  <c r="L41" i="106"/>
  <c r="K41" i="106"/>
  <c r="J41" i="106"/>
  <c r="I41" i="106"/>
  <c r="L40" i="106"/>
  <c r="K40" i="106"/>
  <c r="J40" i="106"/>
  <c r="I40" i="106"/>
  <c r="L39" i="106"/>
  <c r="K39" i="106"/>
  <c r="J39" i="106"/>
  <c r="I39" i="106"/>
  <c r="L38" i="106"/>
  <c r="K38" i="106"/>
  <c r="J38" i="106"/>
  <c r="I38" i="106"/>
  <c r="L37" i="106"/>
  <c r="K37" i="106"/>
  <c r="J37" i="106"/>
  <c r="I37" i="106"/>
  <c r="L36" i="106"/>
  <c r="K36" i="106"/>
  <c r="J36" i="106"/>
  <c r="I36" i="106"/>
  <c r="L35" i="106"/>
  <c r="K35" i="106"/>
  <c r="J35" i="106"/>
  <c r="I35" i="106"/>
  <c r="L34" i="106"/>
  <c r="K34" i="106"/>
  <c r="J34" i="106"/>
  <c r="I34" i="106"/>
  <c r="L33" i="106"/>
  <c r="K33" i="106"/>
  <c r="J33" i="106"/>
  <c r="I33" i="106"/>
  <c r="L32" i="106"/>
  <c r="K32" i="106"/>
  <c r="J32" i="106"/>
  <c r="I32" i="106"/>
  <c r="L31" i="106"/>
  <c r="K31" i="106"/>
  <c r="J31" i="106"/>
  <c r="I31" i="106"/>
  <c r="L30" i="106"/>
  <c r="K30" i="106"/>
  <c r="J30" i="106"/>
  <c r="I30" i="106"/>
  <c r="L29" i="106"/>
  <c r="K29" i="106"/>
  <c r="J29" i="106"/>
  <c r="I29" i="106"/>
  <c r="L28" i="106"/>
  <c r="K28" i="106"/>
  <c r="J28" i="106"/>
  <c r="I28" i="106"/>
  <c r="L27" i="106"/>
  <c r="K27" i="106"/>
  <c r="J27" i="106"/>
  <c r="I27" i="106"/>
  <c r="L26" i="106"/>
  <c r="K26" i="106"/>
  <c r="J26" i="106"/>
  <c r="I26" i="106"/>
  <c r="L25" i="106"/>
  <c r="K25" i="106"/>
  <c r="J25" i="106"/>
  <c r="I25" i="106"/>
  <c r="L24" i="106"/>
  <c r="K24" i="106"/>
  <c r="J24" i="106"/>
  <c r="I24" i="106"/>
  <c r="Q3" i="106"/>
  <c r="R3" i="106"/>
  <c r="S3" i="106"/>
  <c r="Q4" i="106"/>
  <c r="R4" i="106"/>
  <c r="S4" i="106"/>
  <c r="Q5" i="106"/>
  <c r="R5" i="106"/>
  <c r="S5" i="106"/>
  <c r="Q6" i="106"/>
  <c r="R6" i="106"/>
  <c r="S6" i="106"/>
  <c r="Q7" i="106"/>
  <c r="R7" i="106"/>
  <c r="S7" i="106"/>
  <c r="Q8" i="106"/>
  <c r="R8" i="106"/>
  <c r="S8" i="106"/>
  <c r="Q9" i="106"/>
  <c r="R9" i="106"/>
  <c r="S9" i="106"/>
  <c r="Q10" i="106"/>
  <c r="R10" i="106"/>
  <c r="S10" i="106"/>
  <c r="Q11" i="106"/>
  <c r="R11" i="106"/>
  <c r="S11" i="106"/>
  <c r="Q12" i="106"/>
  <c r="R12" i="106"/>
  <c r="S12" i="106"/>
  <c r="Q13" i="106"/>
  <c r="R13" i="106"/>
  <c r="S13" i="106"/>
  <c r="Q14" i="106"/>
  <c r="R14" i="106"/>
  <c r="S14" i="106"/>
  <c r="Q15" i="106"/>
  <c r="R15" i="106"/>
  <c r="S15" i="106"/>
  <c r="Q16" i="106"/>
  <c r="R16" i="106"/>
  <c r="S16" i="106"/>
  <c r="Q17" i="106"/>
  <c r="R17" i="106"/>
  <c r="S17" i="106"/>
  <c r="Q18" i="106"/>
  <c r="R18" i="106"/>
  <c r="S18" i="106"/>
  <c r="Q19" i="106"/>
  <c r="R19" i="106"/>
  <c r="S19" i="106"/>
  <c r="Q20" i="106"/>
  <c r="R20" i="106"/>
  <c r="S20" i="106"/>
  <c r="L3" i="106"/>
  <c r="M3" i="106"/>
  <c r="N3" i="106"/>
  <c r="L4" i="106"/>
  <c r="M4" i="106"/>
  <c r="N4" i="106"/>
  <c r="L5" i="106"/>
  <c r="M5" i="106"/>
  <c r="N5" i="106"/>
  <c r="L6" i="106"/>
  <c r="M6" i="106"/>
  <c r="N6" i="106"/>
  <c r="L7" i="106"/>
  <c r="M7" i="106"/>
  <c r="N7" i="106"/>
  <c r="L8" i="106"/>
  <c r="M8" i="106"/>
  <c r="N8" i="106"/>
  <c r="L9" i="106"/>
  <c r="M9" i="106"/>
  <c r="N9" i="106"/>
  <c r="L10" i="106"/>
  <c r="M10" i="106"/>
  <c r="N10" i="106"/>
  <c r="L11" i="106"/>
  <c r="M11" i="106"/>
  <c r="N11" i="106"/>
  <c r="L12" i="106"/>
  <c r="M12" i="106"/>
  <c r="N12" i="106"/>
  <c r="L13" i="106"/>
  <c r="M13" i="106"/>
  <c r="N13" i="106"/>
  <c r="L14" i="106"/>
  <c r="M14" i="106"/>
  <c r="N14" i="106"/>
  <c r="L15" i="106"/>
  <c r="M15" i="106"/>
  <c r="N15" i="106"/>
  <c r="L16" i="106"/>
  <c r="M16" i="106"/>
  <c r="N16" i="106"/>
  <c r="L17" i="106"/>
  <c r="M17" i="106"/>
  <c r="N17" i="106"/>
  <c r="L18" i="106"/>
  <c r="M18" i="106"/>
  <c r="N18" i="106"/>
  <c r="L19" i="106"/>
  <c r="M19" i="106"/>
  <c r="N19" i="106"/>
  <c r="L20" i="106"/>
  <c r="M20" i="106"/>
  <c r="N20" i="106"/>
  <c r="P3" i="106"/>
  <c r="O3" i="106"/>
  <c r="P4" i="106"/>
  <c r="P5" i="106"/>
  <c r="P6" i="106"/>
  <c r="P7" i="106"/>
  <c r="P8" i="106"/>
  <c r="P9" i="106"/>
  <c r="P10" i="106"/>
  <c r="P11" i="106"/>
  <c r="P12" i="106"/>
  <c r="P13" i="106"/>
  <c r="P14" i="106"/>
  <c r="P15" i="106"/>
  <c r="P16" i="106"/>
  <c r="P17" i="106"/>
  <c r="P18" i="106"/>
  <c r="P19" i="106"/>
  <c r="P20" i="106"/>
  <c r="O4" i="106"/>
  <c r="O5" i="106"/>
  <c r="O6" i="106"/>
  <c r="O7" i="106"/>
  <c r="O8" i="106"/>
  <c r="O9" i="106"/>
  <c r="O10" i="106"/>
  <c r="O11" i="106"/>
  <c r="O12" i="106"/>
  <c r="O13" i="106"/>
  <c r="O14" i="106"/>
  <c r="O15" i="106"/>
  <c r="O16" i="106"/>
  <c r="O17" i="106"/>
  <c r="O18" i="106"/>
  <c r="O19" i="106"/>
  <c r="O20" i="106"/>
  <c r="J3" i="106"/>
  <c r="J4" i="106"/>
  <c r="J5" i="106"/>
  <c r="J6" i="106"/>
  <c r="J7" i="106"/>
  <c r="J8" i="106"/>
  <c r="J9" i="106"/>
  <c r="J10" i="106"/>
  <c r="J11" i="106"/>
  <c r="J12" i="106"/>
  <c r="J13" i="106"/>
  <c r="J14" i="106"/>
  <c r="J15" i="106"/>
  <c r="J16" i="106"/>
  <c r="J17" i="106"/>
  <c r="J18" i="106"/>
  <c r="J19" i="106"/>
  <c r="J20" i="106"/>
  <c r="K4" i="106"/>
  <c r="K5" i="106"/>
  <c r="K6" i="106"/>
  <c r="K7" i="106"/>
  <c r="K8" i="106"/>
  <c r="K9" i="106"/>
  <c r="K10" i="106"/>
  <c r="K11" i="106"/>
  <c r="K12" i="106"/>
  <c r="K13" i="106"/>
  <c r="K14" i="106"/>
  <c r="K15" i="106"/>
  <c r="K16" i="106"/>
  <c r="K17" i="106"/>
  <c r="K18" i="106"/>
  <c r="K19" i="106"/>
  <c r="K20" i="106"/>
  <c r="K3" i="106"/>
  <c r="K29" i="95" a="1"/>
  <c r="N44" i="95" s="1"/>
  <c r="I29" i="95" a="1"/>
  <c r="N46" i="95" s="1"/>
  <c r="K29" i="95" l="1"/>
  <c r="N30" i="95"/>
  <c r="N31" i="95"/>
  <c r="N32" i="95"/>
  <c r="N33" i="95"/>
  <c r="N34" i="95"/>
  <c r="N35" i="95"/>
  <c r="N36" i="95"/>
  <c r="N37" i="95"/>
  <c r="N38" i="95"/>
  <c r="N39" i="95"/>
  <c r="N40" i="95"/>
  <c r="N41" i="95"/>
  <c r="N42" i="95"/>
  <c r="N43" i="95"/>
  <c r="N45" i="95"/>
  <c r="I29" i="95"/>
  <c r="N29" i="95" l="1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<sst xmlns="http://schemas.openxmlformats.org/spreadsheetml/2006/main" count="328" uniqueCount="67">
  <si>
    <t>SWDI SC</t>
  </si>
  <si>
    <t>SWDI colorado</t>
  </si>
  <si>
    <t>SWDI delta imports</t>
  </si>
  <si>
    <t>Colorado</t>
  </si>
  <si>
    <t>SWP</t>
  </si>
  <si>
    <t>Residuals</t>
  </si>
  <si>
    <t>Predicted Y</t>
  </si>
  <si>
    <t>Observation</t>
  </si>
  <si>
    <t>RESIDUAL OUTPUT</t>
  </si>
  <si>
    <t>X Variable 9</t>
  </si>
  <si>
    <t>X Variable 8</t>
  </si>
  <si>
    <t>X Variable 7</t>
  </si>
  <si>
    <t>X Variable 6</t>
  </si>
  <si>
    <t>X Variable 5</t>
  </si>
  <si>
    <t>X Variable 4</t>
  </si>
  <si>
    <t>X Variable 3</t>
  </si>
  <si>
    <t>X Variable 2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</si>
  <si>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</si>
  <si>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</si>
  <si>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</si>
  <si>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</si>
  <si>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</si>
  <si>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</si>
  <si>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</si>
  <si>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</si>
  <si>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</si>
  <si>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</si>
  <si>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</si>
  <si>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</si>
  <si>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</si>
  <si>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</si>
  <si>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</si>
  <si>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</si>
  <si>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</si>
  <si>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</si>
  <si>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</si>
  <si>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</si>
  <si>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</si>
  <si>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</si>
  <si>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</si>
  <si>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</si>
  <si>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</si>
  <si>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percentile wo havasu and mohave</t>
  </si>
  <si>
    <t>percentile w 4 reservoirs</t>
  </si>
  <si>
    <t>MEA percentile</t>
  </si>
  <si>
    <t>PWL percentile</t>
  </si>
  <si>
    <t xml:space="preserve"> PWL normalized</t>
  </si>
  <si>
    <t xml:space="preserve">PWL value </t>
  </si>
  <si>
    <t>date</t>
  </si>
  <si>
    <t>SWDI MEA</t>
  </si>
  <si>
    <t>Year</t>
  </si>
  <si>
    <t>Actual</t>
  </si>
  <si>
    <t>exp</t>
  </si>
  <si>
    <t>log</t>
  </si>
  <si>
    <t>X Variable 10</t>
  </si>
  <si>
    <t>X Variable 11</t>
  </si>
  <si>
    <t>X Variable 12</t>
  </si>
  <si>
    <t>X Variable 13</t>
  </si>
  <si>
    <t>X Variable 14</t>
  </si>
  <si>
    <t>X Variable 15</t>
  </si>
  <si>
    <t>Groundwater</t>
  </si>
  <si>
    <t>pctl_gwchange_corr</t>
  </si>
  <si>
    <t>pctl_gwelev</t>
  </si>
  <si>
    <t>prediced</t>
  </si>
  <si>
    <t>actual</t>
  </si>
  <si>
    <t>Estimated LA Aqueduct imports</t>
  </si>
  <si>
    <t>Actual Colorado River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</si>
</sst>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6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 var 2013'!$O$28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6550087489063865E-2"/>
                  <c:y val="-0.1755803441236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 var 2013'!$N$41:$N$46</c:f>
              <c:numCache>
                <c:formatCode>General</c:formatCode>
                <c:ptCount val="6"/>
                <c:pt idx="0">
                  <c:v>1649.1661653513183</c:v>
                </c:pt>
                <c:pt idx="1">
                  <c:v>1552.4422858962471</c:v>
                </c:pt>
                <c:pt idx="2">
                  <c:v>1315.9446246019095</c:v>
                </c:pt>
                <c:pt idx="3">
                  <c:v>973.09750998189475</c:v>
                </c:pt>
                <c:pt idx="4">
                  <c:v>832.99500074778234</c:v>
                </c:pt>
                <c:pt idx="5">
                  <c:v>887.0765537997936</c:v>
                </c:pt>
              </c:numCache>
            </c:numRef>
          </c:xVal>
          <c:yVal>
            <c:numRef>
              <c:f>'4 var 2013'!$O$41:$O$46</c:f>
              <c:numCache>
                <c:formatCode>General</c:formatCode>
                <c:ptCount val="6"/>
                <c:pt idx="0">
                  <c:v>1730.3</c:v>
                </c:pt>
                <c:pt idx="1">
                  <c:v>1573.2</c:v>
                </c:pt>
                <c:pt idx="2">
                  <c:v>1186.5999999999999</c:v>
                </c:pt>
                <c:pt idx="3">
                  <c:v>917.1</c:v>
                </c:pt>
                <c:pt idx="4">
                  <c:v>775.4</c:v>
                </c:pt>
                <c:pt idx="5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340-85CC-5AAE137CD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712543"/>
        <c:axId val="1329710623"/>
      </c:scatterChart>
      <c:valAx>
        <c:axId val="132971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710623"/>
        <c:crosses val="autoZero"/>
        <c:crossBetween val="midCat"/>
      </c:valAx>
      <c:valAx>
        <c:axId val="13297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71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894422572178478"/>
                  <c:y val="-0.43485090405365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portfolio'!$U$3:$U$20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2-4399-8D88-4C9127AF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62143"/>
        <c:axId val="494166943"/>
      </c:scatterChart>
      <c:valAx>
        <c:axId val="4941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6943"/>
        <c:crosses val="autoZero"/>
        <c:crossBetween val="midCat"/>
      </c:valAx>
      <c:valAx>
        <c:axId val="4941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'colorado reservoirs analysis'!$G$1</c:f>
              <c:strCache>
                <c:ptCount val="1"/>
                <c:pt idx="0">
                  <c:v>PWL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'colorado reservoirs analysis'!$D$2:$D$398</c:f>
              <c:numCache>
                <c:formatCode>m/d/yyyy</c:formatCode>
                <c:ptCount val="397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</c:numCache>
            </c:numRef>
          </c:cat>
          <c:val>
            <c:numRef>
              <c:f>'colorado reservoirs analysis'!$J$2:$J$398</c:f>
              <c:numCache>
                <c:formatCode>General</c:formatCode>
                <c:ptCount val="397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0.66666666666666596</c:v>
                </c:pt>
                <c:pt idx="13">
                  <c:v>0.63333333333333297</c:v>
                </c:pt>
                <c:pt idx="14">
                  <c:v>0.63333333333333297</c:v>
                </c:pt>
                <c:pt idx="15">
                  <c:v>0.63333333333333297</c:v>
                </c:pt>
                <c:pt idx="16">
                  <c:v>0.63333333333333297</c:v>
                </c:pt>
                <c:pt idx="17">
                  <c:v>0.7</c:v>
                </c:pt>
                <c:pt idx="18">
                  <c:v>0.66666666666666596</c:v>
                </c:pt>
                <c:pt idx="19">
                  <c:v>0.66666666666666596</c:v>
                </c:pt>
                <c:pt idx="20">
                  <c:v>0.66666666666666596</c:v>
                </c:pt>
                <c:pt idx="21">
                  <c:v>0.66666666666666596</c:v>
                </c:pt>
                <c:pt idx="22">
                  <c:v>0.66666666666666596</c:v>
                </c:pt>
                <c:pt idx="23">
                  <c:v>0.66666666666666596</c:v>
                </c:pt>
                <c:pt idx="24">
                  <c:v>0.63333333333333297</c:v>
                </c:pt>
                <c:pt idx="25">
                  <c:v>0.66666666666666596</c:v>
                </c:pt>
                <c:pt idx="26">
                  <c:v>0.66666666666666596</c:v>
                </c:pt>
                <c:pt idx="27">
                  <c:v>0.66666666666666596</c:v>
                </c:pt>
                <c:pt idx="28">
                  <c:v>0.73333333333333295</c:v>
                </c:pt>
                <c:pt idx="29">
                  <c:v>0.76666666666666605</c:v>
                </c:pt>
                <c:pt idx="30">
                  <c:v>0.76666666666666605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0.73333333333333295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0.73333333333333295</c:v>
                </c:pt>
                <c:pt idx="49">
                  <c:v>0.73333333333333295</c:v>
                </c:pt>
                <c:pt idx="50">
                  <c:v>0.76666666666666605</c:v>
                </c:pt>
                <c:pt idx="51">
                  <c:v>0.76666666666666605</c:v>
                </c:pt>
                <c:pt idx="52">
                  <c:v>0.76666666666666605</c:v>
                </c:pt>
                <c:pt idx="53">
                  <c:v>0.73333333333333295</c:v>
                </c:pt>
                <c:pt idx="54">
                  <c:v>0.83333333333333304</c:v>
                </c:pt>
                <c:pt idx="55">
                  <c:v>0.83333333333333304</c:v>
                </c:pt>
                <c:pt idx="56">
                  <c:v>0.86666666666666603</c:v>
                </c:pt>
                <c:pt idx="57">
                  <c:v>0.86666666666666603</c:v>
                </c:pt>
                <c:pt idx="58">
                  <c:v>0.86666666666666603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0.86666666666666603</c:v>
                </c:pt>
                <c:pt idx="68">
                  <c:v>0.83333333333333304</c:v>
                </c:pt>
                <c:pt idx="69">
                  <c:v>0.83333333333333304</c:v>
                </c:pt>
                <c:pt idx="70">
                  <c:v>0.83333333333333304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0.9</c:v>
                </c:pt>
                <c:pt idx="78">
                  <c:v>0.93333333333333302</c:v>
                </c:pt>
                <c:pt idx="79">
                  <c:v>0.93333333333333302</c:v>
                </c:pt>
                <c:pt idx="80">
                  <c:v>0.93333333333333302</c:v>
                </c:pt>
                <c:pt idx="81">
                  <c:v>0.93333333333333302</c:v>
                </c:pt>
                <c:pt idx="82">
                  <c:v>0.93333333333333302</c:v>
                </c:pt>
                <c:pt idx="83">
                  <c:v>0.96666666666666601</c:v>
                </c:pt>
                <c:pt idx="84">
                  <c:v>1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0.93333333333333302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0.96666666666666601</c:v>
                </c:pt>
                <c:pt idx="94">
                  <c:v>1</c:v>
                </c:pt>
                <c:pt idx="95">
                  <c:v>1</c:v>
                </c:pt>
                <c:pt idx="96">
                  <c:v>0.93333333333333302</c:v>
                </c:pt>
                <c:pt idx="97">
                  <c:v>0.96666666666666601</c:v>
                </c:pt>
                <c:pt idx="98">
                  <c:v>1</c:v>
                </c:pt>
                <c:pt idx="99">
                  <c:v>1</c:v>
                </c:pt>
                <c:pt idx="100">
                  <c:v>0.96666666666666601</c:v>
                </c:pt>
                <c:pt idx="101">
                  <c:v>0.96666666666666601</c:v>
                </c:pt>
                <c:pt idx="102">
                  <c:v>0.96666666666666601</c:v>
                </c:pt>
                <c:pt idx="103">
                  <c:v>0.96666666666666601</c:v>
                </c:pt>
                <c:pt idx="104">
                  <c:v>0.96666666666666601</c:v>
                </c:pt>
                <c:pt idx="105">
                  <c:v>1</c:v>
                </c:pt>
                <c:pt idx="106">
                  <c:v>0.96666666666666601</c:v>
                </c:pt>
                <c:pt idx="107">
                  <c:v>0.93333333333333302</c:v>
                </c:pt>
                <c:pt idx="108">
                  <c:v>0.96666666666666601</c:v>
                </c:pt>
                <c:pt idx="109">
                  <c:v>1</c:v>
                </c:pt>
                <c:pt idx="110">
                  <c:v>0.96666666666666601</c:v>
                </c:pt>
                <c:pt idx="111">
                  <c:v>0.96666666666666601</c:v>
                </c:pt>
                <c:pt idx="112">
                  <c:v>0.93333333333333302</c:v>
                </c:pt>
                <c:pt idx="113">
                  <c:v>0.93333333333333302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</c:v>
                </c:pt>
                <c:pt idx="127">
                  <c:v>0.76666666666666605</c:v>
                </c:pt>
                <c:pt idx="128">
                  <c:v>0.76666666666666605</c:v>
                </c:pt>
                <c:pt idx="129">
                  <c:v>0.76666666666666605</c:v>
                </c:pt>
                <c:pt idx="130">
                  <c:v>0.76666666666666605</c:v>
                </c:pt>
                <c:pt idx="131">
                  <c:v>0.76666666666666605</c:v>
                </c:pt>
                <c:pt idx="132">
                  <c:v>0.76666666666666605</c:v>
                </c:pt>
                <c:pt idx="133">
                  <c:v>0.76666666666666605</c:v>
                </c:pt>
                <c:pt idx="134">
                  <c:v>0.73333333333333295</c:v>
                </c:pt>
                <c:pt idx="135">
                  <c:v>0.73333333333333295</c:v>
                </c:pt>
                <c:pt idx="136">
                  <c:v>0.7</c:v>
                </c:pt>
                <c:pt idx="137">
                  <c:v>0.63333333333333297</c:v>
                </c:pt>
                <c:pt idx="138">
                  <c:v>0.63333333333333297</c:v>
                </c:pt>
                <c:pt idx="139">
                  <c:v>0.63333333333333297</c:v>
                </c:pt>
                <c:pt idx="140">
                  <c:v>0.63333333333333297</c:v>
                </c:pt>
                <c:pt idx="141">
                  <c:v>0.63333333333333297</c:v>
                </c:pt>
                <c:pt idx="142">
                  <c:v>0.63333333333333297</c:v>
                </c:pt>
                <c:pt idx="143">
                  <c:v>0.63333333333333297</c:v>
                </c:pt>
                <c:pt idx="144">
                  <c:v>0.56666666666666599</c:v>
                </c:pt>
                <c:pt idx="145">
                  <c:v>0.56666666666666599</c:v>
                </c:pt>
                <c:pt idx="146">
                  <c:v>0.56666666666666599</c:v>
                </c:pt>
                <c:pt idx="147">
                  <c:v>0.6</c:v>
                </c:pt>
                <c:pt idx="148">
                  <c:v>0.56666666666666599</c:v>
                </c:pt>
                <c:pt idx="149">
                  <c:v>0.56666666666666599</c:v>
                </c:pt>
                <c:pt idx="150">
                  <c:v>0.6</c:v>
                </c:pt>
                <c:pt idx="151">
                  <c:v>0.56666666666666599</c:v>
                </c:pt>
                <c:pt idx="152">
                  <c:v>0.56666666666666599</c:v>
                </c:pt>
                <c:pt idx="153">
                  <c:v>0.56666666666666599</c:v>
                </c:pt>
                <c:pt idx="154">
                  <c:v>0.56666666666666599</c:v>
                </c:pt>
                <c:pt idx="155">
                  <c:v>0.56666666666666599</c:v>
                </c:pt>
                <c:pt idx="156">
                  <c:v>0.53333333333333299</c:v>
                </c:pt>
                <c:pt idx="157">
                  <c:v>0.5</c:v>
                </c:pt>
                <c:pt idx="158">
                  <c:v>0.5</c:v>
                </c:pt>
                <c:pt idx="159">
                  <c:v>0.46666666666666601</c:v>
                </c:pt>
                <c:pt idx="160">
                  <c:v>0.43333333333333302</c:v>
                </c:pt>
                <c:pt idx="161">
                  <c:v>0.3</c:v>
                </c:pt>
                <c:pt idx="162">
                  <c:v>0.266666666666666</c:v>
                </c:pt>
                <c:pt idx="163">
                  <c:v>0.233333333333333</c:v>
                </c:pt>
                <c:pt idx="164">
                  <c:v>0.233333333333333</c:v>
                </c:pt>
                <c:pt idx="165">
                  <c:v>0.2</c:v>
                </c:pt>
                <c:pt idx="166">
                  <c:v>0.233333333333333</c:v>
                </c:pt>
                <c:pt idx="167">
                  <c:v>0.266666666666666</c:v>
                </c:pt>
                <c:pt idx="168">
                  <c:v>0.2</c:v>
                </c:pt>
                <c:pt idx="169">
                  <c:v>0.233333333333333</c:v>
                </c:pt>
                <c:pt idx="170">
                  <c:v>0.266666666666666</c:v>
                </c:pt>
                <c:pt idx="171">
                  <c:v>0.33333333333333298</c:v>
                </c:pt>
                <c:pt idx="172">
                  <c:v>0.36666666666666597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0.53333333333333299</c:v>
                </c:pt>
                <c:pt idx="178">
                  <c:v>0.53333333333333299</c:v>
                </c:pt>
                <c:pt idx="179">
                  <c:v>0.53333333333333299</c:v>
                </c:pt>
                <c:pt idx="180">
                  <c:v>0.5</c:v>
                </c:pt>
                <c:pt idx="181">
                  <c:v>0.53333333333333299</c:v>
                </c:pt>
                <c:pt idx="182">
                  <c:v>0.53333333333333299</c:v>
                </c:pt>
                <c:pt idx="183">
                  <c:v>0.53333333333333299</c:v>
                </c:pt>
                <c:pt idx="184">
                  <c:v>0.53333333333333299</c:v>
                </c:pt>
                <c:pt idx="185">
                  <c:v>0.53333333333333299</c:v>
                </c:pt>
                <c:pt idx="186">
                  <c:v>0.43333333333333302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0.46666666666666601</c:v>
                </c:pt>
                <c:pt idx="191">
                  <c:v>0.46666666666666601</c:v>
                </c:pt>
                <c:pt idx="192">
                  <c:v>0.43333333333333302</c:v>
                </c:pt>
                <c:pt idx="193">
                  <c:v>0.46666666666666601</c:v>
                </c:pt>
                <c:pt idx="194">
                  <c:v>0.46666666666666601</c:v>
                </c:pt>
                <c:pt idx="195">
                  <c:v>0.5</c:v>
                </c:pt>
                <c:pt idx="196">
                  <c:v>0.5</c:v>
                </c:pt>
                <c:pt idx="197">
                  <c:v>0.43333333333333302</c:v>
                </c:pt>
                <c:pt idx="198">
                  <c:v>0.33333333333333298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0.266666666666666</c:v>
                </c:pt>
                <c:pt idx="205">
                  <c:v>0.266666666666666</c:v>
                </c:pt>
                <c:pt idx="206">
                  <c:v>0.233333333333333</c:v>
                </c:pt>
                <c:pt idx="207">
                  <c:v>0.233333333333333</c:v>
                </c:pt>
                <c:pt idx="208">
                  <c:v>0.266666666666666</c:v>
                </c:pt>
                <c:pt idx="209">
                  <c:v>0.33333333333333298</c:v>
                </c:pt>
                <c:pt idx="210">
                  <c:v>0.4</c:v>
                </c:pt>
                <c:pt idx="211">
                  <c:v>0.43333333333333302</c:v>
                </c:pt>
                <c:pt idx="212">
                  <c:v>0.46666666666666601</c:v>
                </c:pt>
                <c:pt idx="213">
                  <c:v>0.46666666666666601</c:v>
                </c:pt>
                <c:pt idx="214">
                  <c:v>0.43333333333333302</c:v>
                </c:pt>
                <c:pt idx="215">
                  <c:v>0.43333333333333302</c:v>
                </c:pt>
                <c:pt idx="216">
                  <c:v>0.4</c:v>
                </c:pt>
                <c:pt idx="217">
                  <c:v>0.4</c:v>
                </c:pt>
                <c:pt idx="218">
                  <c:v>0.36666666666666597</c:v>
                </c:pt>
                <c:pt idx="219">
                  <c:v>0.36666666666666597</c:v>
                </c:pt>
                <c:pt idx="220">
                  <c:v>0.4</c:v>
                </c:pt>
                <c:pt idx="221">
                  <c:v>0.46666666666666601</c:v>
                </c:pt>
                <c:pt idx="222">
                  <c:v>0.46666666666666601</c:v>
                </c:pt>
                <c:pt idx="223">
                  <c:v>0.46666666666666601</c:v>
                </c:pt>
                <c:pt idx="224">
                  <c:v>0.43333333333333302</c:v>
                </c:pt>
                <c:pt idx="225">
                  <c:v>0.43333333333333302</c:v>
                </c:pt>
                <c:pt idx="226">
                  <c:v>0.4</c:v>
                </c:pt>
                <c:pt idx="227">
                  <c:v>0.4</c:v>
                </c:pt>
                <c:pt idx="228">
                  <c:v>0.36666666666666597</c:v>
                </c:pt>
                <c:pt idx="229">
                  <c:v>0.36666666666666597</c:v>
                </c:pt>
                <c:pt idx="230">
                  <c:v>0.4</c:v>
                </c:pt>
                <c:pt idx="231">
                  <c:v>0.43333333333333302</c:v>
                </c:pt>
                <c:pt idx="232">
                  <c:v>0.46666666666666601</c:v>
                </c:pt>
                <c:pt idx="233">
                  <c:v>0.36666666666666597</c:v>
                </c:pt>
                <c:pt idx="234">
                  <c:v>0.36666666666666597</c:v>
                </c:pt>
                <c:pt idx="235">
                  <c:v>0.36666666666666597</c:v>
                </c:pt>
                <c:pt idx="236">
                  <c:v>0.36666666666666597</c:v>
                </c:pt>
                <c:pt idx="237">
                  <c:v>0.36666666666666597</c:v>
                </c:pt>
                <c:pt idx="238">
                  <c:v>0.36666666666666597</c:v>
                </c:pt>
                <c:pt idx="239">
                  <c:v>0.36666666666666597</c:v>
                </c:pt>
                <c:pt idx="240">
                  <c:v>0.33333333333333298</c:v>
                </c:pt>
                <c:pt idx="241">
                  <c:v>0.33333333333333298</c:v>
                </c:pt>
                <c:pt idx="242">
                  <c:v>0.33333333333333298</c:v>
                </c:pt>
                <c:pt idx="243">
                  <c:v>0.3</c:v>
                </c:pt>
                <c:pt idx="244">
                  <c:v>0.3</c:v>
                </c:pt>
                <c:pt idx="245">
                  <c:v>0.4</c:v>
                </c:pt>
                <c:pt idx="246">
                  <c:v>0.56666666666666599</c:v>
                </c:pt>
                <c:pt idx="247">
                  <c:v>0.6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0.56666666666666599</c:v>
                </c:pt>
                <c:pt idx="256">
                  <c:v>0.6</c:v>
                </c:pt>
                <c:pt idx="257">
                  <c:v>0.6</c:v>
                </c:pt>
                <c:pt idx="258">
                  <c:v>0.53333333333333299</c:v>
                </c:pt>
                <c:pt idx="259">
                  <c:v>0.53333333333333299</c:v>
                </c:pt>
                <c:pt idx="260">
                  <c:v>0.53333333333333299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0.46666666666666601</c:v>
                </c:pt>
                <c:pt idx="265">
                  <c:v>0.43333333333333302</c:v>
                </c:pt>
                <c:pt idx="266">
                  <c:v>0.43333333333333302</c:v>
                </c:pt>
                <c:pt idx="267">
                  <c:v>0.4</c:v>
                </c:pt>
                <c:pt idx="268">
                  <c:v>0.33333333333333298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</c:v>
                </c:pt>
                <c:pt idx="272">
                  <c:v>0.2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0.16666666666666599</c:v>
                </c:pt>
                <c:pt idx="277">
                  <c:v>0.16666666666666599</c:v>
                </c:pt>
                <c:pt idx="278">
                  <c:v>0.133333333333333</c:v>
                </c:pt>
                <c:pt idx="279">
                  <c:v>0.133333333333333</c:v>
                </c:pt>
                <c:pt idx="280">
                  <c:v>0.133333333333333</c:v>
                </c:pt>
                <c:pt idx="281">
                  <c:v>0.1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6.6666666666666596E-2</c:v>
                </c:pt>
                <c:pt idx="285">
                  <c:v>0.133333333333333</c:v>
                </c:pt>
                <c:pt idx="286">
                  <c:v>0.16666666666666599</c:v>
                </c:pt>
                <c:pt idx="287">
                  <c:v>0.16666666666666599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6.6666666666666596E-2</c:v>
                </c:pt>
                <c:pt idx="294">
                  <c:v>6.6666666666666596E-2</c:v>
                </c:pt>
                <c:pt idx="295">
                  <c:v>0.133333333333333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</c:v>
                </c:pt>
                <c:pt idx="301">
                  <c:v>6.6666666666666596E-2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6.6666666666666596E-2</c:v>
                </c:pt>
                <c:pt idx="305">
                  <c:v>0.133333333333333</c:v>
                </c:pt>
                <c:pt idx="306">
                  <c:v>0.133333333333333</c:v>
                </c:pt>
                <c:pt idx="307">
                  <c:v>0.16666666666666599</c:v>
                </c:pt>
                <c:pt idx="308">
                  <c:v>0.133333333333333</c:v>
                </c:pt>
                <c:pt idx="309">
                  <c:v>0.16666666666666599</c:v>
                </c:pt>
                <c:pt idx="310">
                  <c:v>0.133333333333333</c:v>
                </c:pt>
                <c:pt idx="311">
                  <c:v>0.1</c:v>
                </c:pt>
                <c:pt idx="312">
                  <c:v>6.6666666666666596E-2</c:v>
                </c:pt>
                <c:pt idx="313">
                  <c:v>0.133333333333333</c:v>
                </c:pt>
                <c:pt idx="314">
                  <c:v>0.16666666666666599</c:v>
                </c:pt>
                <c:pt idx="315">
                  <c:v>0.16666666666666599</c:v>
                </c:pt>
                <c:pt idx="316">
                  <c:v>0.16666666666666599</c:v>
                </c:pt>
                <c:pt idx="317">
                  <c:v>0.233333333333333</c:v>
                </c:pt>
                <c:pt idx="318">
                  <c:v>0.3</c:v>
                </c:pt>
                <c:pt idx="319">
                  <c:v>0.33333333333333298</c:v>
                </c:pt>
                <c:pt idx="320">
                  <c:v>0.33333333333333298</c:v>
                </c:pt>
                <c:pt idx="321">
                  <c:v>0.33333333333333298</c:v>
                </c:pt>
                <c:pt idx="322">
                  <c:v>0.33333333333333298</c:v>
                </c:pt>
                <c:pt idx="323">
                  <c:v>0.33333333333333298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0.266666666666666</c:v>
                </c:pt>
                <c:pt idx="328">
                  <c:v>0.2</c:v>
                </c:pt>
                <c:pt idx="329">
                  <c:v>0.16666666666666599</c:v>
                </c:pt>
                <c:pt idx="330">
                  <c:v>3.3333333333333298E-2</c:v>
                </c:pt>
                <c:pt idx="331">
                  <c:v>3.3333333333333298E-2</c:v>
                </c:pt>
                <c:pt idx="332">
                  <c:v>3.3333333333333298E-2</c:v>
                </c:pt>
                <c:pt idx="333">
                  <c:v>3.3333333333333298E-2</c:v>
                </c:pt>
                <c:pt idx="334">
                  <c:v>3.3333333333333298E-2</c:v>
                </c:pt>
                <c:pt idx="335">
                  <c:v>3.3333333333333298E-2</c:v>
                </c:pt>
                <c:pt idx="336">
                  <c:v>3.3333333333333298E-2</c:v>
                </c:pt>
                <c:pt idx="337">
                  <c:v>3.3333333333333298E-2</c:v>
                </c:pt>
                <c:pt idx="338">
                  <c:v>3.3333333333333298E-2</c:v>
                </c:pt>
                <c:pt idx="339">
                  <c:v>3.3333333333333298E-2</c:v>
                </c:pt>
                <c:pt idx="340">
                  <c:v>3.3333333333333298E-2</c:v>
                </c:pt>
                <c:pt idx="341">
                  <c:v>3.3333333333333298E-2</c:v>
                </c:pt>
                <c:pt idx="342">
                  <c:v>0.16666666666666599</c:v>
                </c:pt>
                <c:pt idx="343">
                  <c:v>0.266666666666666</c:v>
                </c:pt>
                <c:pt idx="344">
                  <c:v>0.266666666666666</c:v>
                </c:pt>
                <c:pt idx="345">
                  <c:v>0.266666666666666</c:v>
                </c:pt>
                <c:pt idx="346">
                  <c:v>0.266666666666666</c:v>
                </c:pt>
                <c:pt idx="347">
                  <c:v>0.233333333333333</c:v>
                </c:pt>
                <c:pt idx="348">
                  <c:v>0.233333333333333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0.233333333333333</c:v>
                </c:pt>
                <c:pt idx="353">
                  <c:v>0.2</c:v>
                </c:pt>
                <c:pt idx="354">
                  <c:v>0.2</c:v>
                </c:pt>
                <c:pt idx="355">
                  <c:v>0.1</c:v>
                </c:pt>
                <c:pt idx="356">
                  <c:v>0.16666666666666599</c:v>
                </c:pt>
                <c:pt idx="357">
                  <c:v>6.6666666666666596E-2</c:v>
                </c:pt>
                <c:pt idx="358">
                  <c:v>6.6666666666666596E-2</c:v>
                </c:pt>
                <c:pt idx="359">
                  <c:v>6.6666666666666596E-2</c:v>
                </c:pt>
                <c:pt idx="360">
                  <c:v>3.3333333333333298E-2</c:v>
                </c:pt>
                <c:pt idx="361">
                  <c:v>3.3333333333333298E-2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6-480C-B8A4-849535EC0C33}"/>
            </c:ext>
          </c:extLst>
        </c:ser>
        <c:ser>
          <c:idx val="0"/>
          <c:order val="1"/>
          <c:tx>
            <c:strRef>
              <c:f>'colorado reservoirs analysis'!$I$1</c:f>
              <c:strCache>
                <c:ptCount val="1"/>
                <c:pt idx="0">
                  <c:v>percentile w 4 reservoirs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'colorado reservoirs analysis'!$I$2:$I$397</c:f>
              <c:numCache>
                <c:formatCode>General</c:formatCode>
                <c:ptCount val="396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0.73333333333333295</c:v>
                </c:pt>
                <c:pt idx="4">
                  <c:v>0.63333333333333297</c:v>
                </c:pt>
                <c:pt idx="5">
                  <c:v>0.66666666666666596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0.66666666666666596</c:v>
                </c:pt>
                <c:pt idx="13">
                  <c:v>0.63333333333333297</c:v>
                </c:pt>
                <c:pt idx="14">
                  <c:v>0.63333333333333297</c:v>
                </c:pt>
                <c:pt idx="15">
                  <c:v>0.63333333333333297</c:v>
                </c:pt>
                <c:pt idx="16">
                  <c:v>0.66666666666666596</c:v>
                </c:pt>
                <c:pt idx="17">
                  <c:v>0.7</c:v>
                </c:pt>
                <c:pt idx="18">
                  <c:v>0.66666666666666596</c:v>
                </c:pt>
                <c:pt idx="19">
                  <c:v>0.66666666666666596</c:v>
                </c:pt>
                <c:pt idx="20">
                  <c:v>0.66666666666666596</c:v>
                </c:pt>
                <c:pt idx="21">
                  <c:v>0.66666666666666596</c:v>
                </c:pt>
                <c:pt idx="22">
                  <c:v>0.66666666666666596</c:v>
                </c:pt>
                <c:pt idx="23">
                  <c:v>0.66666666666666596</c:v>
                </c:pt>
                <c:pt idx="24">
                  <c:v>0.63333333333333297</c:v>
                </c:pt>
                <c:pt idx="25">
                  <c:v>0.66666666666666596</c:v>
                </c:pt>
                <c:pt idx="26">
                  <c:v>0.66666666666666596</c:v>
                </c:pt>
                <c:pt idx="27">
                  <c:v>0.66666666666666596</c:v>
                </c:pt>
                <c:pt idx="28">
                  <c:v>0.73333333333333295</c:v>
                </c:pt>
                <c:pt idx="29">
                  <c:v>0.76666666666666605</c:v>
                </c:pt>
                <c:pt idx="30">
                  <c:v>0.76666666666666605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0.73333333333333295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0.73333333333333295</c:v>
                </c:pt>
                <c:pt idx="49">
                  <c:v>0.73333333333333295</c:v>
                </c:pt>
                <c:pt idx="50">
                  <c:v>0.76666666666666605</c:v>
                </c:pt>
                <c:pt idx="51">
                  <c:v>0.76666666666666605</c:v>
                </c:pt>
                <c:pt idx="52">
                  <c:v>0.76666666666666605</c:v>
                </c:pt>
                <c:pt idx="53">
                  <c:v>0.73333333333333295</c:v>
                </c:pt>
                <c:pt idx="54">
                  <c:v>0.83333333333333304</c:v>
                </c:pt>
                <c:pt idx="55">
                  <c:v>0.83333333333333304</c:v>
                </c:pt>
                <c:pt idx="56">
                  <c:v>0.86666666666666603</c:v>
                </c:pt>
                <c:pt idx="57">
                  <c:v>0.86666666666666603</c:v>
                </c:pt>
                <c:pt idx="58">
                  <c:v>0.86666666666666603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0.86666666666666603</c:v>
                </c:pt>
                <c:pt idx="68">
                  <c:v>0.83333333333333304</c:v>
                </c:pt>
                <c:pt idx="69">
                  <c:v>0.83333333333333304</c:v>
                </c:pt>
                <c:pt idx="70">
                  <c:v>0.83333333333333304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0.9</c:v>
                </c:pt>
                <c:pt idx="78">
                  <c:v>0.93333333333333302</c:v>
                </c:pt>
                <c:pt idx="79">
                  <c:v>0.93333333333333302</c:v>
                </c:pt>
                <c:pt idx="80">
                  <c:v>0.96666666666666601</c:v>
                </c:pt>
                <c:pt idx="81">
                  <c:v>0.93333333333333302</c:v>
                </c:pt>
                <c:pt idx="82">
                  <c:v>0.93333333333333302</c:v>
                </c:pt>
                <c:pt idx="83">
                  <c:v>0.96666666666666601</c:v>
                </c:pt>
                <c:pt idx="84">
                  <c:v>1</c:v>
                </c:pt>
                <c:pt idx="85">
                  <c:v>0.96666666666666601</c:v>
                </c:pt>
                <c:pt idx="86">
                  <c:v>0.93333333333333302</c:v>
                </c:pt>
                <c:pt idx="87">
                  <c:v>0.93333333333333302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0.96666666666666601</c:v>
                </c:pt>
                <c:pt idx="97">
                  <c:v>0.93333333333333302</c:v>
                </c:pt>
                <c:pt idx="98">
                  <c:v>1</c:v>
                </c:pt>
                <c:pt idx="99">
                  <c:v>1</c:v>
                </c:pt>
                <c:pt idx="100">
                  <c:v>0.96666666666666601</c:v>
                </c:pt>
                <c:pt idx="101">
                  <c:v>0.96666666666666601</c:v>
                </c:pt>
                <c:pt idx="102">
                  <c:v>0.96666666666666601</c:v>
                </c:pt>
                <c:pt idx="103">
                  <c:v>0.96666666666666601</c:v>
                </c:pt>
                <c:pt idx="104">
                  <c:v>0.93333333333333302</c:v>
                </c:pt>
                <c:pt idx="105">
                  <c:v>0.96666666666666601</c:v>
                </c:pt>
                <c:pt idx="106">
                  <c:v>0.96666666666666601</c:v>
                </c:pt>
                <c:pt idx="107">
                  <c:v>0.93333333333333302</c:v>
                </c:pt>
                <c:pt idx="108">
                  <c:v>0.93333333333333302</c:v>
                </c:pt>
                <c:pt idx="109">
                  <c:v>1</c:v>
                </c:pt>
                <c:pt idx="110">
                  <c:v>0.96666666666666601</c:v>
                </c:pt>
                <c:pt idx="111">
                  <c:v>0.96666666666666601</c:v>
                </c:pt>
                <c:pt idx="112">
                  <c:v>0.93333333333333302</c:v>
                </c:pt>
                <c:pt idx="113">
                  <c:v>0.93333333333333302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</c:v>
                </c:pt>
                <c:pt idx="127">
                  <c:v>0.76666666666666605</c:v>
                </c:pt>
                <c:pt idx="128">
                  <c:v>0.76666666666666605</c:v>
                </c:pt>
                <c:pt idx="129">
                  <c:v>0.76666666666666605</c:v>
                </c:pt>
                <c:pt idx="130">
                  <c:v>0.76666666666666605</c:v>
                </c:pt>
                <c:pt idx="131">
                  <c:v>0.76666666666666605</c:v>
                </c:pt>
                <c:pt idx="132">
                  <c:v>0.76666666666666605</c:v>
                </c:pt>
                <c:pt idx="133">
                  <c:v>0.76666666666666605</c:v>
                </c:pt>
                <c:pt idx="134">
                  <c:v>0.73333333333333295</c:v>
                </c:pt>
                <c:pt idx="135">
                  <c:v>0.7</c:v>
                </c:pt>
                <c:pt idx="136">
                  <c:v>0.7</c:v>
                </c:pt>
                <c:pt idx="137">
                  <c:v>0.63333333333333297</c:v>
                </c:pt>
                <c:pt idx="138">
                  <c:v>0.63333333333333297</c:v>
                </c:pt>
                <c:pt idx="139">
                  <c:v>0.63333333333333297</c:v>
                </c:pt>
                <c:pt idx="140">
                  <c:v>0.63333333333333297</c:v>
                </c:pt>
                <c:pt idx="141">
                  <c:v>0.63333333333333297</c:v>
                </c:pt>
                <c:pt idx="142">
                  <c:v>0.63333333333333297</c:v>
                </c:pt>
                <c:pt idx="143">
                  <c:v>0.63333333333333297</c:v>
                </c:pt>
                <c:pt idx="144">
                  <c:v>0.56666666666666599</c:v>
                </c:pt>
                <c:pt idx="145">
                  <c:v>0.56666666666666599</c:v>
                </c:pt>
                <c:pt idx="146">
                  <c:v>0.56666666666666599</c:v>
                </c:pt>
                <c:pt idx="147">
                  <c:v>0.6</c:v>
                </c:pt>
                <c:pt idx="148">
                  <c:v>0.56666666666666599</c:v>
                </c:pt>
                <c:pt idx="149">
                  <c:v>0.56666666666666599</c:v>
                </c:pt>
                <c:pt idx="150">
                  <c:v>0.6</c:v>
                </c:pt>
                <c:pt idx="151">
                  <c:v>0.56666666666666599</c:v>
                </c:pt>
                <c:pt idx="152">
                  <c:v>0.56666666666666599</c:v>
                </c:pt>
                <c:pt idx="153">
                  <c:v>0.56666666666666599</c:v>
                </c:pt>
                <c:pt idx="154">
                  <c:v>0.56666666666666599</c:v>
                </c:pt>
                <c:pt idx="155">
                  <c:v>0.56666666666666599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0.46666666666666601</c:v>
                </c:pt>
                <c:pt idx="160">
                  <c:v>0.43333333333333302</c:v>
                </c:pt>
                <c:pt idx="161">
                  <c:v>0.3</c:v>
                </c:pt>
                <c:pt idx="162">
                  <c:v>0.266666666666666</c:v>
                </c:pt>
                <c:pt idx="163">
                  <c:v>0.233333333333333</c:v>
                </c:pt>
                <c:pt idx="164">
                  <c:v>0.233333333333333</c:v>
                </c:pt>
                <c:pt idx="165">
                  <c:v>0.2</c:v>
                </c:pt>
                <c:pt idx="166">
                  <c:v>0.233333333333333</c:v>
                </c:pt>
                <c:pt idx="167">
                  <c:v>0.233333333333333</c:v>
                </c:pt>
                <c:pt idx="168">
                  <c:v>0.2</c:v>
                </c:pt>
                <c:pt idx="169">
                  <c:v>0.233333333333333</c:v>
                </c:pt>
                <c:pt idx="170">
                  <c:v>0.266666666666666</c:v>
                </c:pt>
                <c:pt idx="171">
                  <c:v>0.33333333333333298</c:v>
                </c:pt>
                <c:pt idx="172">
                  <c:v>0.36666666666666597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0.53333333333333299</c:v>
                </c:pt>
                <c:pt idx="178">
                  <c:v>0.53333333333333299</c:v>
                </c:pt>
                <c:pt idx="179">
                  <c:v>0.53333333333333299</c:v>
                </c:pt>
                <c:pt idx="180">
                  <c:v>0.53333333333333299</c:v>
                </c:pt>
                <c:pt idx="181">
                  <c:v>0.53333333333333299</c:v>
                </c:pt>
                <c:pt idx="182">
                  <c:v>0.53333333333333299</c:v>
                </c:pt>
                <c:pt idx="183">
                  <c:v>0.53333333333333299</c:v>
                </c:pt>
                <c:pt idx="184">
                  <c:v>0.53333333333333299</c:v>
                </c:pt>
                <c:pt idx="185">
                  <c:v>0.53333333333333299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0.46666666666666601</c:v>
                </c:pt>
                <c:pt idx="191">
                  <c:v>0.46666666666666601</c:v>
                </c:pt>
                <c:pt idx="192">
                  <c:v>0.43333333333333302</c:v>
                </c:pt>
                <c:pt idx="193">
                  <c:v>0.46666666666666601</c:v>
                </c:pt>
                <c:pt idx="194">
                  <c:v>0.46666666666666601</c:v>
                </c:pt>
                <c:pt idx="195">
                  <c:v>0.5</c:v>
                </c:pt>
                <c:pt idx="196">
                  <c:v>0.5</c:v>
                </c:pt>
                <c:pt idx="197">
                  <c:v>0.43333333333333302</c:v>
                </c:pt>
                <c:pt idx="198">
                  <c:v>0.33333333333333298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0.266666666666666</c:v>
                </c:pt>
                <c:pt idx="205">
                  <c:v>0.266666666666666</c:v>
                </c:pt>
                <c:pt idx="206">
                  <c:v>0.233333333333333</c:v>
                </c:pt>
                <c:pt idx="207">
                  <c:v>0.233333333333333</c:v>
                </c:pt>
                <c:pt idx="208">
                  <c:v>0.266666666666666</c:v>
                </c:pt>
                <c:pt idx="209">
                  <c:v>0.33333333333333298</c:v>
                </c:pt>
                <c:pt idx="210">
                  <c:v>0.43333333333333302</c:v>
                </c:pt>
                <c:pt idx="211">
                  <c:v>0.43333333333333302</c:v>
                </c:pt>
                <c:pt idx="212">
                  <c:v>0.46666666666666601</c:v>
                </c:pt>
                <c:pt idx="213">
                  <c:v>0.46666666666666601</c:v>
                </c:pt>
                <c:pt idx="214">
                  <c:v>0.43333333333333302</c:v>
                </c:pt>
                <c:pt idx="215">
                  <c:v>0.43333333333333302</c:v>
                </c:pt>
                <c:pt idx="216">
                  <c:v>0.4</c:v>
                </c:pt>
                <c:pt idx="217">
                  <c:v>0.4</c:v>
                </c:pt>
                <c:pt idx="218">
                  <c:v>0.36666666666666597</c:v>
                </c:pt>
                <c:pt idx="219">
                  <c:v>0.36666666666666597</c:v>
                </c:pt>
                <c:pt idx="220">
                  <c:v>0.4</c:v>
                </c:pt>
                <c:pt idx="221">
                  <c:v>0.46666666666666601</c:v>
                </c:pt>
                <c:pt idx="222">
                  <c:v>0.46666666666666601</c:v>
                </c:pt>
                <c:pt idx="223">
                  <c:v>0.46666666666666601</c:v>
                </c:pt>
                <c:pt idx="224">
                  <c:v>0.43333333333333302</c:v>
                </c:pt>
                <c:pt idx="225">
                  <c:v>0.43333333333333302</c:v>
                </c:pt>
                <c:pt idx="226">
                  <c:v>0.4</c:v>
                </c:pt>
                <c:pt idx="227">
                  <c:v>0.4</c:v>
                </c:pt>
                <c:pt idx="228">
                  <c:v>0.36666666666666597</c:v>
                </c:pt>
                <c:pt idx="229">
                  <c:v>0.36666666666666597</c:v>
                </c:pt>
                <c:pt idx="230">
                  <c:v>0.4</c:v>
                </c:pt>
                <c:pt idx="231">
                  <c:v>0.43333333333333302</c:v>
                </c:pt>
                <c:pt idx="232">
                  <c:v>0.46666666666666601</c:v>
                </c:pt>
                <c:pt idx="233">
                  <c:v>0.36666666666666597</c:v>
                </c:pt>
                <c:pt idx="234">
                  <c:v>0.36666666666666597</c:v>
                </c:pt>
                <c:pt idx="235">
                  <c:v>0.36666666666666597</c:v>
                </c:pt>
                <c:pt idx="236">
                  <c:v>0.36666666666666597</c:v>
                </c:pt>
                <c:pt idx="237">
                  <c:v>0.36666666666666597</c:v>
                </c:pt>
                <c:pt idx="238">
                  <c:v>0.36666666666666597</c:v>
                </c:pt>
                <c:pt idx="239">
                  <c:v>0.36666666666666597</c:v>
                </c:pt>
                <c:pt idx="240">
                  <c:v>0.33333333333333298</c:v>
                </c:pt>
                <c:pt idx="241">
                  <c:v>0.33333333333333298</c:v>
                </c:pt>
                <c:pt idx="242">
                  <c:v>0.33333333333333298</c:v>
                </c:pt>
                <c:pt idx="243">
                  <c:v>0.3</c:v>
                </c:pt>
                <c:pt idx="244">
                  <c:v>0.3</c:v>
                </c:pt>
                <c:pt idx="245">
                  <c:v>0.4</c:v>
                </c:pt>
                <c:pt idx="246">
                  <c:v>0.56666666666666599</c:v>
                </c:pt>
                <c:pt idx="247">
                  <c:v>0.6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0.56666666666666599</c:v>
                </c:pt>
                <c:pt idx="256">
                  <c:v>0.6</c:v>
                </c:pt>
                <c:pt idx="257">
                  <c:v>0.6</c:v>
                </c:pt>
                <c:pt idx="258">
                  <c:v>0.53333333333333299</c:v>
                </c:pt>
                <c:pt idx="259">
                  <c:v>0.53333333333333299</c:v>
                </c:pt>
                <c:pt idx="260">
                  <c:v>0.53333333333333299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0.46666666666666601</c:v>
                </c:pt>
                <c:pt idx="265">
                  <c:v>0.43333333333333302</c:v>
                </c:pt>
                <c:pt idx="266">
                  <c:v>0.43333333333333302</c:v>
                </c:pt>
                <c:pt idx="267">
                  <c:v>0.4</c:v>
                </c:pt>
                <c:pt idx="268">
                  <c:v>0.33333333333333298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</c:v>
                </c:pt>
                <c:pt idx="272">
                  <c:v>0.2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0.16666666666666599</c:v>
                </c:pt>
                <c:pt idx="277">
                  <c:v>0.16666666666666599</c:v>
                </c:pt>
                <c:pt idx="278">
                  <c:v>0.133333333333333</c:v>
                </c:pt>
                <c:pt idx="279">
                  <c:v>0.133333333333333</c:v>
                </c:pt>
                <c:pt idx="280">
                  <c:v>0.133333333333333</c:v>
                </c:pt>
                <c:pt idx="281">
                  <c:v>0.1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6.6666666666666596E-2</c:v>
                </c:pt>
                <c:pt idx="285">
                  <c:v>0.133333333333333</c:v>
                </c:pt>
                <c:pt idx="286">
                  <c:v>0.16666666666666599</c:v>
                </c:pt>
                <c:pt idx="287">
                  <c:v>0.16666666666666599</c:v>
                </c:pt>
                <c:pt idx="288">
                  <c:v>0.133333333333333</c:v>
                </c:pt>
                <c:pt idx="289">
                  <c:v>0.133333333333333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6.6666666666666596E-2</c:v>
                </c:pt>
                <c:pt idx="294">
                  <c:v>6.6666666666666596E-2</c:v>
                </c:pt>
                <c:pt idx="295">
                  <c:v>0.133333333333333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6.6666666666666596E-2</c:v>
                </c:pt>
                <c:pt idx="301">
                  <c:v>6.6666666666666596E-2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6.6666666666666596E-2</c:v>
                </c:pt>
                <c:pt idx="305">
                  <c:v>0.133333333333333</c:v>
                </c:pt>
                <c:pt idx="306">
                  <c:v>0.133333333333333</c:v>
                </c:pt>
                <c:pt idx="307">
                  <c:v>0.16666666666666599</c:v>
                </c:pt>
                <c:pt idx="308">
                  <c:v>0.133333333333333</c:v>
                </c:pt>
                <c:pt idx="309">
                  <c:v>0.16666666666666599</c:v>
                </c:pt>
                <c:pt idx="310">
                  <c:v>0.133333333333333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0.16666666666666599</c:v>
                </c:pt>
                <c:pt idx="315">
                  <c:v>0.16666666666666599</c:v>
                </c:pt>
                <c:pt idx="316">
                  <c:v>0.16666666666666599</c:v>
                </c:pt>
                <c:pt idx="317">
                  <c:v>0.233333333333333</c:v>
                </c:pt>
                <c:pt idx="318">
                  <c:v>0.3</c:v>
                </c:pt>
                <c:pt idx="319">
                  <c:v>0.33333333333333298</c:v>
                </c:pt>
                <c:pt idx="320">
                  <c:v>0.33333333333333298</c:v>
                </c:pt>
                <c:pt idx="321">
                  <c:v>0.33333333333333298</c:v>
                </c:pt>
                <c:pt idx="322">
                  <c:v>0.33333333333333298</c:v>
                </c:pt>
                <c:pt idx="323">
                  <c:v>0.33333333333333298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0.266666666666666</c:v>
                </c:pt>
                <c:pt idx="328">
                  <c:v>0.2</c:v>
                </c:pt>
                <c:pt idx="329">
                  <c:v>0.16666666666666599</c:v>
                </c:pt>
                <c:pt idx="330">
                  <c:v>3.3333333333333298E-2</c:v>
                </c:pt>
                <c:pt idx="331">
                  <c:v>3.3333333333333298E-2</c:v>
                </c:pt>
                <c:pt idx="332">
                  <c:v>3.3333333333333298E-2</c:v>
                </c:pt>
                <c:pt idx="333">
                  <c:v>3.3333333333333298E-2</c:v>
                </c:pt>
                <c:pt idx="334">
                  <c:v>3.3333333333333298E-2</c:v>
                </c:pt>
                <c:pt idx="335">
                  <c:v>3.3333333333333298E-2</c:v>
                </c:pt>
                <c:pt idx="336">
                  <c:v>3.3333333333333298E-2</c:v>
                </c:pt>
                <c:pt idx="337">
                  <c:v>3.3333333333333298E-2</c:v>
                </c:pt>
                <c:pt idx="338">
                  <c:v>3.3333333333333298E-2</c:v>
                </c:pt>
                <c:pt idx="339">
                  <c:v>3.3333333333333298E-2</c:v>
                </c:pt>
                <c:pt idx="340">
                  <c:v>3.3333333333333298E-2</c:v>
                </c:pt>
                <c:pt idx="341">
                  <c:v>3.3333333333333298E-2</c:v>
                </c:pt>
                <c:pt idx="342">
                  <c:v>0.16666666666666599</c:v>
                </c:pt>
                <c:pt idx="343">
                  <c:v>0.266666666666666</c:v>
                </c:pt>
                <c:pt idx="344">
                  <c:v>0.266666666666666</c:v>
                </c:pt>
                <c:pt idx="345">
                  <c:v>0.266666666666666</c:v>
                </c:pt>
                <c:pt idx="346">
                  <c:v>0.266666666666666</c:v>
                </c:pt>
                <c:pt idx="347">
                  <c:v>0.266666666666666</c:v>
                </c:pt>
                <c:pt idx="348">
                  <c:v>0.233333333333333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0.233333333333333</c:v>
                </c:pt>
                <c:pt idx="353">
                  <c:v>0.2</c:v>
                </c:pt>
                <c:pt idx="354">
                  <c:v>0.2</c:v>
                </c:pt>
                <c:pt idx="355">
                  <c:v>0.1</c:v>
                </c:pt>
                <c:pt idx="356">
                  <c:v>0.16666666666666599</c:v>
                </c:pt>
                <c:pt idx="357">
                  <c:v>6.6666666666666596E-2</c:v>
                </c:pt>
                <c:pt idx="358">
                  <c:v>6.6666666666666596E-2</c:v>
                </c:pt>
                <c:pt idx="359">
                  <c:v>6.6666666666666596E-2</c:v>
                </c:pt>
                <c:pt idx="360">
                  <c:v>3.3333333333333298E-2</c:v>
                </c:pt>
                <c:pt idx="361">
                  <c:v>3.3333333333333298E-2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6-480C-B8A4-849535EC0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115104"/>
        <c:axId val="1192117984"/>
      </c:lineChart>
      <c:dateAx>
        <c:axId val="11921151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17984"/>
        <c:crosses val="autoZero"/>
        <c:auto val="1"/>
        <c:lblOffset val="100"/>
        <c:baseTimeUnit val="months"/>
      </c:dateAx>
      <c:valAx>
        <c:axId val="11921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'colorado reservoirs analysis'!$G$1</c:f>
              <c:strCache>
                <c:ptCount val="1"/>
                <c:pt idx="0">
                  <c:v>PWL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'colorado reservoirs analysis'!$D$2:$D$398</c:f>
              <c:numCache>
                <c:formatCode>m/d/yyyy</c:formatCode>
                <c:ptCount val="397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</c:numCache>
            </c:numRef>
          </c:cat>
          <c:val>
            <c:numRef>
              <c:f>'colorado reservoirs analysis'!$G$2:$G$398</c:f>
              <c:numCache>
                <c:formatCode>General</c:formatCode>
                <c:ptCount val="397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0.7</c:v>
                </c:pt>
                <c:pt idx="4">
                  <c:v>0.66666666666666596</c:v>
                </c:pt>
                <c:pt idx="5">
                  <c:v>0.63333333333333297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0.56666666666666599</c:v>
                </c:pt>
                <c:pt idx="13">
                  <c:v>0.6</c:v>
                </c:pt>
                <c:pt idx="14">
                  <c:v>0.6</c:v>
                </c:pt>
                <c:pt idx="15">
                  <c:v>0.63333333333333297</c:v>
                </c:pt>
                <c:pt idx="16">
                  <c:v>0.6</c:v>
                </c:pt>
                <c:pt idx="17">
                  <c:v>0.6</c:v>
                </c:pt>
                <c:pt idx="18">
                  <c:v>0.46666666666666601</c:v>
                </c:pt>
                <c:pt idx="19">
                  <c:v>0.46666666666666601</c:v>
                </c:pt>
                <c:pt idx="20">
                  <c:v>0.46666666666666601</c:v>
                </c:pt>
                <c:pt idx="21">
                  <c:v>0.46666666666666601</c:v>
                </c:pt>
                <c:pt idx="22">
                  <c:v>0.46666666666666601</c:v>
                </c:pt>
                <c:pt idx="23">
                  <c:v>0.46666666666666601</c:v>
                </c:pt>
                <c:pt idx="24">
                  <c:v>0.43333333333333302</c:v>
                </c:pt>
                <c:pt idx="25">
                  <c:v>0.43333333333333302</c:v>
                </c:pt>
                <c:pt idx="26">
                  <c:v>0.5</c:v>
                </c:pt>
                <c:pt idx="27">
                  <c:v>0.53333333333333299</c:v>
                </c:pt>
                <c:pt idx="28">
                  <c:v>0.63333333333333297</c:v>
                </c:pt>
                <c:pt idx="29">
                  <c:v>0.73333333333333295</c:v>
                </c:pt>
                <c:pt idx="30">
                  <c:v>0.76666666666666605</c:v>
                </c:pt>
                <c:pt idx="31">
                  <c:v>0.76666666666666605</c:v>
                </c:pt>
                <c:pt idx="32">
                  <c:v>0.76666666666666605</c:v>
                </c:pt>
                <c:pt idx="33">
                  <c:v>0.76666666666666605</c:v>
                </c:pt>
                <c:pt idx="34">
                  <c:v>0.76666666666666605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0.73333333333333295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0.73333333333333295</c:v>
                </c:pt>
                <c:pt idx="49">
                  <c:v>0.73333333333333295</c:v>
                </c:pt>
                <c:pt idx="50">
                  <c:v>0.73333333333333295</c:v>
                </c:pt>
                <c:pt idx="51">
                  <c:v>0.73333333333333295</c:v>
                </c:pt>
                <c:pt idx="52">
                  <c:v>0.76666666666666605</c:v>
                </c:pt>
                <c:pt idx="53">
                  <c:v>0.76666666666666605</c:v>
                </c:pt>
                <c:pt idx="54">
                  <c:v>0.86666666666666603</c:v>
                </c:pt>
                <c:pt idx="55">
                  <c:v>0.93333333333333302</c:v>
                </c:pt>
                <c:pt idx="56">
                  <c:v>0.96666666666666601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0.93333333333333302</c:v>
                </c:pt>
                <c:pt idx="63">
                  <c:v>0.9</c:v>
                </c:pt>
                <c:pt idx="64">
                  <c:v>0.9</c:v>
                </c:pt>
                <c:pt idx="65">
                  <c:v>0.93333333333333302</c:v>
                </c:pt>
                <c:pt idx="66">
                  <c:v>0.9</c:v>
                </c:pt>
                <c:pt idx="67">
                  <c:v>0.86666666666666603</c:v>
                </c:pt>
                <c:pt idx="68">
                  <c:v>0.86666666666666603</c:v>
                </c:pt>
                <c:pt idx="69">
                  <c:v>0.86666666666666603</c:v>
                </c:pt>
                <c:pt idx="70">
                  <c:v>0.86666666666666603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0.9</c:v>
                </c:pt>
                <c:pt idx="78">
                  <c:v>0.96666666666666601</c:v>
                </c:pt>
                <c:pt idx="79">
                  <c:v>0.9</c:v>
                </c:pt>
                <c:pt idx="80">
                  <c:v>0.9</c:v>
                </c:pt>
                <c:pt idx="81">
                  <c:v>0.96666666666666601</c:v>
                </c:pt>
                <c:pt idx="82">
                  <c:v>1</c:v>
                </c:pt>
                <c:pt idx="83">
                  <c:v>1</c:v>
                </c:pt>
                <c:pt idx="84">
                  <c:v>0.96666666666666601</c:v>
                </c:pt>
                <c:pt idx="85">
                  <c:v>0.93333333333333302</c:v>
                </c:pt>
                <c:pt idx="86">
                  <c:v>0.9</c:v>
                </c:pt>
                <c:pt idx="87">
                  <c:v>0.93333333333333302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0.93333333333333302</c:v>
                </c:pt>
                <c:pt idx="93">
                  <c:v>0.93333333333333302</c:v>
                </c:pt>
                <c:pt idx="94">
                  <c:v>0.93333333333333302</c:v>
                </c:pt>
                <c:pt idx="95">
                  <c:v>0.96666666666666601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0.96666666666666601</c:v>
                </c:pt>
                <c:pt idx="102">
                  <c:v>0.93333333333333302</c:v>
                </c:pt>
                <c:pt idx="103">
                  <c:v>0.96666666666666601</c:v>
                </c:pt>
                <c:pt idx="104">
                  <c:v>1</c:v>
                </c:pt>
                <c:pt idx="105">
                  <c:v>1</c:v>
                </c:pt>
                <c:pt idx="106">
                  <c:v>0.96666666666666601</c:v>
                </c:pt>
                <c:pt idx="107">
                  <c:v>0.93333333333333302</c:v>
                </c:pt>
                <c:pt idx="108">
                  <c:v>0.93333333333333302</c:v>
                </c:pt>
                <c:pt idx="109">
                  <c:v>0.96666666666666601</c:v>
                </c:pt>
                <c:pt idx="110">
                  <c:v>0.96666666666666601</c:v>
                </c:pt>
                <c:pt idx="111">
                  <c:v>0.96666666666666601</c:v>
                </c:pt>
                <c:pt idx="112">
                  <c:v>0.93333333333333302</c:v>
                </c:pt>
                <c:pt idx="113">
                  <c:v>0.86666666666666603</c:v>
                </c:pt>
                <c:pt idx="114">
                  <c:v>0.83333333333333304</c:v>
                </c:pt>
                <c:pt idx="115">
                  <c:v>0.83333333333333304</c:v>
                </c:pt>
                <c:pt idx="116">
                  <c:v>0.83333333333333304</c:v>
                </c:pt>
                <c:pt idx="117">
                  <c:v>0.83333333333333304</c:v>
                </c:pt>
                <c:pt idx="118">
                  <c:v>0.83333333333333304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0.76666666666666605</c:v>
                </c:pt>
                <c:pt idx="132">
                  <c:v>0.76666666666666605</c:v>
                </c:pt>
                <c:pt idx="133">
                  <c:v>0.76666666666666605</c:v>
                </c:pt>
                <c:pt idx="134">
                  <c:v>0.76666666666666605</c:v>
                </c:pt>
                <c:pt idx="135">
                  <c:v>0.76666666666666605</c:v>
                </c:pt>
                <c:pt idx="136">
                  <c:v>0.73333333333333295</c:v>
                </c:pt>
                <c:pt idx="137">
                  <c:v>0.7</c:v>
                </c:pt>
                <c:pt idx="138">
                  <c:v>0.66666666666666596</c:v>
                </c:pt>
                <c:pt idx="139">
                  <c:v>0.53333333333333299</c:v>
                </c:pt>
                <c:pt idx="140">
                  <c:v>0.5</c:v>
                </c:pt>
                <c:pt idx="141">
                  <c:v>0.5</c:v>
                </c:pt>
                <c:pt idx="142">
                  <c:v>0.53333333333333299</c:v>
                </c:pt>
                <c:pt idx="143">
                  <c:v>0.53333333333333299</c:v>
                </c:pt>
                <c:pt idx="144">
                  <c:v>0.5</c:v>
                </c:pt>
                <c:pt idx="145">
                  <c:v>0.5</c:v>
                </c:pt>
                <c:pt idx="146">
                  <c:v>0.43333333333333302</c:v>
                </c:pt>
                <c:pt idx="147">
                  <c:v>0.56666666666666599</c:v>
                </c:pt>
                <c:pt idx="148">
                  <c:v>0.43333333333333302</c:v>
                </c:pt>
                <c:pt idx="149">
                  <c:v>0.36666666666666597</c:v>
                </c:pt>
                <c:pt idx="150">
                  <c:v>0.36666666666666597</c:v>
                </c:pt>
                <c:pt idx="151">
                  <c:v>0.3</c:v>
                </c:pt>
                <c:pt idx="152">
                  <c:v>0.233333333333333</c:v>
                </c:pt>
                <c:pt idx="153">
                  <c:v>0.266666666666666</c:v>
                </c:pt>
                <c:pt idx="154">
                  <c:v>0.2</c:v>
                </c:pt>
                <c:pt idx="155">
                  <c:v>0.2</c:v>
                </c:pt>
                <c:pt idx="156">
                  <c:v>0.16666666666666599</c:v>
                </c:pt>
                <c:pt idx="157">
                  <c:v>0.16666666666666599</c:v>
                </c:pt>
                <c:pt idx="158">
                  <c:v>0.133333333333333</c:v>
                </c:pt>
                <c:pt idx="159">
                  <c:v>0.133333333333333</c:v>
                </c:pt>
                <c:pt idx="160">
                  <c:v>0.133333333333333</c:v>
                </c:pt>
                <c:pt idx="161">
                  <c:v>0.1</c:v>
                </c:pt>
                <c:pt idx="162">
                  <c:v>3.3333333333333298E-2</c:v>
                </c:pt>
                <c:pt idx="163">
                  <c:v>3.3333333333333298E-2</c:v>
                </c:pt>
                <c:pt idx="164">
                  <c:v>3.3333333333333298E-2</c:v>
                </c:pt>
                <c:pt idx="165">
                  <c:v>3.3333333333333298E-2</c:v>
                </c:pt>
                <c:pt idx="166">
                  <c:v>3.3333333333333298E-2</c:v>
                </c:pt>
                <c:pt idx="167">
                  <c:v>3.3333333333333298E-2</c:v>
                </c:pt>
                <c:pt idx="168">
                  <c:v>3.3333333333333298E-2</c:v>
                </c:pt>
                <c:pt idx="169">
                  <c:v>3.3333333333333298E-2</c:v>
                </c:pt>
                <c:pt idx="170">
                  <c:v>3.3333333333333298E-2</c:v>
                </c:pt>
                <c:pt idx="171">
                  <c:v>3.3333333333333298E-2</c:v>
                </c:pt>
                <c:pt idx="172">
                  <c:v>3.3333333333333298E-2</c:v>
                </c:pt>
                <c:pt idx="173">
                  <c:v>6.6666666666666596E-2</c:v>
                </c:pt>
                <c:pt idx="174">
                  <c:v>0.1</c:v>
                </c:pt>
                <c:pt idx="175">
                  <c:v>0.2</c:v>
                </c:pt>
                <c:pt idx="176">
                  <c:v>0.16666666666666599</c:v>
                </c:pt>
                <c:pt idx="177">
                  <c:v>0.233333333333333</c:v>
                </c:pt>
                <c:pt idx="178">
                  <c:v>0.233333333333333</c:v>
                </c:pt>
                <c:pt idx="179">
                  <c:v>0.266666666666666</c:v>
                </c:pt>
                <c:pt idx="180">
                  <c:v>0.233333333333333</c:v>
                </c:pt>
                <c:pt idx="181">
                  <c:v>0.233333333333333</c:v>
                </c:pt>
                <c:pt idx="182">
                  <c:v>0.16666666666666599</c:v>
                </c:pt>
                <c:pt idx="183">
                  <c:v>0.16666666666666599</c:v>
                </c:pt>
                <c:pt idx="184">
                  <c:v>0.233333333333333</c:v>
                </c:pt>
                <c:pt idx="185">
                  <c:v>0.3</c:v>
                </c:pt>
                <c:pt idx="186">
                  <c:v>0.2</c:v>
                </c:pt>
                <c:pt idx="187">
                  <c:v>0.16666666666666599</c:v>
                </c:pt>
                <c:pt idx="188">
                  <c:v>0.133333333333333</c:v>
                </c:pt>
                <c:pt idx="189">
                  <c:v>0.16666666666666599</c:v>
                </c:pt>
                <c:pt idx="190">
                  <c:v>0.33333333333333298</c:v>
                </c:pt>
                <c:pt idx="191">
                  <c:v>0.36666666666666597</c:v>
                </c:pt>
                <c:pt idx="192">
                  <c:v>0.33333333333333298</c:v>
                </c:pt>
                <c:pt idx="193">
                  <c:v>0.33333333333333298</c:v>
                </c:pt>
                <c:pt idx="194">
                  <c:v>0.33333333333333298</c:v>
                </c:pt>
                <c:pt idx="195">
                  <c:v>0.33333333333333298</c:v>
                </c:pt>
                <c:pt idx="196">
                  <c:v>0.36666666666666597</c:v>
                </c:pt>
                <c:pt idx="197">
                  <c:v>0.33333333333333298</c:v>
                </c:pt>
                <c:pt idx="198">
                  <c:v>0.266666666666666</c:v>
                </c:pt>
                <c:pt idx="199">
                  <c:v>0.233333333333333</c:v>
                </c:pt>
                <c:pt idx="200">
                  <c:v>0.2</c:v>
                </c:pt>
                <c:pt idx="201">
                  <c:v>0.2</c:v>
                </c:pt>
                <c:pt idx="202">
                  <c:v>0.16666666666666599</c:v>
                </c:pt>
                <c:pt idx="203">
                  <c:v>0.16666666666666599</c:v>
                </c:pt>
                <c:pt idx="204">
                  <c:v>0.133333333333333</c:v>
                </c:pt>
                <c:pt idx="205">
                  <c:v>0.133333333333333</c:v>
                </c:pt>
                <c:pt idx="206">
                  <c:v>0.2</c:v>
                </c:pt>
                <c:pt idx="207">
                  <c:v>0.2</c:v>
                </c:pt>
                <c:pt idx="208">
                  <c:v>0.266666666666666</c:v>
                </c:pt>
                <c:pt idx="209">
                  <c:v>0.4</c:v>
                </c:pt>
                <c:pt idx="210">
                  <c:v>0.43333333333333302</c:v>
                </c:pt>
                <c:pt idx="211">
                  <c:v>0.5</c:v>
                </c:pt>
                <c:pt idx="212">
                  <c:v>0.53333333333333299</c:v>
                </c:pt>
                <c:pt idx="213">
                  <c:v>0.53333333333333299</c:v>
                </c:pt>
                <c:pt idx="214">
                  <c:v>0.5</c:v>
                </c:pt>
                <c:pt idx="215">
                  <c:v>0.5</c:v>
                </c:pt>
                <c:pt idx="216">
                  <c:v>0.46666666666666601</c:v>
                </c:pt>
                <c:pt idx="217">
                  <c:v>0.46666666666666601</c:v>
                </c:pt>
                <c:pt idx="218">
                  <c:v>0.46666666666666601</c:v>
                </c:pt>
                <c:pt idx="219">
                  <c:v>0.43333333333333302</c:v>
                </c:pt>
                <c:pt idx="220">
                  <c:v>0.5</c:v>
                </c:pt>
                <c:pt idx="221">
                  <c:v>0.56666666666666599</c:v>
                </c:pt>
                <c:pt idx="222">
                  <c:v>0.63333333333333297</c:v>
                </c:pt>
                <c:pt idx="223">
                  <c:v>0.66666666666666596</c:v>
                </c:pt>
                <c:pt idx="224">
                  <c:v>0.66666666666666596</c:v>
                </c:pt>
                <c:pt idx="225">
                  <c:v>0.66666666666666596</c:v>
                </c:pt>
                <c:pt idx="226">
                  <c:v>0.63333333333333297</c:v>
                </c:pt>
                <c:pt idx="227">
                  <c:v>0.66666666666666596</c:v>
                </c:pt>
                <c:pt idx="228">
                  <c:v>0.6</c:v>
                </c:pt>
                <c:pt idx="229">
                  <c:v>0.63333333333333297</c:v>
                </c:pt>
                <c:pt idx="230">
                  <c:v>0.63333333333333297</c:v>
                </c:pt>
                <c:pt idx="231">
                  <c:v>0.6</c:v>
                </c:pt>
                <c:pt idx="232">
                  <c:v>0.56666666666666599</c:v>
                </c:pt>
                <c:pt idx="233">
                  <c:v>0.53333333333333299</c:v>
                </c:pt>
                <c:pt idx="234">
                  <c:v>0.56666666666666599</c:v>
                </c:pt>
                <c:pt idx="235">
                  <c:v>0.63333333333333297</c:v>
                </c:pt>
                <c:pt idx="236">
                  <c:v>0.63333333333333297</c:v>
                </c:pt>
                <c:pt idx="237">
                  <c:v>0.63333333333333297</c:v>
                </c:pt>
                <c:pt idx="238">
                  <c:v>0.66666666666666596</c:v>
                </c:pt>
                <c:pt idx="239">
                  <c:v>0.63333333333333297</c:v>
                </c:pt>
                <c:pt idx="240">
                  <c:v>0.63333333333333297</c:v>
                </c:pt>
                <c:pt idx="241">
                  <c:v>0.56666666666666599</c:v>
                </c:pt>
                <c:pt idx="242">
                  <c:v>0.53333333333333299</c:v>
                </c:pt>
                <c:pt idx="243">
                  <c:v>0.46666666666666601</c:v>
                </c:pt>
                <c:pt idx="244">
                  <c:v>0.53333333333333299</c:v>
                </c:pt>
                <c:pt idx="245">
                  <c:v>0.5</c:v>
                </c:pt>
                <c:pt idx="246">
                  <c:v>0.7</c:v>
                </c:pt>
                <c:pt idx="247">
                  <c:v>0.7</c:v>
                </c:pt>
                <c:pt idx="248">
                  <c:v>0.7</c:v>
                </c:pt>
                <c:pt idx="249">
                  <c:v>0.7</c:v>
                </c:pt>
                <c:pt idx="250">
                  <c:v>0.7</c:v>
                </c:pt>
                <c:pt idx="251">
                  <c:v>0.7</c:v>
                </c:pt>
                <c:pt idx="252">
                  <c:v>0.7</c:v>
                </c:pt>
                <c:pt idx="253">
                  <c:v>0.7</c:v>
                </c:pt>
                <c:pt idx="254">
                  <c:v>0.7</c:v>
                </c:pt>
                <c:pt idx="255">
                  <c:v>0.66666666666666596</c:v>
                </c:pt>
                <c:pt idx="256">
                  <c:v>0.7</c:v>
                </c:pt>
                <c:pt idx="257">
                  <c:v>0.66666666666666596</c:v>
                </c:pt>
                <c:pt idx="258">
                  <c:v>0.5</c:v>
                </c:pt>
                <c:pt idx="259">
                  <c:v>0.43333333333333302</c:v>
                </c:pt>
                <c:pt idx="260">
                  <c:v>0.43333333333333302</c:v>
                </c:pt>
                <c:pt idx="261">
                  <c:v>0.43333333333333302</c:v>
                </c:pt>
                <c:pt idx="262">
                  <c:v>0.43333333333333302</c:v>
                </c:pt>
                <c:pt idx="263">
                  <c:v>0.43333333333333302</c:v>
                </c:pt>
                <c:pt idx="264">
                  <c:v>0.4</c:v>
                </c:pt>
                <c:pt idx="265">
                  <c:v>0.36666666666666597</c:v>
                </c:pt>
                <c:pt idx="266">
                  <c:v>0.36666666666666597</c:v>
                </c:pt>
                <c:pt idx="267">
                  <c:v>0.36666666666666597</c:v>
                </c:pt>
                <c:pt idx="268">
                  <c:v>0.3</c:v>
                </c:pt>
                <c:pt idx="269">
                  <c:v>0.2</c:v>
                </c:pt>
                <c:pt idx="270">
                  <c:v>6.6666666666666596E-2</c:v>
                </c:pt>
                <c:pt idx="271">
                  <c:v>6.6666666666666596E-2</c:v>
                </c:pt>
                <c:pt idx="272">
                  <c:v>6.6666666666666596E-2</c:v>
                </c:pt>
                <c:pt idx="273">
                  <c:v>6.6666666666666596E-2</c:v>
                </c:pt>
                <c:pt idx="274">
                  <c:v>0.1</c:v>
                </c:pt>
                <c:pt idx="275">
                  <c:v>0.133333333333333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0.133333333333333</c:v>
                </c:pt>
                <c:pt idx="282">
                  <c:v>0.133333333333333</c:v>
                </c:pt>
                <c:pt idx="283">
                  <c:v>0.266666666666666</c:v>
                </c:pt>
                <c:pt idx="284">
                  <c:v>0.266666666666666</c:v>
                </c:pt>
                <c:pt idx="285">
                  <c:v>0.3</c:v>
                </c:pt>
                <c:pt idx="286">
                  <c:v>0.266666666666666</c:v>
                </c:pt>
                <c:pt idx="287">
                  <c:v>0.233333333333333</c:v>
                </c:pt>
                <c:pt idx="288">
                  <c:v>0.2</c:v>
                </c:pt>
                <c:pt idx="289">
                  <c:v>0.2</c:v>
                </c:pt>
                <c:pt idx="290">
                  <c:v>0.233333333333333</c:v>
                </c:pt>
                <c:pt idx="291">
                  <c:v>0.233333333333333</c:v>
                </c:pt>
                <c:pt idx="292">
                  <c:v>0.16666666666666599</c:v>
                </c:pt>
                <c:pt idx="293">
                  <c:v>0.16666666666666599</c:v>
                </c:pt>
                <c:pt idx="294">
                  <c:v>0.33333333333333298</c:v>
                </c:pt>
                <c:pt idx="295">
                  <c:v>0.33333333333333298</c:v>
                </c:pt>
                <c:pt idx="296">
                  <c:v>0.33333333333333298</c:v>
                </c:pt>
                <c:pt idx="297">
                  <c:v>0.33333333333333298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0.266666666666666</c:v>
                </c:pt>
                <c:pt idx="304">
                  <c:v>0.2</c:v>
                </c:pt>
                <c:pt idx="305">
                  <c:v>0.233333333333333</c:v>
                </c:pt>
                <c:pt idx="306">
                  <c:v>0.4</c:v>
                </c:pt>
                <c:pt idx="307">
                  <c:v>0.36666666666666597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0.36666666666666597</c:v>
                </c:pt>
                <c:pt idx="311">
                  <c:v>0.33333333333333298</c:v>
                </c:pt>
                <c:pt idx="312">
                  <c:v>0.266666666666666</c:v>
                </c:pt>
                <c:pt idx="313">
                  <c:v>0.266666666666666</c:v>
                </c:pt>
                <c:pt idx="314">
                  <c:v>0.266666666666666</c:v>
                </c:pt>
                <c:pt idx="315">
                  <c:v>0.3</c:v>
                </c:pt>
                <c:pt idx="316">
                  <c:v>0.4</c:v>
                </c:pt>
                <c:pt idx="317">
                  <c:v>0.46666666666666601</c:v>
                </c:pt>
                <c:pt idx="318">
                  <c:v>0.53333333333333299</c:v>
                </c:pt>
                <c:pt idx="319">
                  <c:v>0.56666666666666599</c:v>
                </c:pt>
                <c:pt idx="320">
                  <c:v>0.56666666666666599</c:v>
                </c:pt>
                <c:pt idx="321">
                  <c:v>0.56666666666666599</c:v>
                </c:pt>
                <c:pt idx="322">
                  <c:v>0.56666666666666599</c:v>
                </c:pt>
                <c:pt idx="323">
                  <c:v>0.56666666666666599</c:v>
                </c:pt>
                <c:pt idx="324">
                  <c:v>0.53333333333333299</c:v>
                </c:pt>
                <c:pt idx="325">
                  <c:v>0.53333333333333299</c:v>
                </c:pt>
                <c:pt idx="326">
                  <c:v>0.56666666666666599</c:v>
                </c:pt>
                <c:pt idx="327">
                  <c:v>0.5</c:v>
                </c:pt>
                <c:pt idx="328">
                  <c:v>0.46666666666666601</c:v>
                </c:pt>
                <c:pt idx="329">
                  <c:v>0.43333333333333302</c:v>
                </c:pt>
                <c:pt idx="330">
                  <c:v>0.16666666666666599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6.6666666666666596E-2</c:v>
                </c:pt>
                <c:pt idx="335">
                  <c:v>6.6666666666666596E-2</c:v>
                </c:pt>
                <c:pt idx="336">
                  <c:v>6.6666666666666596E-2</c:v>
                </c:pt>
                <c:pt idx="337">
                  <c:v>6.6666666666666596E-2</c:v>
                </c:pt>
                <c:pt idx="338">
                  <c:v>6.6666666666666596E-2</c:v>
                </c:pt>
                <c:pt idx="339">
                  <c:v>6.6666666666666596E-2</c:v>
                </c:pt>
                <c:pt idx="340">
                  <c:v>6.6666666666666596E-2</c:v>
                </c:pt>
                <c:pt idx="341">
                  <c:v>3.3333333333333298E-2</c:v>
                </c:pt>
                <c:pt idx="342">
                  <c:v>0.3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0.36666666666666597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0.266666666666666</c:v>
                </c:pt>
                <c:pt idx="354">
                  <c:v>0.233333333333333</c:v>
                </c:pt>
                <c:pt idx="355">
                  <c:v>0.133333333333333</c:v>
                </c:pt>
                <c:pt idx="356">
                  <c:v>0.3</c:v>
                </c:pt>
                <c:pt idx="357">
                  <c:v>0.133333333333333</c:v>
                </c:pt>
                <c:pt idx="358">
                  <c:v>0.133333333333333</c:v>
                </c:pt>
                <c:pt idx="359">
                  <c:v>0.1</c:v>
                </c:pt>
                <c:pt idx="360">
                  <c:v>6.6666666666666596E-2</c:v>
                </c:pt>
                <c:pt idx="361">
                  <c:v>6.6666666666666596E-2</c:v>
                </c:pt>
                <c:pt idx="362">
                  <c:v>3.3333333333333298E-2</c:v>
                </c:pt>
                <c:pt idx="363">
                  <c:v>3.3333333333333298E-2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C-4BA3-80FA-5C0908F6A86C}"/>
            </c:ext>
          </c:extLst>
        </c:ser>
        <c:ser>
          <c:idx val="1"/>
          <c:order val="1"/>
          <c:tx>
            <c:strRef>
              <c:f>'colorado reservoirs analysis'!$H$1</c:f>
              <c:strCache>
                <c:ptCount val="1"/>
                <c:pt idx="0">
                  <c:v>MEA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'colorado reservoirs analysis'!$D$2:$D$398</c:f>
              <c:numCache>
                <c:formatCode>m/d/yyyy</c:formatCode>
                <c:ptCount val="397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</c:numCache>
            </c:numRef>
          </c:cat>
          <c:val>
            <c:numRef>
              <c:f>'colorado reservoirs analysis'!$H$2:$H$398</c:f>
              <c:numCache>
                <c:formatCode>General</c:formatCode>
                <c:ptCount val="397"/>
                <c:pt idx="0">
                  <c:v>0.76666666666666605</c:v>
                </c:pt>
                <c:pt idx="1">
                  <c:v>0.7</c:v>
                </c:pt>
                <c:pt idx="2">
                  <c:v>0.7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0.66666666666666596</c:v>
                </c:pt>
                <c:pt idx="9">
                  <c:v>0.66666666666666596</c:v>
                </c:pt>
                <c:pt idx="10">
                  <c:v>0.66666666666666596</c:v>
                </c:pt>
                <c:pt idx="11">
                  <c:v>0.66666666666666596</c:v>
                </c:pt>
                <c:pt idx="12">
                  <c:v>0.63333333333333297</c:v>
                </c:pt>
                <c:pt idx="13">
                  <c:v>0.63333333333333297</c:v>
                </c:pt>
                <c:pt idx="14">
                  <c:v>0.66666666666666596</c:v>
                </c:pt>
                <c:pt idx="15">
                  <c:v>0.7</c:v>
                </c:pt>
                <c:pt idx="16">
                  <c:v>0.73333333333333295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0.76666666666666605</c:v>
                </c:pt>
                <c:pt idx="26">
                  <c:v>0.76666666666666605</c:v>
                </c:pt>
                <c:pt idx="27">
                  <c:v>0.8</c:v>
                </c:pt>
                <c:pt idx="28">
                  <c:v>0.86666666666666603</c:v>
                </c:pt>
                <c:pt idx="29">
                  <c:v>0.83333333333333304</c:v>
                </c:pt>
                <c:pt idx="30">
                  <c:v>0.83333333333333304</c:v>
                </c:pt>
                <c:pt idx="31">
                  <c:v>0.83333333333333304</c:v>
                </c:pt>
                <c:pt idx="32">
                  <c:v>0.83333333333333304</c:v>
                </c:pt>
                <c:pt idx="33">
                  <c:v>0.83333333333333304</c:v>
                </c:pt>
                <c:pt idx="34">
                  <c:v>0.83333333333333304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0.76666666666666605</c:v>
                </c:pt>
                <c:pt idx="40">
                  <c:v>0.76666666666666605</c:v>
                </c:pt>
                <c:pt idx="41">
                  <c:v>0.76666666666666605</c:v>
                </c:pt>
                <c:pt idx="42">
                  <c:v>0.76666666666666605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0.76666666666666605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0.66666666666666596</c:v>
                </c:pt>
                <c:pt idx="49">
                  <c:v>0.73333333333333295</c:v>
                </c:pt>
                <c:pt idx="50">
                  <c:v>0.73333333333333295</c:v>
                </c:pt>
                <c:pt idx="51">
                  <c:v>0.73333333333333295</c:v>
                </c:pt>
                <c:pt idx="52">
                  <c:v>0.7</c:v>
                </c:pt>
                <c:pt idx="53">
                  <c:v>0.73333333333333295</c:v>
                </c:pt>
                <c:pt idx="54">
                  <c:v>0.73333333333333295</c:v>
                </c:pt>
                <c:pt idx="55">
                  <c:v>0.76666666666666605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0.83333333333333304</c:v>
                </c:pt>
                <c:pt idx="60">
                  <c:v>0.83333333333333304</c:v>
                </c:pt>
                <c:pt idx="61">
                  <c:v>0.83333333333333304</c:v>
                </c:pt>
                <c:pt idx="62">
                  <c:v>0.83333333333333304</c:v>
                </c:pt>
                <c:pt idx="63">
                  <c:v>0.83333333333333304</c:v>
                </c:pt>
                <c:pt idx="64">
                  <c:v>0.83333333333333304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0.86666666666666603</c:v>
                </c:pt>
                <c:pt idx="68">
                  <c:v>0.86666666666666603</c:v>
                </c:pt>
                <c:pt idx="69">
                  <c:v>0.86666666666666603</c:v>
                </c:pt>
                <c:pt idx="70">
                  <c:v>0.86666666666666603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0.93333333333333302</c:v>
                </c:pt>
                <c:pt idx="80">
                  <c:v>0.93333333333333302</c:v>
                </c:pt>
                <c:pt idx="81">
                  <c:v>0.93333333333333302</c:v>
                </c:pt>
                <c:pt idx="82">
                  <c:v>0.93333333333333302</c:v>
                </c:pt>
                <c:pt idx="83">
                  <c:v>0.96666666666666601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0.93333333333333302</c:v>
                </c:pt>
                <c:pt idx="97">
                  <c:v>0.93333333333333302</c:v>
                </c:pt>
                <c:pt idx="98">
                  <c:v>0.93333333333333302</c:v>
                </c:pt>
                <c:pt idx="99">
                  <c:v>0.96666666666666601</c:v>
                </c:pt>
                <c:pt idx="100">
                  <c:v>0.96666666666666601</c:v>
                </c:pt>
                <c:pt idx="101">
                  <c:v>0.93333333333333302</c:v>
                </c:pt>
                <c:pt idx="102">
                  <c:v>0.93333333333333302</c:v>
                </c:pt>
                <c:pt idx="103">
                  <c:v>0.96666666666666601</c:v>
                </c:pt>
                <c:pt idx="104">
                  <c:v>0.96666666666666601</c:v>
                </c:pt>
                <c:pt idx="105">
                  <c:v>0.96666666666666601</c:v>
                </c:pt>
                <c:pt idx="106">
                  <c:v>0.96666666666666601</c:v>
                </c:pt>
                <c:pt idx="107">
                  <c:v>0.93333333333333302</c:v>
                </c:pt>
                <c:pt idx="108">
                  <c:v>0.96666666666666601</c:v>
                </c:pt>
                <c:pt idx="109">
                  <c:v>0.96666666666666601</c:v>
                </c:pt>
                <c:pt idx="110">
                  <c:v>0.96666666666666601</c:v>
                </c:pt>
                <c:pt idx="111">
                  <c:v>0.93333333333333302</c:v>
                </c:pt>
                <c:pt idx="112">
                  <c:v>0.93333333333333302</c:v>
                </c:pt>
                <c:pt idx="113">
                  <c:v>0.96666666666666601</c:v>
                </c:pt>
                <c:pt idx="114">
                  <c:v>0.96666666666666601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0.86666666666666603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0.76666666666666605</c:v>
                </c:pt>
                <c:pt idx="129">
                  <c:v>0.73333333333333295</c:v>
                </c:pt>
                <c:pt idx="130">
                  <c:v>0.76666666666666605</c:v>
                </c:pt>
                <c:pt idx="131">
                  <c:v>0.76666666666666605</c:v>
                </c:pt>
                <c:pt idx="132">
                  <c:v>0.73333333333333295</c:v>
                </c:pt>
                <c:pt idx="133">
                  <c:v>0.66666666666666596</c:v>
                </c:pt>
                <c:pt idx="134">
                  <c:v>0.63333333333333297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0.63333333333333297</c:v>
                </c:pt>
                <c:pt idx="138">
                  <c:v>0.63333333333333297</c:v>
                </c:pt>
                <c:pt idx="139">
                  <c:v>0.63333333333333297</c:v>
                </c:pt>
                <c:pt idx="140">
                  <c:v>0.63333333333333297</c:v>
                </c:pt>
                <c:pt idx="141">
                  <c:v>0.63333333333333297</c:v>
                </c:pt>
                <c:pt idx="142">
                  <c:v>0.63333333333333297</c:v>
                </c:pt>
                <c:pt idx="143">
                  <c:v>0.63333333333333297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0.56666666666666599</c:v>
                </c:pt>
                <c:pt idx="157">
                  <c:v>0.56666666666666599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0.53333333333333299</c:v>
                </c:pt>
                <c:pt idx="165">
                  <c:v>0.53333333333333299</c:v>
                </c:pt>
                <c:pt idx="166">
                  <c:v>0.53333333333333299</c:v>
                </c:pt>
                <c:pt idx="167">
                  <c:v>0.53333333333333299</c:v>
                </c:pt>
                <c:pt idx="168">
                  <c:v>0.46666666666666601</c:v>
                </c:pt>
                <c:pt idx="169">
                  <c:v>0.5</c:v>
                </c:pt>
                <c:pt idx="170">
                  <c:v>0.56666666666666599</c:v>
                </c:pt>
                <c:pt idx="171">
                  <c:v>0.56666666666666599</c:v>
                </c:pt>
                <c:pt idx="172">
                  <c:v>0.56666666666666599</c:v>
                </c:pt>
                <c:pt idx="173">
                  <c:v>0.56666666666666599</c:v>
                </c:pt>
                <c:pt idx="174">
                  <c:v>0.56666666666666599</c:v>
                </c:pt>
                <c:pt idx="175">
                  <c:v>0.56666666666666599</c:v>
                </c:pt>
                <c:pt idx="176">
                  <c:v>0.56666666666666599</c:v>
                </c:pt>
                <c:pt idx="177">
                  <c:v>0.56666666666666599</c:v>
                </c:pt>
                <c:pt idx="178">
                  <c:v>0.56666666666666599</c:v>
                </c:pt>
                <c:pt idx="179">
                  <c:v>0.56666666666666599</c:v>
                </c:pt>
                <c:pt idx="180">
                  <c:v>0.53333333333333299</c:v>
                </c:pt>
                <c:pt idx="181">
                  <c:v>0.53333333333333299</c:v>
                </c:pt>
                <c:pt idx="182">
                  <c:v>0.53333333333333299</c:v>
                </c:pt>
                <c:pt idx="183">
                  <c:v>0.53333333333333299</c:v>
                </c:pt>
                <c:pt idx="184">
                  <c:v>0.53333333333333299</c:v>
                </c:pt>
                <c:pt idx="185">
                  <c:v>0.53333333333333299</c:v>
                </c:pt>
                <c:pt idx="186">
                  <c:v>0.53333333333333299</c:v>
                </c:pt>
                <c:pt idx="187">
                  <c:v>0.53333333333333299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0.43333333333333302</c:v>
                </c:pt>
                <c:pt idx="193">
                  <c:v>0.43333333333333302</c:v>
                </c:pt>
                <c:pt idx="194">
                  <c:v>0.43333333333333302</c:v>
                </c:pt>
                <c:pt idx="195">
                  <c:v>0.43333333333333302</c:v>
                </c:pt>
                <c:pt idx="196">
                  <c:v>0.43333333333333302</c:v>
                </c:pt>
                <c:pt idx="197">
                  <c:v>0.43333333333333302</c:v>
                </c:pt>
                <c:pt idx="198">
                  <c:v>0.43333333333333302</c:v>
                </c:pt>
                <c:pt idx="199">
                  <c:v>0.43333333333333302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0.36666666666666597</c:v>
                </c:pt>
                <c:pt idx="205">
                  <c:v>0.36666666666666597</c:v>
                </c:pt>
                <c:pt idx="206">
                  <c:v>0.36666666666666597</c:v>
                </c:pt>
                <c:pt idx="207">
                  <c:v>0.36666666666666597</c:v>
                </c:pt>
                <c:pt idx="208">
                  <c:v>0.36666666666666597</c:v>
                </c:pt>
                <c:pt idx="209">
                  <c:v>0.36666666666666597</c:v>
                </c:pt>
                <c:pt idx="210">
                  <c:v>0.36666666666666597</c:v>
                </c:pt>
                <c:pt idx="211">
                  <c:v>0.33333333333333298</c:v>
                </c:pt>
                <c:pt idx="212">
                  <c:v>0.33333333333333298</c:v>
                </c:pt>
                <c:pt idx="213">
                  <c:v>0.33333333333333298</c:v>
                </c:pt>
                <c:pt idx="214">
                  <c:v>0.36666666666666597</c:v>
                </c:pt>
                <c:pt idx="215">
                  <c:v>0.33333333333333298</c:v>
                </c:pt>
                <c:pt idx="216">
                  <c:v>0.33333333333333298</c:v>
                </c:pt>
                <c:pt idx="217">
                  <c:v>0.33333333333333298</c:v>
                </c:pt>
                <c:pt idx="218">
                  <c:v>0.33333333333333298</c:v>
                </c:pt>
                <c:pt idx="219">
                  <c:v>0.33333333333333298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0.266666666666666</c:v>
                </c:pt>
                <c:pt idx="229">
                  <c:v>0.266666666666666</c:v>
                </c:pt>
                <c:pt idx="230">
                  <c:v>0.266666666666666</c:v>
                </c:pt>
                <c:pt idx="231">
                  <c:v>0.233333333333333</c:v>
                </c:pt>
                <c:pt idx="232">
                  <c:v>0.266666666666666</c:v>
                </c:pt>
                <c:pt idx="233">
                  <c:v>0.266666666666666</c:v>
                </c:pt>
                <c:pt idx="234">
                  <c:v>0.233333333333333</c:v>
                </c:pt>
                <c:pt idx="235">
                  <c:v>0.233333333333333</c:v>
                </c:pt>
                <c:pt idx="236">
                  <c:v>0.233333333333333</c:v>
                </c:pt>
                <c:pt idx="237">
                  <c:v>0.133333333333333</c:v>
                </c:pt>
                <c:pt idx="238">
                  <c:v>0.133333333333333</c:v>
                </c:pt>
                <c:pt idx="239">
                  <c:v>0.133333333333333</c:v>
                </c:pt>
                <c:pt idx="240">
                  <c:v>0.16666666666666599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0.33333333333333298</c:v>
                </c:pt>
                <c:pt idx="246">
                  <c:v>0.33333333333333298</c:v>
                </c:pt>
                <c:pt idx="247">
                  <c:v>0.36666666666666597</c:v>
                </c:pt>
                <c:pt idx="248">
                  <c:v>0.43333333333333302</c:v>
                </c:pt>
                <c:pt idx="249">
                  <c:v>0.43333333333333302</c:v>
                </c:pt>
                <c:pt idx="250">
                  <c:v>0.46666666666666601</c:v>
                </c:pt>
                <c:pt idx="251">
                  <c:v>0.46666666666666601</c:v>
                </c:pt>
                <c:pt idx="252">
                  <c:v>0.5</c:v>
                </c:pt>
                <c:pt idx="253">
                  <c:v>0.46666666666666601</c:v>
                </c:pt>
                <c:pt idx="254">
                  <c:v>0.46666666666666601</c:v>
                </c:pt>
                <c:pt idx="255">
                  <c:v>0.46666666666666601</c:v>
                </c:pt>
                <c:pt idx="256">
                  <c:v>0.46666666666666601</c:v>
                </c:pt>
                <c:pt idx="257">
                  <c:v>0.46666666666666601</c:v>
                </c:pt>
                <c:pt idx="258">
                  <c:v>0.46666666666666601</c:v>
                </c:pt>
                <c:pt idx="259">
                  <c:v>0.46666666666666601</c:v>
                </c:pt>
                <c:pt idx="260">
                  <c:v>0.46666666666666601</c:v>
                </c:pt>
                <c:pt idx="261">
                  <c:v>0.46666666666666601</c:v>
                </c:pt>
                <c:pt idx="262">
                  <c:v>0.43333333333333302</c:v>
                </c:pt>
                <c:pt idx="263">
                  <c:v>0.43333333333333302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0.36666666666666597</c:v>
                </c:pt>
                <c:pt idx="273">
                  <c:v>0.36666666666666597</c:v>
                </c:pt>
                <c:pt idx="274">
                  <c:v>0.33333333333333298</c:v>
                </c:pt>
                <c:pt idx="275">
                  <c:v>0.36666666666666597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0.233333333333333</c:v>
                </c:pt>
                <c:pt idx="281">
                  <c:v>0.2</c:v>
                </c:pt>
                <c:pt idx="282">
                  <c:v>0.16666666666666599</c:v>
                </c:pt>
                <c:pt idx="283">
                  <c:v>0.16666666666666599</c:v>
                </c:pt>
                <c:pt idx="284">
                  <c:v>0.16666666666666599</c:v>
                </c:pt>
                <c:pt idx="285">
                  <c:v>0.16666666666666599</c:v>
                </c:pt>
                <c:pt idx="286">
                  <c:v>0.266666666666666</c:v>
                </c:pt>
                <c:pt idx="287">
                  <c:v>0.233333333333333</c:v>
                </c:pt>
                <c:pt idx="288">
                  <c:v>0.2</c:v>
                </c:pt>
                <c:pt idx="289">
                  <c:v>0.16666666666666599</c:v>
                </c:pt>
                <c:pt idx="290">
                  <c:v>0.133333333333333</c:v>
                </c:pt>
                <c:pt idx="291">
                  <c:v>6.6666666666666596E-2</c:v>
                </c:pt>
                <c:pt idx="292">
                  <c:v>6.6666666666666596E-2</c:v>
                </c:pt>
                <c:pt idx="293">
                  <c:v>6.6666666666666596E-2</c:v>
                </c:pt>
                <c:pt idx="294">
                  <c:v>6.6666666666666596E-2</c:v>
                </c:pt>
                <c:pt idx="295">
                  <c:v>0.1</c:v>
                </c:pt>
                <c:pt idx="296">
                  <c:v>6.6666666666666596E-2</c:v>
                </c:pt>
                <c:pt idx="297">
                  <c:v>6.6666666666666596E-2</c:v>
                </c:pt>
                <c:pt idx="298">
                  <c:v>0.1</c:v>
                </c:pt>
                <c:pt idx="299">
                  <c:v>6.6666666666666596E-2</c:v>
                </c:pt>
                <c:pt idx="300">
                  <c:v>3.3333333333333298E-2</c:v>
                </c:pt>
                <c:pt idx="301">
                  <c:v>3.3333333333333298E-2</c:v>
                </c:pt>
                <c:pt idx="302">
                  <c:v>3.3333333333333298E-2</c:v>
                </c:pt>
                <c:pt idx="303">
                  <c:v>3.3333333333333298E-2</c:v>
                </c:pt>
                <c:pt idx="304">
                  <c:v>3.3333333333333298E-2</c:v>
                </c:pt>
                <c:pt idx="305">
                  <c:v>3.3333333333333298E-2</c:v>
                </c:pt>
                <c:pt idx="306">
                  <c:v>3.3333333333333298E-2</c:v>
                </c:pt>
                <c:pt idx="307">
                  <c:v>3.3333333333333298E-2</c:v>
                </c:pt>
                <c:pt idx="308">
                  <c:v>3.3333333333333298E-2</c:v>
                </c:pt>
                <c:pt idx="309">
                  <c:v>3.3333333333333298E-2</c:v>
                </c:pt>
                <c:pt idx="310">
                  <c:v>3.3333333333333298E-2</c:v>
                </c:pt>
                <c:pt idx="311">
                  <c:v>3.3333333333333298E-2</c:v>
                </c:pt>
                <c:pt idx="312">
                  <c:v>6.6666666666666596E-2</c:v>
                </c:pt>
                <c:pt idx="313">
                  <c:v>0.1</c:v>
                </c:pt>
                <c:pt idx="314">
                  <c:v>0.16666666666666599</c:v>
                </c:pt>
                <c:pt idx="315">
                  <c:v>0.1</c:v>
                </c:pt>
                <c:pt idx="316">
                  <c:v>0.133333333333333</c:v>
                </c:pt>
                <c:pt idx="317">
                  <c:v>0.133333333333333</c:v>
                </c:pt>
                <c:pt idx="318">
                  <c:v>0.133333333333333</c:v>
                </c:pt>
                <c:pt idx="319">
                  <c:v>0.133333333333333</c:v>
                </c:pt>
                <c:pt idx="320">
                  <c:v>0.133333333333333</c:v>
                </c:pt>
                <c:pt idx="321">
                  <c:v>0.2</c:v>
                </c:pt>
                <c:pt idx="322">
                  <c:v>0.2</c:v>
                </c:pt>
                <c:pt idx="323">
                  <c:v>0.16666666666666599</c:v>
                </c:pt>
                <c:pt idx="324">
                  <c:v>0.133333333333333</c:v>
                </c:pt>
                <c:pt idx="325">
                  <c:v>0.133333333333333</c:v>
                </c:pt>
                <c:pt idx="326">
                  <c:v>0.1</c:v>
                </c:pt>
                <c:pt idx="327">
                  <c:v>0.16666666666666599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6.6666666666666596E-2</c:v>
                </c:pt>
                <c:pt idx="332">
                  <c:v>0.1</c:v>
                </c:pt>
                <c:pt idx="333">
                  <c:v>0.1</c:v>
                </c:pt>
                <c:pt idx="334">
                  <c:v>6.6666666666666596E-2</c:v>
                </c:pt>
                <c:pt idx="335">
                  <c:v>0.1</c:v>
                </c:pt>
                <c:pt idx="336">
                  <c:v>0.1</c:v>
                </c:pt>
                <c:pt idx="337">
                  <c:v>6.6666666666666596E-2</c:v>
                </c:pt>
                <c:pt idx="338">
                  <c:v>6.6666666666666596E-2</c:v>
                </c:pt>
                <c:pt idx="339">
                  <c:v>0.133333333333333</c:v>
                </c:pt>
                <c:pt idx="340">
                  <c:v>0.16666666666666599</c:v>
                </c:pt>
                <c:pt idx="341">
                  <c:v>0.16666666666666599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0.233333333333333</c:v>
                </c:pt>
                <c:pt idx="346">
                  <c:v>0.233333333333333</c:v>
                </c:pt>
                <c:pt idx="347">
                  <c:v>0.266666666666666</c:v>
                </c:pt>
                <c:pt idx="348">
                  <c:v>0.233333333333333</c:v>
                </c:pt>
                <c:pt idx="349">
                  <c:v>0.233333333333333</c:v>
                </c:pt>
                <c:pt idx="350">
                  <c:v>0.233333333333333</c:v>
                </c:pt>
                <c:pt idx="351">
                  <c:v>0.266666666666666</c:v>
                </c:pt>
                <c:pt idx="352">
                  <c:v>0.3</c:v>
                </c:pt>
                <c:pt idx="353">
                  <c:v>0.233333333333333</c:v>
                </c:pt>
                <c:pt idx="354">
                  <c:v>0.266666666666666</c:v>
                </c:pt>
                <c:pt idx="355">
                  <c:v>0.266666666666666</c:v>
                </c:pt>
                <c:pt idx="356">
                  <c:v>0.266666666666666</c:v>
                </c:pt>
                <c:pt idx="357">
                  <c:v>0.266666666666666</c:v>
                </c:pt>
                <c:pt idx="358">
                  <c:v>0.16666666666666599</c:v>
                </c:pt>
                <c:pt idx="359">
                  <c:v>0.2</c:v>
                </c:pt>
                <c:pt idx="360">
                  <c:v>0.16666666666666599</c:v>
                </c:pt>
                <c:pt idx="361">
                  <c:v>6.6666666666666596E-2</c:v>
                </c:pt>
                <c:pt idx="362">
                  <c:v>3.3333333333333298E-2</c:v>
                </c:pt>
                <c:pt idx="363">
                  <c:v>3.3333333333333298E-2</c:v>
                </c:pt>
                <c:pt idx="364">
                  <c:v>6.6666666666666596E-2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C-4BA3-80FA-5C0908F6A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434128"/>
        <c:axId val="1196433648"/>
      </c:lineChart>
      <c:dateAx>
        <c:axId val="1196434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3648"/>
        <c:crosses val="autoZero"/>
        <c:auto val="1"/>
        <c:lblOffset val="100"/>
        <c:baseTimeUnit val="months"/>
      </c:dateAx>
      <c:valAx>
        <c:axId val="11964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'colorado reservoirs analysis'!$G$1</c:f>
              <c:strCache>
                <c:ptCount val="1"/>
                <c:pt idx="0">
                  <c:v>PWL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'colorado reservoirs analysis'!$D$2:$D$398</c:f>
              <c:numCache>
                <c:formatCode>m/d/yyyy</c:formatCode>
                <c:ptCount val="397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</c:numCache>
            </c:numRef>
          </c:cat>
          <c:val>
            <c:numRef>
              <c:f>'colorado reservoirs analysis'!$G$2:$G$398</c:f>
              <c:numCache>
                <c:formatCode>General</c:formatCode>
                <c:ptCount val="397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0.7</c:v>
                </c:pt>
                <c:pt idx="4">
                  <c:v>0.66666666666666596</c:v>
                </c:pt>
                <c:pt idx="5">
                  <c:v>0.63333333333333297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0.56666666666666599</c:v>
                </c:pt>
                <c:pt idx="13">
                  <c:v>0.6</c:v>
                </c:pt>
                <c:pt idx="14">
                  <c:v>0.6</c:v>
                </c:pt>
                <c:pt idx="15">
                  <c:v>0.63333333333333297</c:v>
                </c:pt>
                <c:pt idx="16">
                  <c:v>0.6</c:v>
                </c:pt>
                <c:pt idx="17">
                  <c:v>0.6</c:v>
                </c:pt>
                <c:pt idx="18">
                  <c:v>0.46666666666666601</c:v>
                </c:pt>
                <c:pt idx="19">
                  <c:v>0.46666666666666601</c:v>
                </c:pt>
                <c:pt idx="20">
                  <c:v>0.46666666666666601</c:v>
                </c:pt>
                <c:pt idx="21">
                  <c:v>0.46666666666666601</c:v>
                </c:pt>
                <c:pt idx="22">
                  <c:v>0.46666666666666601</c:v>
                </c:pt>
                <c:pt idx="23">
                  <c:v>0.46666666666666601</c:v>
                </c:pt>
                <c:pt idx="24">
                  <c:v>0.43333333333333302</c:v>
                </c:pt>
                <c:pt idx="25">
                  <c:v>0.43333333333333302</c:v>
                </c:pt>
                <c:pt idx="26">
                  <c:v>0.5</c:v>
                </c:pt>
                <c:pt idx="27">
                  <c:v>0.53333333333333299</c:v>
                </c:pt>
                <c:pt idx="28">
                  <c:v>0.63333333333333297</c:v>
                </c:pt>
                <c:pt idx="29">
                  <c:v>0.73333333333333295</c:v>
                </c:pt>
                <c:pt idx="30">
                  <c:v>0.76666666666666605</c:v>
                </c:pt>
                <c:pt idx="31">
                  <c:v>0.76666666666666605</c:v>
                </c:pt>
                <c:pt idx="32">
                  <c:v>0.76666666666666605</c:v>
                </c:pt>
                <c:pt idx="33">
                  <c:v>0.76666666666666605</c:v>
                </c:pt>
                <c:pt idx="34">
                  <c:v>0.76666666666666605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0.73333333333333295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0.73333333333333295</c:v>
                </c:pt>
                <c:pt idx="49">
                  <c:v>0.73333333333333295</c:v>
                </c:pt>
                <c:pt idx="50">
                  <c:v>0.73333333333333295</c:v>
                </c:pt>
                <c:pt idx="51">
                  <c:v>0.73333333333333295</c:v>
                </c:pt>
                <c:pt idx="52">
                  <c:v>0.76666666666666605</c:v>
                </c:pt>
                <c:pt idx="53">
                  <c:v>0.76666666666666605</c:v>
                </c:pt>
                <c:pt idx="54">
                  <c:v>0.86666666666666603</c:v>
                </c:pt>
                <c:pt idx="55">
                  <c:v>0.93333333333333302</c:v>
                </c:pt>
                <c:pt idx="56">
                  <c:v>0.96666666666666601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0.93333333333333302</c:v>
                </c:pt>
                <c:pt idx="63">
                  <c:v>0.9</c:v>
                </c:pt>
                <c:pt idx="64">
                  <c:v>0.9</c:v>
                </c:pt>
                <c:pt idx="65">
                  <c:v>0.93333333333333302</c:v>
                </c:pt>
                <c:pt idx="66">
                  <c:v>0.9</c:v>
                </c:pt>
                <c:pt idx="67">
                  <c:v>0.86666666666666603</c:v>
                </c:pt>
                <c:pt idx="68">
                  <c:v>0.86666666666666603</c:v>
                </c:pt>
                <c:pt idx="69">
                  <c:v>0.86666666666666603</c:v>
                </c:pt>
                <c:pt idx="70">
                  <c:v>0.86666666666666603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0.9</c:v>
                </c:pt>
                <c:pt idx="78">
                  <c:v>0.96666666666666601</c:v>
                </c:pt>
                <c:pt idx="79">
                  <c:v>0.9</c:v>
                </c:pt>
                <c:pt idx="80">
                  <c:v>0.9</c:v>
                </c:pt>
                <c:pt idx="81">
                  <c:v>0.96666666666666601</c:v>
                </c:pt>
                <c:pt idx="82">
                  <c:v>1</c:v>
                </c:pt>
                <c:pt idx="83">
                  <c:v>1</c:v>
                </c:pt>
                <c:pt idx="84">
                  <c:v>0.96666666666666601</c:v>
                </c:pt>
                <c:pt idx="85">
                  <c:v>0.93333333333333302</c:v>
                </c:pt>
                <c:pt idx="86">
                  <c:v>0.9</c:v>
                </c:pt>
                <c:pt idx="87">
                  <c:v>0.93333333333333302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0.93333333333333302</c:v>
                </c:pt>
                <c:pt idx="93">
                  <c:v>0.93333333333333302</c:v>
                </c:pt>
                <c:pt idx="94">
                  <c:v>0.93333333333333302</c:v>
                </c:pt>
                <c:pt idx="95">
                  <c:v>0.96666666666666601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0.96666666666666601</c:v>
                </c:pt>
                <c:pt idx="102">
                  <c:v>0.93333333333333302</c:v>
                </c:pt>
                <c:pt idx="103">
                  <c:v>0.96666666666666601</c:v>
                </c:pt>
                <c:pt idx="104">
                  <c:v>1</c:v>
                </c:pt>
                <c:pt idx="105">
                  <c:v>1</c:v>
                </c:pt>
                <c:pt idx="106">
                  <c:v>0.96666666666666601</c:v>
                </c:pt>
                <c:pt idx="107">
                  <c:v>0.93333333333333302</c:v>
                </c:pt>
                <c:pt idx="108">
                  <c:v>0.93333333333333302</c:v>
                </c:pt>
                <c:pt idx="109">
                  <c:v>0.96666666666666601</c:v>
                </c:pt>
                <c:pt idx="110">
                  <c:v>0.96666666666666601</c:v>
                </c:pt>
                <c:pt idx="111">
                  <c:v>0.96666666666666601</c:v>
                </c:pt>
                <c:pt idx="112">
                  <c:v>0.93333333333333302</c:v>
                </c:pt>
                <c:pt idx="113">
                  <c:v>0.86666666666666603</c:v>
                </c:pt>
                <c:pt idx="114">
                  <c:v>0.83333333333333304</c:v>
                </c:pt>
                <c:pt idx="115">
                  <c:v>0.83333333333333304</c:v>
                </c:pt>
                <c:pt idx="116">
                  <c:v>0.83333333333333304</c:v>
                </c:pt>
                <c:pt idx="117">
                  <c:v>0.83333333333333304</c:v>
                </c:pt>
                <c:pt idx="118">
                  <c:v>0.83333333333333304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0.76666666666666605</c:v>
                </c:pt>
                <c:pt idx="132">
                  <c:v>0.76666666666666605</c:v>
                </c:pt>
                <c:pt idx="133">
                  <c:v>0.76666666666666605</c:v>
                </c:pt>
                <c:pt idx="134">
                  <c:v>0.76666666666666605</c:v>
                </c:pt>
                <c:pt idx="135">
                  <c:v>0.76666666666666605</c:v>
                </c:pt>
                <c:pt idx="136">
                  <c:v>0.73333333333333295</c:v>
                </c:pt>
                <c:pt idx="137">
                  <c:v>0.7</c:v>
                </c:pt>
                <c:pt idx="138">
                  <c:v>0.66666666666666596</c:v>
                </c:pt>
                <c:pt idx="139">
                  <c:v>0.53333333333333299</c:v>
                </c:pt>
                <c:pt idx="140">
                  <c:v>0.5</c:v>
                </c:pt>
                <c:pt idx="141">
                  <c:v>0.5</c:v>
                </c:pt>
                <c:pt idx="142">
                  <c:v>0.53333333333333299</c:v>
                </c:pt>
                <c:pt idx="143">
                  <c:v>0.53333333333333299</c:v>
                </c:pt>
                <c:pt idx="144">
                  <c:v>0.5</c:v>
                </c:pt>
                <c:pt idx="145">
                  <c:v>0.5</c:v>
                </c:pt>
                <c:pt idx="146">
                  <c:v>0.43333333333333302</c:v>
                </c:pt>
                <c:pt idx="147">
                  <c:v>0.56666666666666599</c:v>
                </c:pt>
                <c:pt idx="148">
                  <c:v>0.43333333333333302</c:v>
                </c:pt>
                <c:pt idx="149">
                  <c:v>0.36666666666666597</c:v>
                </c:pt>
                <c:pt idx="150">
                  <c:v>0.36666666666666597</c:v>
                </c:pt>
                <c:pt idx="151">
                  <c:v>0.3</c:v>
                </c:pt>
                <c:pt idx="152">
                  <c:v>0.233333333333333</c:v>
                </c:pt>
                <c:pt idx="153">
                  <c:v>0.266666666666666</c:v>
                </c:pt>
                <c:pt idx="154">
                  <c:v>0.2</c:v>
                </c:pt>
                <c:pt idx="155">
                  <c:v>0.2</c:v>
                </c:pt>
                <c:pt idx="156">
                  <c:v>0.16666666666666599</c:v>
                </c:pt>
                <c:pt idx="157">
                  <c:v>0.16666666666666599</c:v>
                </c:pt>
                <c:pt idx="158">
                  <c:v>0.133333333333333</c:v>
                </c:pt>
                <c:pt idx="159">
                  <c:v>0.133333333333333</c:v>
                </c:pt>
                <c:pt idx="160">
                  <c:v>0.133333333333333</c:v>
                </c:pt>
                <c:pt idx="161">
                  <c:v>0.1</c:v>
                </c:pt>
                <c:pt idx="162">
                  <c:v>3.3333333333333298E-2</c:v>
                </c:pt>
                <c:pt idx="163">
                  <c:v>3.3333333333333298E-2</c:v>
                </c:pt>
                <c:pt idx="164">
                  <c:v>3.3333333333333298E-2</c:v>
                </c:pt>
                <c:pt idx="165">
                  <c:v>3.3333333333333298E-2</c:v>
                </c:pt>
                <c:pt idx="166">
                  <c:v>3.3333333333333298E-2</c:v>
                </c:pt>
                <c:pt idx="167">
                  <c:v>3.3333333333333298E-2</c:v>
                </c:pt>
                <c:pt idx="168">
                  <c:v>3.3333333333333298E-2</c:v>
                </c:pt>
                <c:pt idx="169">
                  <c:v>3.3333333333333298E-2</c:v>
                </c:pt>
                <c:pt idx="170">
                  <c:v>3.3333333333333298E-2</c:v>
                </c:pt>
                <c:pt idx="171">
                  <c:v>3.3333333333333298E-2</c:v>
                </c:pt>
                <c:pt idx="172">
                  <c:v>3.3333333333333298E-2</c:v>
                </c:pt>
                <c:pt idx="173">
                  <c:v>6.6666666666666596E-2</c:v>
                </c:pt>
                <c:pt idx="174">
                  <c:v>0.1</c:v>
                </c:pt>
                <c:pt idx="175">
                  <c:v>0.2</c:v>
                </c:pt>
                <c:pt idx="176">
                  <c:v>0.16666666666666599</c:v>
                </c:pt>
                <c:pt idx="177">
                  <c:v>0.233333333333333</c:v>
                </c:pt>
                <c:pt idx="178">
                  <c:v>0.233333333333333</c:v>
                </c:pt>
                <c:pt idx="179">
                  <c:v>0.266666666666666</c:v>
                </c:pt>
                <c:pt idx="180">
                  <c:v>0.233333333333333</c:v>
                </c:pt>
                <c:pt idx="181">
                  <c:v>0.233333333333333</c:v>
                </c:pt>
                <c:pt idx="182">
                  <c:v>0.16666666666666599</c:v>
                </c:pt>
                <c:pt idx="183">
                  <c:v>0.16666666666666599</c:v>
                </c:pt>
                <c:pt idx="184">
                  <c:v>0.233333333333333</c:v>
                </c:pt>
                <c:pt idx="185">
                  <c:v>0.3</c:v>
                </c:pt>
                <c:pt idx="186">
                  <c:v>0.2</c:v>
                </c:pt>
                <c:pt idx="187">
                  <c:v>0.16666666666666599</c:v>
                </c:pt>
                <c:pt idx="188">
                  <c:v>0.133333333333333</c:v>
                </c:pt>
                <c:pt idx="189">
                  <c:v>0.16666666666666599</c:v>
                </c:pt>
                <c:pt idx="190">
                  <c:v>0.33333333333333298</c:v>
                </c:pt>
                <c:pt idx="191">
                  <c:v>0.36666666666666597</c:v>
                </c:pt>
                <c:pt idx="192">
                  <c:v>0.33333333333333298</c:v>
                </c:pt>
                <c:pt idx="193">
                  <c:v>0.33333333333333298</c:v>
                </c:pt>
                <c:pt idx="194">
                  <c:v>0.33333333333333298</c:v>
                </c:pt>
                <c:pt idx="195">
                  <c:v>0.33333333333333298</c:v>
                </c:pt>
                <c:pt idx="196">
                  <c:v>0.36666666666666597</c:v>
                </c:pt>
                <c:pt idx="197">
                  <c:v>0.33333333333333298</c:v>
                </c:pt>
                <c:pt idx="198">
                  <c:v>0.266666666666666</c:v>
                </c:pt>
                <c:pt idx="199">
                  <c:v>0.233333333333333</c:v>
                </c:pt>
                <c:pt idx="200">
                  <c:v>0.2</c:v>
                </c:pt>
                <c:pt idx="201">
                  <c:v>0.2</c:v>
                </c:pt>
                <c:pt idx="202">
                  <c:v>0.16666666666666599</c:v>
                </c:pt>
                <c:pt idx="203">
                  <c:v>0.16666666666666599</c:v>
                </c:pt>
                <c:pt idx="204">
                  <c:v>0.133333333333333</c:v>
                </c:pt>
                <c:pt idx="205">
                  <c:v>0.133333333333333</c:v>
                </c:pt>
                <c:pt idx="206">
                  <c:v>0.2</c:v>
                </c:pt>
                <c:pt idx="207">
                  <c:v>0.2</c:v>
                </c:pt>
                <c:pt idx="208">
                  <c:v>0.266666666666666</c:v>
                </c:pt>
                <c:pt idx="209">
                  <c:v>0.4</c:v>
                </c:pt>
                <c:pt idx="210">
                  <c:v>0.43333333333333302</c:v>
                </c:pt>
                <c:pt idx="211">
                  <c:v>0.5</c:v>
                </c:pt>
                <c:pt idx="212">
                  <c:v>0.53333333333333299</c:v>
                </c:pt>
                <c:pt idx="213">
                  <c:v>0.53333333333333299</c:v>
                </c:pt>
                <c:pt idx="214">
                  <c:v>0.5</c:v>
                </c:pt>
                <c:pt idx="215">
                  <c:v>0.5</c:v>
                </c:pt>
                <c:pt idx="216">
                  <c:v>0.46666666666666601</c:v>
                </c:pt>
                <c:pt idx="217">
                  <c:v>0.46666666666666601</c:v>
                </c:pt>
                <c:pt idx="218">
                  <c:v>0.46666666666666601</c:v>
                </c:pt>
                <c:pt idx="219">
                  <c:v>0.43333333333333302</c:v>
                </c:pt>
                <c:pt idx="220">
                  <c:v>0.5</c:v>
                </c:pt>
                <c:pt idx="221">
                  <c:v>0.56666666666666599</c:v>
                </c:pt>
                <c:pt idx="222">
                  <c:v>0.63333333333333297</c:v>
                </c:pt>
                <c:pt idx="223">
                  <c:v>0.66666666666666596</c:v>
                </c:pt>
                <c:pt idx="224">
                  <c:v>0.66666666666666596</c:v>
                </c:pt>
                <c:pt idx="225">
                  <c:v>0.66666666666666596</c:v>
                </c:pt>
                <c:pt idx="226">
                  <c:v>0.63333333333333297</c:v>
                </c:pt>
                <c:pt idx="227">
                  <c:v>0.66666666666666596</c:v>
                </c:pt>
                <c:pt idx="228">
                  <c:v>0.6</c:v>
                </c:pt>
                <c:pt idx="229">
                  <c:v>0.63333333333333297</c:v>
                </c:pt>
                <c:pt idx="230">
                  <c:v>0.63333333333333297</c:v>
                </c:pt>
                <c:pt idx="231">
                  <c:v>0.6</c:v>
                </c:pt>
                <c:pt idx="232">
                  <c:v>0.56666666666666599</c:v>
                </c:pt>
                <c:pt idx="233">
                  <c:v>0.53333333333333299</c:v>
                </c:pt>
                <c:pt idx="234">
                  <c:v>0.56666666666666599</c:v>
                </c:pt>
                <c:pt idx="235">
                  <c:v>0.63333333333333297</c:v>
                </c:pt>
                <c:pt idx="236">
                  <c:v>0.63333333333333297</c:v>
                </c:pt>
                <c:pt idx="237">
                  <c:v>0.63333333333333297</c:v>
                </c:pt>
                <c:pt idx="238">
                  <c:v>0.66666666666666596</c:v>
                </c:pt>
                <c:pt idx="239">
                  <c:v>0.63333333333333297</c:v>
                </c:pt>
                <c:pt idx="240">
                  <c:v>0.63333333333333297</c:v>
                </c:pt>
                <c:pt idx="241">
                  <c:v>0.56666666666666599</c:v>
                </c:pt>
                <c:pt idx="242">
                  <c:v>0.53333333333333299</c:v>
                </c:pt>
                <c:pt idx="243">
                  <c:v>0.46666666666666601</c:v>
                </c:pt>
                <c:pt idx="244">
                  <c:v>0.53333333333333299</c:v>
                </c:pt>
                <c:pt idx="245">
                  <c:v>0.5</c:v>
                </c:pt>
                <c:pt idx="246">
                  <c:v>0.7</c:v>
                </c:pt>
                <c:pt idx="247">
                  <c:v>0.7</c:v>
                </c:pt>
                <c:pt idx="248">
                  <c:v>0.7</c:v>
                </c:pt>
                <c:pt idx="249">
                  <c:v>0.7</c:v>
                </c:pt>
                <c:pt idx="250">
                  <c:v>0.7</c:v>
                </c:pt>
                <c:pt idx="251">
                  <c:v>0.7</c:v>
                </c:pt>
                <c:pt idx="252">
                  <c:v>0.7</c:v>
                </c:pt>
                <c:pt idx="253">
                  <c:v>0.7</c:v>
                </c:pt>
                <c:pt idx="254">
                  <c:v>0.7</c:v>
                </c:pt>
                <c:pt idx="255">
                  <c:v>0.66666666666666596</c:v>
                </c:pt>
                <c:pt idx="256">
                  <c:v>0.7</c:v>
                </c:pt>
                <c:pt idx="257">
                  <c:v>0.66666666666666596</c:v>
                </c:pt>
                <c:pt idx="258">
                  <c:v>0.5</c:v>
                </c:pt>
                <c:pt idx="259">
                  <c:v>0.43333333333333302</c:v>
                </c:pt>
                <c:pt idx="260">
                  <c:v>0.43333333333333302</c:v>
                </c:pt>
                <c:pt idx="261">
                  <c:v>0.43333333333333302</c:v>
                </c:pt>
                <c:pt idx="262">
                  <c:v>0.43333333333333302</c:v>
                </c:pt>
                <c:pt idx="263">
                  <c:v>0.43333333333333302</c:v>
                </c:pt>
                <c:pt idx="264">
                  <c:v>0.4</c:v>
                </c:pt>
                <c:pt idx="265">
                  <c:v>0.36666666666666597</c:v>
                </c:pt>
                <c:pt idx="266">
                  <c:v>0.36666666666666597</c:v>
                </c:pt>
                <c:pt idx="267">
                  <c:v>0.36666666666666597</c:v>
                </c:pt>
                <c:pt idx="268">
                  <c:v>0.3</c:v>
                </c:pt>
                <c:pt idx="269">
                  <c:v>0.2</c:v>
                </c:pt>
                <c:pt idx="270">
                  <c:v>6.6666666666666596E-2</c:v>
                </c:pt>
                <c:pt idx="271">
                  <c:v>6.6666666666666596E-2</c:v>
                </c:pt>
                <c:pt idx="272">
                  <c:v>6.6666666666666596E-2</c:v>
                </c:pt>
                <c:pt idx="273">
                  <c:v>6.6666666666666596E-2</c:v>
                </c:pt>
                <c:pt idx="274">
                  <c:v>0.1</c:v>
                </c:pt>
                <c:pt idx="275">
                  <c:v>0.133333333333333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0.133333333333333</c:v>
                </c:pt>
                <c:pt idx="282">
                  <c:v>0.133333333333333</c:v>
                </c:pt>
                <c:pt idx="283">
                  <c:v>0.266666666666666</c:v>
                </c:pt>
                <c:pt idx="284">
                  <c:v>0.266666666666666</c:v>
                </c:pt>
                <c:pt idx="285">
                  <c:v>0.3</c:v>
                </c:pt>
                <c:pt idx="286">
                  <c:v>0.266666666666666</c:v>
                </c:pt>
                <c:pt idx="287">
                  <c:v>0.233333333333333</c:v>
                </c:pt>
                <c:pt idx="288">
                  <c:v>0.2</c:v>
                </c:pt>
                <c:pt idx="289">
                  <c:v>0.2</c:v>
                </c:pt>
                <c:pt idx="290">
                  <c:v>0.233333333333333</c:v>
                </c:pt>
                <c:pt idx="291">
                  <c:v>0.233333333333333</c:v>
                </c:pt>
                <c:pt idx="292">
                  <c:v>0.16666666666666599</c:v>
                </c:pt>
                <c:pt idx="293">
                  <c:v>0.16666666666666599</c:v>
                </c:pt>
                <c:pt idx="294">
                  <c:v>0.33333333333333298</c:v>
                </c:pt>
                <c:pt idx="295">
                  <c:v>0.33333333333333298</c:v>
                </c:pt>
                <c:pt idx="296">
                  <c:v>0.33333333333333298</c:v>
                </c:pt>
                <c:pt idx="297">
                  <c:v>0.33333333333333298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0.266666666666666</c:v>
                </c:pt>
                <c:pt idx="304">
                  <c:v>0.2</c:v>
                </c:pt>
                <c:pt idx="305">
                  <c:v>0.233333333333333</c:v>
                </c:pt>
                <c:pt idx="306">
                  <c:v>0.4</c:v>
                </c:pt>
                <c:pt idx="307">
                  <c:v>0.36666666666666597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0.36666666666666597</c:v>
                </c:pt>
                <c:pt idx="311">
                  <c:v>0.33333333333333298</c:v>
                </c:pt>
                <c:pt idx="312">
                  <c:v>0.266666666666666</c:v>
                </c:pt>
                <c:pt idx="313">
                  <c:v>0.266666666666666</c:v>
                </c:pt>
                <c:pt idx="314">
                  <c:v>0.266666666666666</c:v>
                </c:pt>
                <c:pt idx="315">
                  <c:v>0.3</c:v>
                </c:pt>
                <c:pt idx="316">
                  <c:v>0.4</c:v>
                </c:pt>
                <c:pt idx="317">
                  <c:v>0.46666666666666601</c:v>
                </c:pt>
                <c:pt idx="318">
                  <c:v>0.53333333333333299</c:v>
                </c:pt>
                <c:pt idx="319">
                  <c:v>0.56666666666666599</c:v>
                </c:pt>
                <c:pt idx="320">
                  <c:v>0.56666666666666599</c:v>
                </c:pt>
                <c:pt idx="321">
                  <c:v>0.56666666666666599</c:v>
                </c:pt>
                <c:pt idx="322">
                  <c:v>0.56666666666666599</c:v>
                </c:pt>
                <c:pt idx="323">
                  <c:v>0.56666666666666599</c:v>
                </c:pt>
                <c:pt idx="324">
                  <c:v>0.53333333333333299</c:v>
                </c:pt>
                <c:pt idx="325">
                  <c:v>0.53333333333333299</c:v>
                </c:pt>
                <c:pt idx="326">
                  <c:v>0.56666666666666599</c:v>
                </c:pt>
                <c:pt idx="327">
                  <c:v>0.5</c:v>
                </c:pt>
                <c:pt idx="328">
                  <c:v>0.46666666666666601</c:v>
                </c:pt>
                <c:pt idx="329">
                  <c:v>0.43333333333333302</c:v>
                </c:pt>
                <c:pt idx="330">
                  <c:v>0.16666666666666599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6.6666666666666596E-2</c:v>
                </c:pt>
                <c:pt idx="335">
                  <c:v>6.6666666666666596E-2</c:v>
                </c:pt>
                <c:pt idx="336">
                  <c:v>6.6666666666666596E-2</c:v>
                </c:pt>
                <c:pt idx="337">
                  <c:v>6.6666666666666596E-2</c:v>
                </c:pt>
                <c:pt idx="338">
                  <c:v>6.6666666666666596E-2</c:v>
                </c:pt>
                <c:pt idx="339">
                  <c:v>6.6666666666666596E-2</c:v>
                </c:pt>
                <c:pt idx="340">
                  <c:v>6.6666666666666596E-2</c:v>
                </c:pt>
                <c:pt idx="341">
                  <c:v>3.3333333333333298E-2</c:v>
                </c:pt>
                <c:pt idx="342">
                  <c:v>0.3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0.36666666666666597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0.266666666666666</c:v>
                </c:pt>
                <c:pt idx="354">
                  <c:v>0.233333333333333</c:v>
                </c:pt>
                <c:pt idx="355">
                  <c:v>0.133333333333333</c:v>
                </c:pt>
                <c:pt idx="356">
                  <c:v>0.3</c:v>
                </c:pt>
                <c:pt idx="357">
                  <c:v>0.133333333333333</c:v>
                </c:pt>
                <c:pt idx="358">
                  <c:v>0.133333333333333</c:v>
                </c:pt>
                <c:pt idx="359">
                  <c:v>0.1</c:v>
                </c:pt>
                <c:pt idx="360">
                  <c:v>6.6666666666666596E-2</c:v>
                </c:pt>
                <c:pt idx="361">
                  <c:v>6.6666666666666596E-2</c:v>
                </c:pt>
                <c:pt idx="362">
                  <c:v>3.3333333333333298E-2</c:v>
                </c:pt>
                <c:pt idx="363">
                  <c:v>3.3333333333333298E-2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7-4F40-B800-2036F196055C}"/>
            </c:ext>
          </c:extLst>
        </c:ser>
        <c:ser>
          <c:idx val="1"/>
          <c:order val="1"/>
          <c:tx>
            <c:strRef>
              <c:f>'colorado reservoirs analysis'!$F$1</c:f>
              <c:strCache>
                <c:ptCount val="1"/>
                <c:pt idx="0">
                  <c:v> PWL normalized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'colorado reservoirs analysis'!$D$2:$D$398</c:f>
              <c:numCache>
                <c:formatCode>m/d/yyyy</c:formatCode>
                <c:ptCount val="397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</c:numCache>
            </c:numRef>
          </c:cat>
          <c:val>
            <c:numRef>
              <c:f>'colorado reservoirs analysis'!$F$2:$F$398</c:f>
              <c:numCache>
                <c:formatCode>General</c:formatCode>
                <c:ptCount val="397"/>
                <c:pt idx="0">
                  <c:v>0.56718023382154814</c:v>
                </c:pt>
                <c:pt idx="1">
                  <c:v>0.54969147942109609</c:v>
                </c:pt>
                <c:pt idx="2">
                  <c:v>0.5389668716589161</c:v>
                </c:pt>
                <c:pt idx="3">
                  <c:v>0.57861358598809165</c:v>
                </c:pt>
                <c:pt idx="4">
                  <c:v>0.50345516971619797</c:v>
                </c:pt>
                <c:pt idx="5">
                  <c:v>0.53201464644269636</c:v>
                </c:pt>
                <c:pt idx="6">
                  <c:v>0.57358533617280194</c:v>
                </c:pt>
                <c:pt idx="7">
                  <c:v>0.55240340736233651</c:v>
                </c:pt>
                <c:pt idx="8">
                  <c:v>0.52534877656569168</c:v>
                </c:pt>
                <c:pt idx="9">
                  <c:v>0.50953974531704982</c:v>
                </c:pt>
                <c:pt idx="10">
                  <c:v>0.50124951106088922</c:v>
                </c:pt>
                <c:pt idx="11">
                  <c:v>0.49736516145855969</c:v>
                </c:pt>
                <c:pt idx="12">
                  <c:v>0.48528836542222609</c:v>
                </c:pt>
                <c:pt idx="13">
                  <c:v>0.46598070320309443</c:v>
                </c:pt>
                <c:pt idx="14">
                  <c:v>0.4577176322308662</c:v>
                </c:pt>
                <c:pt idx="15">
                  <c:v>0.45519144682515539</c:v>
                </c:pt>
                <c:pt idx="16">
                  <c:v>0.4668499282889304</c:v>
                </c:pt>
                <c:pt idx="17">
                  <c:v>0.52236624798991704</c:v>
                </c:pt>
                <c:pt idx="18">
                  <c:v>0.54088617497500979</c:v>
                </c:pt>
                <c:pt idx="19">
                  <c:v>0.52120909209439781</c:v>
                </c:pt>
                <c:pt idx="20">
                  <c:v>0.4947955147985571</c:v>
                </c:pt>
                <c:pt idx="21">
                  <c:v>0.47618866530488069</c:v>
                </c:pt>
                <c:pt idx="22">
                  <c:v>0.46569277239341128</c:v>
                </c:pt>
                <c:pt idx="23">
                  <c:v>0.45547937763483853</c:v>
                </c:pt>
                <c:pt idx="24">
                  <c:v>0.43542200877917336</c:v>
                </c:pt>
                <c:pt idx="25">
                  <c:v>0.42291060019992177</c:v>
                </c:pt>
                <c:pt idx="26">
                  <c:v>0.41420748402798907</c:v>
                </c:pt>
                <c:pt idx="27">
                  <c:v>0.43965404841583727</c:v>
                </c:pt>
                <c:pt idx="28">
                  <c:v>0.48023599461080446</c:v>
                </c:pt>
                <c:pt idx="29">
                  <c:v>0.62395106262766742</c:v>
                </c:pt>
                <c:pt idx="30">
                  <c:v>0.76150593246121079</c:v>
                </c:pt>
                <c:pt idx="31">
                  <c:v>0.77179060367682206</c:v>
                </c:pt>
                <c:pt idx="32">
                  <c:v>0.74724021035247079</c:v>
                </c:pt>
                <c:pt idx="33">
                  <c:v>0.7337020296405754</c:v>
                </c:pt>
                <c:pt idx="34">
                  <c:v>0.73182189577991219</c:v>
                </c:pt>
                <c:pt idx="35">
                  <c:v>0.72658568386283628</c:v>
                </c:pt>
                <c:pt idx="36">
                  <c:v>0.71076578730062145</c:v>
                </c:pt>
                <c:pt idx="37">
                  <c:v>0.69551610239471506</c:v>
                </c:pt>
                <c:pt idx="38">
                  <c:v>0.68080968316745616</c:v>
                </c:pt>
                <c:pt idx="39">
                  <c:v>0.67720761441175192</c:v>
                </c:pt>
                <c:pt idx="40">
                  <c:v>0.67367682211308622</c:v>
                </c:pt>
                <c:pt idx="41">
                  <c:v>0.72301056108479289</c:v>
                </c:pt>
                <c:pt idx="42">
                  <c:v>0.7021978356295363</c:v>
                </c:pt>
                <c:pt idx="43">
                  <c:v>0.72822591159980876</c:v>
                </c:pt>
                <c:pt idx="44">
                  <c:v>0.73777087226737359</c:v>
                </c:pt>
                <c:pt idx="45">
                  <c:v>0.67651223434308316</c:v>
                </c:pt>
                <c:pt idx="46">
                  <c:v>0.67174801164761611</c:v>
                </c:pt>
                <c:pt idx="47">
                  <c:v>0.66587031161719323</c:v>
                </c:pt>
                <c:pt idx="48">
                  <c:v>0.64655091485940286</c:v>
                </c:pt>
                <c:pt idx="49">
                  <c:v>0.62601634143161367</c:v>
                </c:pt>
                <c:pt idx="50">
                  <c:v>0.61117932113520801</c:v>
                </c:pt>
                <c:pt idx="51">
                  <c:v>0.61428136816028511</c:v>
                </c:pt>
                <c:pt idx="52">
                  <c:v>0.62295753835455692</c:v>
                </c:pt>
                <c:pt idx="53">
                  <c:v>0.7079242904950237</c:v>
                </c:pt>
                <c:pt idx="54">
                  <c:v>0.86808944326133253</c:v>
                </c:pt>
                <c:pt idx="55">
                  <c:v>0.97718327610934852</c:v>
                </c:pt>
                <c:pt idx="56">
                  <c:v>0.95899387196314489</c:v>
                </c:pt>
                <c:pt idx="57">
                  <c:v>0.92307922986657398</c:v>
                </c:pt>
                <c:pt idx="58">
                  <c:v>0.90253770263809818</c:v>
                </c:pt>
                <c:pt idx="59">
                  <c:v>0.88881003085749055</c:v>
                </c:pt>
                <c:pt idx="60">
                  <c:v>0.87314746403581212</c:v>
                </c:pt>
                <c:pt idx="61">
                  <c:v>0.84893954539528016</c:v>
                </c:pt>
                <c:pt idx="62">
                  <c:v>0.83514581250814901</c:v>
                </c:pt>
                <c:pt idx="63">
                  <c:v>0.80949324177495763</c:v>
                </c:pt>
                <c:pt idx="64">
                  <c:v>0.80765656916858619</c:v>
                </c:pt>
                <c:pt idx="65">
                  <c:v>0.87300664957190666</c:v>
                </c:pt>
                <c:pt idx="66">
                  <c:v>0.92845191012212613</c:v>
                </c:pt>
                <c:pt idx="67">
                  <c:v>0.91810291625016294</c:v>
                </c:pt>
                <c:pt idx="68">
                  <c:v>0.8833825894215307</c:v>
                </c:pt>
                <c:pt idx="69">
                  <c:v>0.86027750010865311</c:v>
                </c:pt>
                <c:pt idx="70">
                  <c:v>0.85011299926115869</c:v>
                </c:pt>
                <c:pt idx="71">
                  <c:v>0.84613629449345906</c:v>
                </c:pt>
                <c:pt idx="72">
                  <c:v>0.82457407970794039</c:v>
                </c:pt>
                <c:pt idx="73">
                  <c:v>0.79703594245729936</c:v>
                </c:pt>
                <c:pt idx="74">
                  <c:v>0.76063714198791776</c:v>
                </c:pt>
                <c:pt idx="75">
                  <c:v>0.73873810248163763</c:v>
                </c:pt>
                <c:pt idx="76">
                  <c:v>0.74906015037593987</c:v>
                </c:pt>
                <c:pt idx="77">
                  <c:v>0.85668651397279327</c:v>
                </c:pt>
                <c:pt idx="78">
                  <c:v>0.98135512190881824</c:v>
                </c:pt>
                <c:pt idx="79">
                  <c:v>0.97642226954669908</c:v>
                </c:pt>
                <c:pt idx="80">
                  <c:v>0.95192642009648398</c:v>
                </c:pt>
                <c:pt idx="81">
                  <c:v>0.94971532878438869</c:v>
                </c:pt>
                <c:pt idx="82">
                  <c:v>0.93626407058107697</c:v>
                </c:pt>
                <c:pt idx="83">
                  <c:v>0.91286561780172981</c:v>
                </c:pt>
                <c:pt idx="84">
                  <c:v>0.88418118996914252</c:v>
                </c:pt>
                <c:pt idx="85">
                  <c:v>0.85742535529575381</c:v>
                </c:pt>
                <c:pt idx="86">
                  <c:v>0.83175061932287364</c:v>
                </c:pt>
                <c:pt idx="87">
                  <c:v>0.81235603459515837</c:v>
                </c:pt>
                <c:pt idx="88">
                  <c:v>0.83799817462731974</c:v>
                </c:pt>
                <c:pt idx="89">
                  <c:v>0.94123495154070147</c:v>
                </c:pt>
                <c:pt idx="90">
                  <c:v>1</c:v>
                </c:pt>
                <c:pt idx="91">
                  <c:v>0.99119909600591072</c:v>
                </c:pt>
                <c:pt idx="92">
                  <c:v>0.95322482506845152</c:v>
                </c:pt>
                <c:pt idx="93">
                  <c:v>0.92809878743100527</c:v>
                </c:pt>
                <c:pt idx="94">
                  <c:v>0.91694489112955802</c:v>
                </c:pt>
                <c:pt idx="95">
                  <c:v>0.910339432396019</c:v>
                </c:pt>
                <c:pt idx="96">
                  <c:v>0.88738102481637615</c:v>
                </c:pt>
                <c:pt idx="97">
                  <c:v>0.87054522143509061</c:v>
                </c:pt>
                <c:pt idx="98">
                  <c:v>0.8566430527185015</c:v>
                </c:pt>
                <c:pt idx="99">
                  <c:v>0.8473097483593377</c:v>
                </c:pt>
                <c:pt idx="100">
                  <c:v>0.84603850667130254</c:v>
                </c:pt>
                <c:pt idx="101">
                  <c:v>0.88233821548089875</c:v>
                </c:pt>
                <c:pt idx="102">
                  <c:v>0.97702974922856278</c:v>
                </c:pt>
                <c:pt idx="103">
                  <c:v>0.98101286453127035</c:v>
                </c:pt>
                <c:pt idx="104">
                  <c:v>0.97635164500847493</c:v>
                </c:pt>
                <c:pt idx="105">
                  <c:v>0.96034160545873359</c:v>
                </c:pt>
                <c:pt idx="106">
                  <c:v>0.9351938371941414</c:v>
                </c:pt>
                <c:pt idx="107">
                  <c:v>0.90448846103698555</c:v>
                </c:pt>
                <c:pt idx="108">
                  <c:v>0.8759507149376331</c:v>
                </c:pt>
                <c:pt idx="109">
                  <c:v>0.85929418923030121</c:v>
                </c:pt>
                <c:pt idx="110">
                  <c:v>0.84903733321743668</c:v>
                </c:pt>
                <c:pt idx="111">
                  <c:v>0.84200149941327307</c:v>
                </c:pt>
                <c:pt idx="112">
                  <c:v>0.83415185362249555</c:v>
                </c:pt>
                <c:pt idx="113">
                  <c:v>0.85428527967317136</c:v>
                </c:pt>
                <c:pt idx="114">
                  <c:v>0.85429614498674433</c:v>
                </c:pt>
                <c:pt idx="115">
                  <c:v>0.88273610326394025</c:v>
                </c:pt>
                <c:pt idx="116">
                  <c:v>0.86840475466121947</c:v>
                </c:pt>
                <c:pt idx="117">
                  <c:v>0.84855925942022692</c:v>
                </c:pt>
                <c:pt idx="118">
                  <c:v>0.83843278717023773</c:v>
                </c:pt>
                <c:pt idx="119">
                  <c:v>0.81390977443609025</c:v>
                </c:pt>
                <c:pt idx="120">
                  <c:v>0.78791994436959456</c:v>
                </c:pt>
                <c:pt idx="121">
                  <c:v>0.76100656264939803</c:v>
                </c:pt>
                <c:pt idx="122">
                  <c:v>0.74446955539136861</c:v>
                </c:pt>
                <c:pt idx="123">
                  <c:v>0.73584792907123298</c:v>
                </c:pt>
                <c:pt idx="124">
                  <c:v>0.7334640792733278</c:v>
                </c:pt>
                <c:pt idx="125">
                  <c:v>0.78649658829153812</c:v>
                </c:pt>
                <c:pt idx="126">
                  <c:v>0.81159546264505189</c:v>
                </c:pt>
                <c:pt idx="127">
                  <c:v>0.78469837889521488</c:v>
                </c:pt>
                <c:pt idx="128">
                  <c:v>0.76063714198791776</c:v>
                </c:pt>
                <c:pt idx="129">
                  <c:v>0.75052153505150154</c:v>
                </c:pt>
                <c:pt idx="130">
                  <c:v>0.73245795123647273</c:v>
                </c:pt>
                <c:pt idx="131">
                  <c:v>0.71662718936068492</c:v>
                </c:pt>
                <c:pt idx="132">
                  <c:v>0.68865443956712591</c:v>
                </c:pt>
                <c:pt idx="133">
                  <c:v>0.66208874788126382</c:v>
                </c:pt>
                <c:pt idx="134">
                  <c:v>0.64541049154678609</c:v>
                </c:pt>
                <c:pt idx="135">
                  <c:v>0.63060106914685554</c:v>
                </c:pt>
                <c:pt idx="136">
                  <c:v>0.61850254248337611</c:v>
                </c:pt>
                <c:pt idx="137">
                  <c:v>0.60933765048459299</c:v>
                </c:pt>
                <c:pt idx="138">
                  <c:v>0.58623527750010862</c:v>
                </c:pt>
                <c:pt idx="139">
                  <c:v>0.5439882220000869</c:v>
                </c:pt>
                <c:pt idx="140">
                  <c:v>0.50248815680820547</c:v>
                </c:pt>
                <c:pt idx="141">
                  <c:v>0.49698487548350645</c:v>
                </c:pt>
                <c:pt idx="142">
                  <c:v>0.4862336477030727</c:v>
                </c:pt>
                <c:pt idx="143">
                  <c:v>0.47757942544221826</c:v>
                </c:pt>
                <c:pt idx="144">
                  <c:v>0.45927680472858445</c:v>
                </c:pt>
                <c:pt idx="145">
                  <c:v>0.43185818592724584</c:v>
                </c:pt>
                <c:pt idx="146">
                  <c:v>0.40817723499500197</c:v>
                </c:pt>
                <c:pt idx="147">
                  <c:v>0.44983484723369116</c:v>
                </c:pt>
                <c:pt idx="148">
                  <c:v>0.37613542526837324</c:v>
                </c:pt>
                <c:pt idx="149">
                  <c:v>0.40400984397409712</c:v>
                </c:pt>
                <c:pt idx="150">
                  <c:v>0.43704094050154285</c:v>
                </c:pt>
                <c:pt idx="151">
                  <c:v>0.40603676822113088</c:v>
                </c:pt>
                <c:pt idx="152">
                  <c:v>0.37138728323699421</c:v>
                </c:pt>
                <c:pt idx="153">
                  <c:v>0.3688610978312834</c:v>
                </c:pt>
                <c:pt idx="154">
                  <c:v>0.35938654439567125</c:v>
                </c:pt>
                <c:pt idx="155">
                  <c:v>0.35182971880568475</c:v>
                </c:pt>
                <c:pt idx="156">
                  <c:v>0.33503194402190445</c:v>
                </c:pt>
                <c:pt idx="157">
                  <c:v>0.30772741101308182</c:v>
                </c:pt>
                <c:pt idx="158">
                  <c:v>0.28342713720717982</c:v>
                </c:pt>
                <c:pt idx="159">
                  <c:v>0.26401625450910515</c:v>
                </c:pt>
                <c:pt idx="160">
                  <c:v>0.26474423051849277</c:v>
                </c:pt>
                <c:pt idx="161">
                  <c:v>0.28500804033204397</c:v>
                </c:pt>
                <c:pt idx="162">
                  <c:v>0.28014581250814896</c:v>
                </c:pt>
                <c:pt idx="163">
                  <c:v>0.24958168542744144</c:v>
                </c:pt>
                <c:pt idx="164">
                  <c:v>0.21502998826546135</c:v>
                </c:pt>
                <c:pt idx="165">
                  <c:v>0.20914098830892258</c:v>
                </c:pt>
                <c:pt idx="166">
                  <c:v>0.2079512364726846</c:v>
                </c:pt>
                <c:pt idx="167">
                  <c:v>0.19390417879960015</c:v>
                </c:pt>
                <c:pt idx="168">
                  <c:v>0.18165717762614628</c:v>
                </c:pt>
                <c:pt idx="169">
                  <c:v>0.17175887696118911</c:v>
                </c:pt>
                <c:pt idx="170">
                  <c:v>0.15998630970489808</c:v>
                </c:pt>
                <c:pt idx="171">
                  <c:v>0.14643183102264332</c:v>
                </c:pt>
                <c:pt idx="172">
                  <c:v>0.17486092398626624</c:v>
                </c:pt>
                <c:pt idx="173">
                  <c:v>0.28192772393411275</c:v>
                </c:pt>
                <c:pt idx="174">
                  <c:v>0.38244273979747057</c:v>
                </c:pt>
                <c:pt idx="175">
                  <c:v>0.38560997870398539</c:v>
                </c:pt>
                <c:pt idx="176">
                  <c:v>0.36410752314311789</c:v>
                </c:pt>
                <c:pt idx="177">
                  <c:v>0.35959841801034376</c:v>
                </c:pt>
                <c:pt idx="178">
                  <c:v>0.36379786170628886</c:v>
                </c:pt>
                <c:pt idx="179">
                  <c:v>0.3616465296188448</c:v>
                </c:pt>
                <c:pt idx="180">
                  <c:v>0.33989417184579945</c:v>
                </c:pt>
                <c:pt idx="181">
                  <c:v>0.31977161110869662</c:v>
                </c:pt>
                <c:pt idx="182">
                  <c:v>0.2973619018644878</c:v>
                </c:pt>
                <c:pt idx="183">
                  <c:v>0.29251053935416577</c:v>
                </c:pt>
                <c:pt idx="184">
                  <c:v>0.31365987222391239</c:v>
                </c:pt>
                <c:pt idx="185">
                  <c:v>0.37693402581598506</c:v>
                </c:pt>
                <c:pt idx="186">
                  <c:v>0.40450475900734495</c:v>
                </c:pt>
                <c:pt idx="187">
                  <c:v>0.38550675822504238</c:v>
                </c:pt>
                <c:pt idx="188">
                  <c:v>0.36385218827415361</c:v>
                </c:pt>
                <c:pt idx="189">
                  <c:v>0.35839236820374637</c:v>
                </c:pt>
                <c:pt idx="190">
                  <c:v>0.39149354600373765</c:v>
                </c:pt>
                <c:pt idx="191">
                  <c:v>0.38550675822504238</c:v>
                </c:pt>
                <c:pt idx="192">
                  <c:v>0.3670683210917467</c:v>
                </c:pt>
                <c:pt idx="193">
                  <c:v>0.34679907862140902</c:v>
                </c:pt>
                <c:pt idx="194">
                  <c:v>0.33856317093311311</c:v>
                </c:pt>
                <c:pt idx="195">
                  <c:v>0.34318636185840323</c:v>
                </c:pt>
                <c:pt idx="196">
                  <c:v>0.3511506367073754</c:v>
                </c:pt>
                <c:pt idx="197">
                  <c:v>0.40045742970142117</c:v>
                </c:pt>
                <c:pt idx="198">
                  <c:v>0.4108229388500152</c:v>
                </c:pt>
                <c:pt idx="199">
                  <c:v>0.38819684688600115</c:v>
                </c:pt>
                <c:pt idx="200">
                  <c:v>0.36806792994045806</c:v>
                </c:pt>
                <c:pt idx="201">
                  <c:v>0.35907688295884221</c:v>
                </c:pt>
                <c:pt idx="202">
                  <c:v>0.35255226215828589</c:v>
                </c:pt>
                <c:pt idx="203">
                  <c:v>0.34225737754791602</c:v>
                </c:pt>
                <c:pt idx="204">
                  <c:v>0.32193924116650008</c:v>
                </c:pt>
                <c:pt idx="205">
                  <c:v>0.30206658264157504</c:v>
                </c:pt>
                <c:pt idx="206">
                  <c:v>0.30208565126689557</c:v>
                </c:pt>
                <c:pt idx="207">
                  <c:v>0.29772045721239515</c:v>
                </c:pt>
                <c:pt idx="208">
                  <c:v>0.3191703789821374</c:v>
                </c:pt>
                <c:pt idx="209">
                  <c:v>0.40702616367508365</c:v>
                </c:pt>
                <c:pt idx="210">
                  <c:v>0.52430570646268848</c:v>
                </c:pt>
                <c:pt idx="211">
                  <c:v>0.53629557999043853</c:v>
                </c:pt>
                <c:pt idx="212">
                  <c:v>0.5151625450910513</c:v>
                </c:pt>
                <c:pt idx="213">
                  <c:v>0.49919471728454085</c:v>
                </c:pt>
                <c:pt idx="214">
                  <c:v>0.48090964405232733</c:v>
                </c:pt>
                <c:pt idx="215">
                  <c:v>0.46969664044504322</c:v>
                </c:pt>
                <c:pt idx="216">
                  <c:v>0.4466241470728845</c:v>
                </c:pt>
                <c:pt idx="217">
                  <c:v>0.42563779390673218</c:v>
                </c:pt>
                <c:pt idx="218">
                  <c:v>0.41385740362466861</c:v>
                </c:pt>
                <c:pt idx="219">
                  <c:v>0.40493937155026294</c:v>
                </c:pt>
                <c:pt idx="220">
                  <c:v>0.40949992394280499</c:v>
                </c:pt>
                <c:pt idx="221">
                  <c:v>0.51237559215958972</c:v>
                </c:pt>
                <c:pt idx="222">
                  <c:v>0.58353253074883737</c:v>
                </c:pt>
                <c:pt idx="223">
                  <c:v>0.58771567647442302</c:v>
                </c:pt>
                <c:pt idx="224">
                  <c:v>0.56445304011473774</c:v>
                </c:pt>
                <c:pt idx="225">
                  <c:v>0.55104524316571779</c:v>
                </c:pt>
                <c:pt idx="226">
                  <c:v>0.53951730844452173</c:v>
                </c:pt>
                <c:pt idx="227">
                  <c:v>0.52460993524273114</c:v>
                </c:pt>
                <c:pt idx="228">
                  <c:v>0.49513233951931851</c:v>
                </c:pt>
                <c:pt idx="229">
                  <c:v>0.47107653526880788</c:v>
                </c:pt>
                <c:pt idx="230">
                  <c:v>0.45962400582380808</c:v>
                </c:pt>
                <c:pt idx="231">
                  <c:v>0.45505019774870703</c:v>
                </c:pt>
                <c:pt idx="232">
                  <c:v>0.46156938589247687</c:v>
                </c:pt>
                <c:pt idx="233">
                  <c:v>0.49340475466121952</c:v>
                </c:pt>
                <c:pt idx="234">
                  <c:v>0.57284013864140115</c:v>
                </c:pt>
                <c:pt idx="235">
                  <c:v>0.55827067669172936</c:v>
                </c:pt>
                <c:pt idx="236">
                  <c:v>0.54604719892216091</c:v>
                </c:pt>
                <c:pt idx="237">
                  <c:v>0.54038637055065408</c:v>
                </c:pt>
                <c:pt idx="238">
                  <c:v>0.54299404580816202</c:v>
                </c:pt>
                <c:pt idx="239">
                  <c:v>0.51978573601634148</c:v>
                </c:pt>
                <c:pt idx="240">
                  <c:v>0.49704463470815768</c:v>
                </c:pt>
                <c:pt idx="241">
                  <c:v>0.4618729627537051</c:v>
                </c:pt>
                <c:pt idx="242">
                  <c:v>0.4300064648615759</c:v>
                </c:pt>
                <c:pt idx="243">
                  <c:v>0.4065854665565648</c:v>
                </c:pt>
                <c:pt idx="244">
                  <c:v>0.41319700986570473</c:v>
                </c:pt>
                <c:pt idx="245">
                  <c:v>0.47675909426746055</c:v>
                </c:pt>
                <c:pt idx="246">
                  <c:v>0.63938567517058542</c:v>
                </c:pt>
                <c:pt idx="247">
                  <c:v>0.72176105002390367</c:v>
                </c:pt>
                <c:pt idx="248">
                  <c:v>0.68287409274631661</c:v>
                </c:pt>
                <c:pt idx="249">
                  <c:v>0.6667771306879916</c:v>
                </c:pt>
                <c:pt idx="250">
                  <c:v>0.64809422399930461</c:v>
                </c:pt>
                <c:pt idx="251">
                  <c:v>0.61744317441001351</c:v>
                </c:pt>
                <c:pt idx="252">
                  <c:v>0.57871919683602069</c:v>
                </c:pt>
                <c:pt idx="253">
                  <c:v>0.56071537224564305</c:v>
                </c:pt>
                <c:pt idx="254">
                  <c:v>0.5505019774870703</c:v>
                </c:pt>
                <c:pt idx="255">
                  <c:v>0.55077361032639405</c:v>
                </c:pt>
                <c:pt idx="256">
                  <c:v>0.55348993871963148</c:v>
                </c:pt>
                <c:pt idx="257">
                  <c:v>0.56022643313486031</c:v>
                </c:pt>
                <c:pt idx="258">
                  <c:v>0.54187491851014824</c:v>
                </c:pt>
                <c:pt idx="259">
                  <c:v>0.50850754052761959</c:v>
                </c:pt>
                <c:pt idx="260">
                  <c:v>0.47976878612716761</c:v>
                </c:pt>
                <c:pt idx="261">
                  <c:v>0.46772034855925942</c:v>
                </c:pt>
                <c:pt idx="262">
                  <c:v>0.455598896084141</c:v>
                </c:pt>
                <c:pt idx="263">
                  <c:v>0.43084771176496156</c:v>
                </c:pt>
                <c:pt idx="264">
                  <c:v>0.40133007736103266</c:v>
                </c:pt>
                <c:pt idx="265">
                  <c:v>0.37252814116215394</c:v>
                </c:pt>
                <c:pt idx="266">
                  <c:v>0.35698330001303835</c:v>
                </c:pt>
                <c:pt idx="267">
                  <c:v>0.34395779912208269</c:v>
                </c:pt>
                <c:pt idx="268">
                  <c:v>0.33151158242426876</c:v>
                </c:pt>
                <c:pt idx="269">
                  <c:v>0.34643509061671518</c:v>
                </c:pt>
                <c:pt idx="270">
                  <c:v>0.34970011734538659</c:v>
                </c:pt>
                <c:pt idx="271">
                  <c:v>0.31957060280759703</c:v>
                </c:pt>
                <c:pt idx="272">
                  <c:v>0.29706310574123168</c:v>
                </c:pt>
                <c:pt idx="273">
                  <c:v>0.30500021730627147</c:v>
                </c:pt>
                <c:pt idx="274">
                  <c:v>0.3031748446260159</c:v>
                </c:pt>
                <c:pt idx="275">
                  <c:v>0.28856480073014906</c:v>
                </c:pt>
                <c:pt idx="276">
                  <c:v>0.27185063453431269</c:v>
                </c:pt>
                <c:pt idx="277">
                  <c:v>0.24490020209483246</c:v>
                </c:pt>
                <c:pt idx="278">
                  <c:v>0.23052392542048764</c:v>
                </c:pt>
                <c:pt idx="279">
                  <c:v>0.22694863966274068</c:v>
                </c:pt>
                <c:pt idx="280">
                  <c:v>0.23969425007605719</c:v>
                </c:pt>
                <c:pt idx="281">
                  <c:v>0.29579034290929634</c:v>
                </c:pt>
                <c:pt idx="282">
                  <c:v>0.39816484853752881</c:v>
                </c:pt>
                <c:pt idx="283">
                  <c:v>0.39197705245773395</c:v>
                </c:pt>
                <c:pt idx="284">
                  <c:v>0.37997924725107568</c:v>
                </c:pt>
                <c:pt idx="285">
                  <c:v>0.37842800643226565</c:v>
                </c:pt>
                <c:pt idx="286">
                  <c:v>0.37864531270372465</c:v>
                </c:pt>
                <c:pt idx="287">
                  <c:v>0.35907688295884221</c:v>
                </c:pt>
                <c:pt idx="288">
                  <c:v>0.33774283975835545</c:v>
                </c:pt>
                <c:pt idx="289">
                  <c:v>0.31656091094788996</c:v>
                </c:pt>
                <c:pt idx="290">
                  <c:v>0.30986787778695291</c:v>
                </c:pt>
                <c:pt idx="291">
                  <c:v>0.30386479203789823</c:v>
                </c:pt>
                <c:pt idx="292">
                  <c:v>0.29972010952236083</c:v>
                </c:pt>
                <c:pt idx="293">
                  <c:v>0.33528727889086879</c:v>
                </c:pt>
                <c:pt idx="294">
                  <c:v>0.42212460341605457</c:v>
                </c:pt>
                <c:pt idx="295">
                  <c:v>0.41702160024338303</c:v>
                </c:pt>
                <c:pt idx="296">
                  <c:v>0.39751836237993826</c:v>
                </c:pt>
                <c:pt idx="297">
                  <c:v>0.38099765309226824</c:v>
                </c:pt>
                <c:pt idx="298">
                  <c:v>0.38330109956973357</c:v>
                </c:pt>
                <c:pt idx="299">
                  <c:v>0.37810747968186365</c:v>
                </c:pt>
                <c:pt idx="300">
                  <c:v>0.35349211178234602</c:v>
                </c:pt>
                <c:pt idx="301">
                  <c:v>0.3317669172932331</c:v>
                </c:pt>
                <c:pt idx="302">
                  <c:v>0.32075492198704852</c:v>
                </c:pt>
                <c:pt idx="303">
                  <c:v>0.30961797557477511</c:v>
                </c:pt>
                <c:pt idx="304">
                  <c:v>0.30934634273545136</c:v>
                </c:pt>
                <c:pt idx="305">
                  <c:v>0.36959450649745751</c:v>
                </c:pt>
                <c:pt idx="306">
                  <c:v>0.45874440436350994</c:v>
                </c:pt>
                <c:pt idx="307">
                  <c:v>0.44853100960493719</c:v>
                </c:pt>
                <c:pt idx="308">
                  <c:v>0.42218262419053415</c:v>
                </c:pt>
                <c:pt idx="309">
                  <c:v>0.40767743057064626</c:v>
                </c:pt>
                <c:pt idx="310">
                  <c:v>0.39974575166239296</c:v>
                </c:pt>
                <c:pt idx="311">
                  <c:v>0.37991655439175975</c:v>
                </c:pt>
                <c:pt idx="312">
                  <c:v>0.3518840453735495</c:v>
                </c:pt>
                <c:pt idx="313">
                  <c:v>0.32808900864878959</c:v>
                </c:pt>
                <c:pt idx="314">
                  <c:v>0.32037463601199528</c:v>
                </c:pt>
                <c:pt idx="315">
                  <c:v>0.32836064148811334</c:v>
                </c:pt>
                <c:pt idx="316">
                  <c:v>0.37100699726194097</c:v>
                </c:pt>
                <c:pt idx="317">
                  <c:v>0.45347472728062932</c:v>
                </c:pt>
                <c:pt idx="318">
                  <c:v>0.54804098396279721</c:v>
                </c:pt>
                <c:pt idx="319">
                  <c:v>0.54679147290190799</c:v>
                </c:pt>
                <c:pt idx="320">
                  <c:v>0.52328436698683123</c:v>
                </c:pt>
                <c:pt idx="321">
                  <c:v>0.50763831544178362</c:v>
                </c:pt>
                <c:pt idx="322">
                  <c:v>0.5003585553479073</c:v>
                </c:pt>
                <c:pt idx="323">
                  <c:v>0.48960189491068712</c:v>
                </c:pt>
                <c:pt idx="324">
                  <c:v>0.47525968099439347</c:v>
                </c:pt>
                <c:pt idx="325">
                  <c:v>0.45374636011995306</c:v>
                </c:pt>
                <c:pt idx="326">
                  <c:v>0.436035898996045</c:v>
                </c:pt>
                <c:pt idx="327">
                  <c:v>0.41485397018557957</c:v>
                </c:pt>
                <c:pt idx="328">
                  <c:v>0.39925681255161022</c:v>
                </c:pt>
                <c:pt idx="329">
                  <c:v>0.41104567777826068</c:v>
                </c:pt>
                <c:pt idx="330">
                  <c:v>0.40246208005563039</c:v>
                </c:pt>
                <c:pt idx="331">
                  <c:v>0.36921422052240427</c:v>
                </c:pt>
                <c:pt idx="332">
                  <c:v>0.33452127428397582</c:v>
                </c:pt>
                <c:pt idx="333">
                  <c:v>0.31009061671519839</c:v>
                </c:pt>
                <c:pt idx="334">
                  <c:v>0.30108870442000957</c:v>
                </c:pt>
                <c:pt idx="335">
                  <c:v>0.28178104220087791</c:v>
                </c:pt>
                <c:pt idx="336">
                  <c:v>0.2596375331392064</c:v>
                </c:pt>
                <c:pt idx="337">
                  <c:v>0.23410404624277456</c:v>
                </c:pt>
                <c:pt idx="338">
                  <c:v>0.21411186926854708</c:v>
                </c:pt>
                <c:pt idx="339">
                  <c:v>0.2025946368812204</c:v>
                </c:pt>
                <c:pt idx="340">
                  <c:v>0.21068929549306792</c:v>
                </c:pt>
                <c:pt idx="341">
                  <c:v>0.27289321569820507</c:v>
                </c:pt>
                <c:pt idx="342">
                  <c:v>0.41256682167847364</c:v>
                </c:pt>
                <c:pt idx="343">
                  <c:v>0.46792559433265246</c:v>
                </c:pt>
                <c:pt idx="344">
                  <c:v>0.45037811291233865</c:v>
                </c:pt>
                <c:pt idx="345">
                  <c:v>0.4322873658133774</c:v>
                </c:pt>
                <c:pt idx="346">
                  <c:v>0.41908600982224348</c:v>
                </c:pt>
                <c:pt idx="347">
                  <c:v>0.40936155417445347</c:v>
                </c:pt>
                <c:pt idx="348">
                  <c:v>0.39572558564040156</c:v>
                </c:pt>
                <c:pt idx="349">
                  <c:v>0.3781781042200878</c:v>
                </c:pt>
                <c:pt idx="350">
                  <c:v>0.36350993089660566</c:v>
                </c:pt>
                <c:pt idx="351">
                  <c:v>0.35302490329870923</c:v>
                </c:pt>
                <c:pt idx="352">
                  <c:v>0.34579946977269765</c:v>
                </c:pt>
                <c:pt idx="353">
                  <c:v>0.37589638836976835</c:v>
                </c:pt>
                <c:pt idx="354">
                  <c:v>0.40599330696683905</c:v>
                </c:pt>
                <c:pt idx="355">
                  <c:v>0.38230692337780869</c:v>
                </c:pt>
                <c:pt idx="356">
                  <c:v>0.38230692337780869</c:v>
                </c:pt>
                <c:pt idx="357">
                  <c:v>0.32874092746316658</c:v>
                </c:pt>
                <c:pt idx="358">
                  <c:v>0.30733625972445566</c:v>
                </c:pt>
                <c:pt idx="359">
                  <c:v>0.28767004215741665</c:v>
                </c:pt>
                <c:pt idx="360">
                  <c:v>0.26132165674301361</c:v>
                </c:pt>
                <c:pt idx="361">
                  <c:v>0.2345929853535573</c:v>
                </c:pt>
                <c:pt idx="362">
                  <c:v>0.21221043939328088</c:v>
                </c:pt>
                <c:pt idx="363">
                  <c:v>0.19144682515537398</c:v>
                </c:pt>
                <c:pt idx="364">
                  <c:v>0.17298665739493241</c:v>
                </c:pt>
                <c:pt idx="365">
                  <c:v>0.16548959102959712</c:v>
                </c:pt>
                <c:pt idx="366">
                  <c:v>0.16342518145073667</c:v>
                </c:pt>
                <c:pt idx="367">
                  <c:v>0.13832630709722282</c:v>
                </c:pt>
                <c:pt idx="368">
                  <c:v>0.11904037550523708</c:v>
                </c:pt>
                <c:pt idx="369">
                  <c:v>0.10649093832848015</c:v>
                </c:pt>
                <c:pt idx="370">
                  <c:v>0.10111260810987005</c:v>
                </c:pt>
                <c:pt idx="371">
                  <c:v>9.2854969794428269E-2</c:v>
                </c:pt>
                <c:pt idx="372">
                  <c:v>7.5687774349167722E-2</c:v>
                </c:pt>
                <c:pt idx="373">
                  <c:v>5.5152331696292758E-2</c:v>
                </c:pt>
                <c:pt idx="374">
                  <c:v>4.2983180494589074E-2</c:v>
                </c:pt>
                <c:pt idx="375">
                  <c:v>2.6739536703029251E-2</c:v>
                </c:pt>
                <c:pt idx="376">
                  <c:v>2.516406623495154E-2</c:v>
                </c:pt>
                <c:pt idx="377">
                  <c:v>5.5749923942804987E-2</c:v>
                </c:pt>
                <c:pt idx="378">
                  <c:v>8.3619453257421011E-2</c:v>
                </c:pt>
                <c:pt idx="379">
                  <c:v>4.8470163848928681E-2</c:v>
                </c:pt>
                <c:pt idx="380">
                  <c:v>3.3584684253987571E-2</c:v>
                </c:pt>
                <c:pt idx="381">
                  <c:v>2.6630883567299753E-2</c:v>
                </c:pt>
                <c:pt idx="382">
                  <c:v>2.782606806032422E-2</c:v>
                </c:pt>
                <c:pt idx="383">
                  <c:v>2.2230431570255116E-2</c:v>
                </c:pt>
                <c:pt idx="384">
                  <c:v>1.14737711330349E-2</c:v>
                </c:pt>
                <c:pt idx="385">
                  <c:v>7.3992785431787559E-3</c:v>
                </c:pt>
                <c:pt idx="386">
                  <c:v>0</c:v>
                </c:pt>
                <c:pt idx="387">
                  <c:v>2.9988265461341214E-3</c:v>
                </c:pt>
                <c:pt idx="388">
                  <c:v>1.2196314485636055E-2</c:v>
                </c:pt>
                <c:pt idx="389">
                  <c:v>0.13952149159024729</c:v>
                </c:pt>
                <c:pt idx="390">
                  <c:v>0.23111608501021338</c:v>
                </c:pt>
                <c:pt idx="391">
                  <c:v>0.21775174931548524</c:v>
                </c:pt>
                <c:pt idx="392">
                  <c:v>0.19330479377634838</c:v>
                </c:pt>
                <c:pt idx="393">
                  <c:v>0.18852405580425052</c:v>
                </c:pt>
                <c:pt idx="394">
                  <c:v>0.18493850232517711</c:v>
                </c:pt>
                <c:pt idx="395">
                  <c:v>0.17961449867443174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7-4F40-B800-2036F1960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434128"/>
        <c:axId val="1196433648"/>
      </c:lineChart>
      <c:dateAx>
        <c:axId val="1196434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3648"/>
        <c:crosses val="autoZero"/>
        <c:auto val="1"/>
        <c:lblOffset val="100"/>
        <c:baseTimeUnit val="months"/>
      </c:dateAx>
      <c:valAx>
        <c:axId val="11964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452437</xdr:colOff>
      <xdr:row>17</xdr:row>
      <xdr:rowOff>80962</xdr:rowOff>
    </xdr:from>
    <xdr:to>
      <xdr:col>23</xdr:col>
      <xdr:colOff>147637</xdr:colOff>
      <xdr:row>31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6A5EB-33BD-D49D-7F88-0451CA5B5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204787</xdr:colOff>
      <xdr:row>11</xdr:row>
      <xdr:rowOff>52387</xdr:rowOff>
    </xdr:from>
    <xdr:to>
      <xdr:col>15</xdr:col>
      <xdr:colOff>509587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0E749-3C9E-9454-E1B7-93A0114FD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5028</xdr:colOff>
      <xdr:row>15</xdr:row>
      <xdr:rowOff>184519</xdr:rowOff>
    </xdr:from>
    <xdr:to>
      <xdr:col>18</xdr:col>
      <xdr:colOff>400049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7845B-C07B-4CB5-B786-DCE3F834C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</xdr:row>
      <xdr:rowOff>4762</xdr:rowOff>
    </xdr:from>
    <xdr:to>
      <xdr:col>18</xdr:col>
      <xdr:colOff>390524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3E48A-2267-4781-AFBD-EB415EF7D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400051</xdr:colOff>
      <xdr:row>2</xdr:row>
      <xdr:rowOff>190499</xdr:rowOff>
    </xdr:from>
    <xdr:to>
      <xdr:col>27</xdr:col>
      <xdr:colOff>180975</xdr:colOff>
      <xdr:row>15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62AA79-876D-40BC-B754-FE9AFFFBF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FA28-D2D3-48F4-B3F5-0F884BDEB6CA}">
  <dimension ref="A1:O46"/>
  <sheetViews>
    <sheetView workbookViewId="0">
      <selection activeCell="N30" sqref="N30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0.87562658146440697</v>
      </c>
    </row>
    <row r="5" spans="1:9" x14ac:dyDescent="0.25">
      <c r="A5" t="s">
        <v>38</v>
      </c>
      <c r="B5">
        <v>0.76672191016704383</v>
      </c>
    </row>
    <row r="6" spans="1:9" x14ac:dyDescent="0.25">
      <c r="A6" t="s">
        <v>37</v>
      </c>
      <c r="B6">
        <v>0.63342014454821183</v>
      </c>
    </row>
    <row r="7" spans="1:9" x14ac:dyDescent="0.25">
      <c r="A7" t="s">
        <v>25</v>
      </c>
      <c r="B7">
        <v>123.77928477331898</v>
      </c>
    </row>
    <row r="8" spans="1:9" ht="15.75" thickBot="1" x14ac:dyDescent="0.3">
      <c r="A8" s="17" t="s">
        <v>36</v>
      </c>
      <c r="B8" s="17">
        <v>12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4</v>
      </c>
      <c r="C12">
        <v>352499.00979370665</v>
      </c>
      <c r="D12">
        <v>88124.752448426661</v>
      </c>
      <c r="E12">
        <v>5.751776104447381</v>
      </c>
      <c r="F12">
        <v>2.2585132729663161E-2</v>
      </c>
    </row>
    <row r="13" spans="1:9" x14ac:dyDescent="0.25">
      <c r="A13" t="s">
        <v>28</v>
      </c>
      <c r="B13">
        <v>7</v>
      </c>
      <c r="C13">
        <v>107249.17937296076</v>
      </c>
      <c r="D13">
        <v>15321.311338994394</v>
      </c>
    </row>
    <row r="14" spans="1:9" ht="15.75" thickBot="1" x14ac:dyDescent="0.3">
      <c r="A14" s="17" t="s">
        <v>27</v>
      </c>
      <c r="B14" s="17">
        <v>11</v>
      </c>
      <c r="C14" s="17">
        <v>459748.18916666741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15" x14ac:dyDescent="0.25">
      <c r="A17" t="s">
        <v>18</v>
      </c>
      <c r="B17">
        <v>-482.30625996592107</v>
      </c>
      <c r="C17">
        <v>981.37470057918563</v>
      </c>
      <c r="D17">
        <v>-0.49145984676523102</v>
      </c>
      <c r="E17">
        <v>0.63813516196488673</v>
      </c>
      <c r="F17">
        <v>-2802.888676855071</v>
      </c>
      <c r="G17">
        <v>1838.2761569232289</v>
      </c>
      <c r="H17">
        <v>-2802.888676855071</v>
      </c>
      <c r="I17">
        <v>1838.2761569232289</v>
      </c>
    </row>
    <row r="18" spans="1:15" x14ac:dyDescent="0.25">
      <c r="A18" t="s">
        <v>17</v>
      </c>
      <c r="B18">
        <v>-3065.0234496859148</v>
      </c>
      <c r="C18">
        <v>1644.7147880701718</v>
      </c>
      <c r="D18">
        <v>-1.8635592456016425</v>
      </c>
      <c r="E18">
        <v>0.10466310536035743</v>
      </c>
      <c r="F18">
        <v>-6954.1559245099306</v>
      </c>
      <c r="G18">
        <v>824.10902513810106</v>
      </c>
      <c r="H18">
        <v>-6954.1559245099306</v>
      </c>
      <c r="I18">
        <v>824.10902513810106</v>
      </c>
    </row>
    <row r="19" spans="1:15" x14ac:dyDescent="0.25">
      <c r="A19" t="s">
        <v>16</v>
      </c>
      <c r="B19">
        <v>-1881.6305411617961</v>
      </c>
      <c r="C19">
        <v>1104.2175020040625</v>
      </c>
      <c r="D19">
        <v>-1.7040397727320877</v>
      </c>
      <c r="E19">
        <v>0.13215043217043845</v>
      </c>
      <c r="F19">
        <v>-4492.690025433807</v>
      </c>
      <c r="G19">
        <v>729.4289431102145</v>
      </c>
      <c r="H19">
        <v>-4492.690025433807</v>
      </c>
      <c r="I19">
        <v>729.4289431102145</v>
      </c>
    </row>
    <row r="20" spans="1:15" x14ac:dyDescent="0.25">
      <c r="A20" t="s">
        <v>15</v>
      </c>
      <c r="B20">
        <v>1463.0644693204176</v>
      </c>
      <c r="C20">
        <v>932.18025073160413</v>
      </c>
      <c r="D20">
        <v>1.5695081162384195</v>
      </c>
      <c r="E20">
        <v>0.16051973152077786</v>
      </c>
      <c r="F20">
        <v>-741.19155841537622</v>
      </c>
      <c r="G20">
        <v>3667.3204970562115</v>
      </c>
      <c r="H20">
        <v>-741.19155841537622</v>
      </c>
      <c r="I20">
        <v>3667.3204970562115</v>
      </c>
    </row>
    <row r="21" spans="1:15" ht="15.75" thickBot="1" x14ac:dyDescent="0.3">
      <c r="A21" s="17" t="s">
        <v>14</v>
      </c>
      <c r="B21" s="17">
        <v>899.95219896882304</v>
      </c>
      <c r="C21" s="17">
        <v>648.07140447163545</v>
      </c>
      <c r="D21" s="17">
        <v>1.3886621022918653</v>
      </c>
      <c r="E21" s="17">
        <v>0.20751632696049008</v>
      </c>
      <c r="F21" s="17">
        <v>-632.49316080860285</v>
      </c>
      <c r="G21" s="17">
        <v>2432.3975587462492</v>
      </c>
      <c r="H21" s="17">
        <v>-632.49316080860285</v>
      </c>
      <c r="I21" s="17">
        <v>2432.3975587462492</v>
      </c>
    </row>
    <row r="25" spans="1:15" ht="15.75" thickBot="1" x14ac:dyDescent="0.3">
      <c r="A25" t="s">
        <v>8</v>
      </c>
      <c r="F25">
        <v>-834.25606795474209</v>
      </c>
      <c r="G25">
        <v>-3434.4042728801146</v>
      </c>
      <c r="H25">
        <v>-2232.9410610788736</v>
      </c>
      <c r="I25">
        <v>1693.0068165365312</v>
      </c>
      <c r="J25" s="17">
        <v>1080.8773367220826</v>
      </c>
    </row>
    <row r="26" spans="1:15" ht="15.75" thickBot="1" x14ac:dyDescent="0.3">
      <c r="F26">
        <v>-482.30625996592107</v>
      </c>
      <c r="G26">
        <v>-3065.0234496859148</v>
      </c>
      <c r="H26">
        <v>-1881.6305411617961</v>
      </c>
      <c r="I26">
        <v>1463.0644693204176</v>
      </c>
      <c r="J26">
        <v>899.95219896882304</v>
      </c>
      <c r="K26">
        <v>0</v>
      </c>
      <c r="L26">
        <v>0</v>
      </c>
    </row>
    <row r="27" spans="1:15" x14ac:dyDescent="0.25">
      <c r="A27" s="18" t="s">
        <v>7</v>
      </c>
      <c r="B27" s="18" t="s">
        <v>6</v>
      </c>
      <c r="C27" s="18" t="s">
        <v>5</v>
      </c>
      <c r="G27" t="s">
        <v>51</v>
      </c>
      <c r="I27" t="s">
        <v>52</v>
      </c>
      <c r="K27" t="s">
        <v>53</v>
      </c>
    </row>
    <row r="28" spans="1:15" x14ac:dyDescent="0.25">
      <c r="A28">
        <v>1</v>
      </c>
      <c r="B28">
        <v>1155.6599585493927</v>
      </c>
      <c r="C28">
        <v>153.64004145060721</v>
      </c>
      <c r="G28" t="s">
        <v>2</v>
      </c>
      <c r="H28" t="s">
        <v>61</v>
      </c>
      <c r="N28" t="s">
        <v>63</v>
      </c>
      <c r="O28" t="s">
        <v>64</v>
      </c>
    </row>
    <row r="29" spans="1:15" x14ac:dyDescent="0.25">
      <c r="A29">
        <v>2</v>
      </c>
      <c r="B29">
        <v>898.38870504208671</v>
      </c>
      <c r="C29">
        <v>-141.78870504208669</v>
      </c>
      <c r="E29">
        <v>2002</v>
      </c>
      <c r="F29">
        <v>1</v>
      </c>
      <c r="G29" s="9">
        <v>0.469444444444444</v>
      </c>
      <c r="H29">
        <v>0.18188622754490999</v>
      </c>
      <c r="I29" cm="1">
        <f t="array" ref="I29:J46">EXP(G29:H46)</f>
        <v>1.599105554421427</v>
      </c>
      <c r="J29">
        <v>1.1994777185915813</v>
      </c>
      <c r="K29" cm="1">
        <f t="array" ref="K29:L46">LOG10(G29:H46)</f>
        <v>-0.32841579615361416</v>
      </c>
      <c r="L29">
        <v>-0.74020018454121517</v>
      </c>
      <c r="N29">
        <f t="shared" ref="N29:N46" si="0">G29*$G$26+H29*$H$26+I29*$I$26+J29*$J$26+K29*$K$26+L29*$L$26+$F$26</f>
        <v>1155.6599585493927</v>
      </c>
      <c r="O29">
        <v>1309.3</v>
      </c>
    </row>
    <row r="30" spans="1:15" x14ac:dyDescent="0.25">
      <c r="A30">
        <v>3</v>
      </c>
      <c r="B30">
        <v>998.31223219752837</v>
      </c>
      <c r="C30">
        <v>100.18776780247163</v>
      </c>
      <c r="E30">
        <v>2003</v>
      </c>
      <c r="F30">
        <v>2</v>
      </c>
      <c r="G30" s="9">
        <v>0.54722222222222205</v>
      </c>
      <c r="H30">
        <v>0.53742514970059796</v>
      </c>
      <c r="I30">
        <v>1.7284451068967286</v>
      </c>
      <c r="J30">
        <v>1.7115940849603701</v>
      </c>
      <c r="K30">
        <v>-0.26183627460569447</v>
      </c>
      <c r="L30">
        <v>-0.26968201389722718</v>
      </c>
      <c r="N30">
        <f t="shared" si="0"/>
        <v>898.38870504208671</v>
      </c>
      <c r="O30">
        <v>756.6</v>
      </c>
    </row>
    <row r="31" spans="1:15" x14ac:dyDescent="0.25">
      <c r="A31">
        <v>4</v>
      </c>
      <c r="B31">
        <v>856.44139915268033</v>
      </c>
      <c r="C31">
        <v>-84.741399152681311</v>
      </c>
      <c r="E31">
        <v>2004</v>
      </c>
      <c r="F31">
        <v>3</v>
      </c>
      <c r="G31" s="9">
        <v>0.55833333333333302</v>
      </c>
      <c r="H31">
        <v>0.32372754491017902</v>
      </c>
      <c r="I31">
        <v>1.7477571429349259</v>
      </c>
      <c r="J31">
        <v>1.3822706491367498</v>
      </c>
      <c r="K31">
        <v>-0.25310644334679866</v>
      </c>
      <c r="L31">
        <v>-0.48982034633869465</v>
      </c>
      <c r="N31">
        <f t="shared" si="0"/>
        <v>998.31223219752837</v>
      </c>
      <c r="O31">
        <v>1098.5</v>
      </c>
    </row>
    <row r="32" spans="1:15" x14ac:dyDescent="0.25">
      <c r="A32">
        <v>5</v>
      </c>
      <c r="B32">
        <v>846.19036200380879</v>
      </c>
      <c r="C32">
        <v>-39.490362003808741</v>
      </c>
      <c r="E32">
        <v>2005</v>
      </c>
      <c r="F32">
        <v>4</v>
      </c>
      <c r="G32" s="9">
        <v>0.70833333333333304</v>
      </c>
      <c r="H32">
        <v>0.94872754491017897</v>
      </c>
      <c r="I32">
        <v>2.0306040966347472</v>
      </c>
      <c r="J32">
        <v>2.5824215523269465</v>
      </c>
      <c r="K32">
        <v>-0.14976232033333228</v>
      </c>
      <c r="L32">
        <v>-2.285849013415359E-2</v>
      </c>
      <c r="N32">
        <f t="shared" si="0"/>
        <v>856.44139915268079</v>
      </c>
      <c r="O32">
        <v>771.69999999999902</v>
      </c>
    </row>
    <row r="33" spans="1:15" x14ac:dyDescent="0.25">
      <c r="A33">
        <v>6</v>
      </c>
      <c r="B33">
        <v>1193.5939755012871</v>
      </c>
      <c r="C33">
        <v>-114.19397550128701</v>
      </c>
      <c r="E33">
        <v>2006</v>
      </c>
      <c r="F33">
        <v>5</v>
      </c>
      <c r="G33" s="9">
        <v>0.88888888888888895</v>
      </c>
      <c r="H33">
        <v>0.71856287425149701</v>
      </c>
      <c r="I33">
        <v>2.4324254542872081</v>
      </c>
      <c r="J33">
        <v>2.0514828523040491</v>
      </c>
      <c r="K33">
        <v>-5.1152522447381256E-2</v>
      </c>
      <c r="L33">
        <v>-0.14353522509995845</v>
      </c>
      <c r="N33">
        <f t="shared" si="0"/>
        <v>846.19036200380879</v>
      </c>
      <c r="O33">
        <v>806.7</v>
      </c>
    </row>
    <row r="34" spans="1:15" x14ac:dyDescent="0.25">
      <c r="A34">
        <v>7</v>
      </c>
      <c r="B34">
        <v>1176.9063068760872</v>
      </c>
      <c r="C34">
        <v>77.493693123912863</v>
      </c>
      <c r="E34">
        <v>2007</v>
      </c>
      <c r="F34">
        <v>6</v>
      </c>
      <c r="G34" s="9">
        <v>0.53611111111111098</v>
      </c>
      <c r="H34">
        <v>8.6826347305389198E-2</v>
      </c>
      <c r="I34">
        <v>1.7093464613386951</v>
      </c>
      <c r="J34">
        <v>1.0907072590174862</v>
      </c>
      <c r="K34">
        <v>-0.27074519175951361</v>
      </c>
      <c r="L34">
        <v>-1.0613484689126085</v>
      </c>
      <c r="N34">
        <f t="shared" si="0"/>
        <v>1193.5939755012871</v>
      </c>
      <c r="O34">
        <v>1079.4000000000001</v>
      </c>
    </row>
    <row r="35" spans="1:15" x14ac:dyDescent="0.25">
      <c r="A35">
        <v>8</v>
      </c>
      <c r="B35">
        <v>1318.9724141545953</v>
      </c>
      <c r="C35">
        <v>-102.57241415459521</v>
      </c>
      <c r="E35">
        <v>2008</v>
      </c>
      <c r="F35">
        <v>7</v>
      </c>
      <c r="G35" s="9">
        <v>0.26944444444444399</v>
      </c>
      <c r="H35">
        <v>0.43974550898203502</v>
      </c>
      <c r="I35">
        <v>1.3092368948226385</v>
      </c>
      <c r="J35">
        <v>1.5523121187474984</v>
      </c>
      <c r="K35">
        <v>-0.56953076650104317</v>
      </c>
      <c r="L35">
        <v>-0.35679858719575391</v>
      </c>
      <c r="N35">
        <f t="shared" si="0"/>
        <v>1176.9063068760872</v>
      </c>
      <c r="O35">
        <v>1254.4000000000001</v>
      </c>
    </row>
    <row r="36" spans="1:15" x14ac:dyDescent="0.25">
      <c r="A36">
        <v>9</v>
      </c>
      <c r="B36">
        <v>917.04154478570467</v>
      </c>
      <c r="C36">
        <v>70.758455214295282</v>
      </c>
      <c r="E36">
        <v>2009</v>
      </c>
      <c r="F36">
        <v>8</v>
      </c>
      <c r="G36" s="9">
        <v>0.20555555555555499</v>
      </c>
      <c r="H36">
        <v>0.32447604790419099</v>
      </c>
      <c r="I36">
        <v>1.2282072128005663</v>
      </c>
      <c r="J36">
        <v>1.38330567016601</v>
      </c>
      <c r="K36">
        <v>-0.68707078103631225</v>
      </c>
      <c r="L36">
        <v>-0.48881735632729861</v>
      </c>
      <c r="N36">
        <f t="shared" si="0"/>
        <v>1318.9724141545953</v>
      </c>
      <c r="O36">
        <v>1216.4000000000001</v>
      </c>
    </row>
    <row r="37" spans="1:15" x14ac:dyDescent="0.25">
      <c r="A37">
        <v>10</v>
      </c>
      <c r="B37">
        <v>858.44945630462144</v>
      </c>
      <c r="C37">
        <v>97.350543695378519</v>
      </c>
      <c r="E37">
        <v>2010</v>
      </c>
      <c r="F37">
        <v>9</v>
      </c>
      <c r="G37" s="9">
        <v>0.469444444444444</v>
      </c>
      <c r="H37">
        <v>0.80800898203592797</v>
      </c>
      <c r="I37">
        <v>1.599105554421427</v>
      </c>
      <c r="J37">
        <v>2.2434368140629486</v>
      </c>
      <c r="K37">
        <v>-0.32841579615361416</v>
      </c>
      <c r="L37">
        <v>-9.2583811469277355E-2</v>
      </c>
      <c r="N37">
        <f t="shared" si="0"/>
        <v>917.04154478570467</v>
      </c>
      <c r="O37">
        <v>987.8</v>
      </c>
    </row>
    <row r="38" spans="1:15" x14ac:dyDescent="0.25">
      <c r="A38">
        <v>11</v>
      </c>
      <c r="B38">
        <v>927.44323593586023</v>
      </c>
      <c r="C38">
        <v>-25.243235935861208</v>
      </c>
      <c r="E38">
        <v>2011</v>
      </c>
      <c r="F38">
        <v>10</v>
      </c>
      <c r="G38" s="9">
        <v>0.86944444444444402</v>
      </c>
      <c r="H38">
        <v>0.88510479041916101</v>
      </c>
      <c r="I38">
        <v>2.385585160221221</v>
      </c>
      <c r="J38">
        <v>2.4232383103394537</v>
      </c>
      <c r="K38">
        <v>-6.075816322083899E-2</v>
      </c>
      <c r="L38">
        <v>-5.3005308729678013E-2</v>
      </c>
      <c r="N38">
        <f t="shared" si="0"/>
        <v>858.44945630462189</v>
      </c>
      <c r="O38">
        <v>955.8</v>
      </c>
    </row>
    <row r="39" spans="1:15" ht="15.75" thickBot="1" x14ac:dyDescent="0.3">
      <c r="A39" s="17">
        <v>12</v>
      </c>
      <c r="B39" s="17">
        <v>1295.5004094963372</v>
      </c>
      <c r="C39" s="17">
        <v>8.5995905036627391</v>
      </c>
      <c r="E39">
        <v>2012</v>
      </c>
      <c r="F39">
        <v>11</v>
      </c>
      <c r="G39" s="9">
        <v>0.59722222222222199</v>
      </c>
      <c r="H39">
        <v>0.415419161676646</v>
      </c>
      <c r="I39">
        <v>1.8170643825530979</v>
      </c>
      <c r="J39">
        <v>1.515005639924198</v>
      </c>
      <c r="K39">
        <v>-0.2238640408516821</v>
      </c>
      <c r="L39">
        <v>-0.38151347501685134</v>
      </c>
      <c r="N39">
        <f t="shared" si="0"/>
        <v>927.44323593586068</v>
      </c>
      <c r="O39">
        <v>902.19999999999902</v>
      </c>
    </row>
    <row r="40" spans="1:15" x14ac:dyDescent="0.25">
      <c r="E40">
        <v>2013</v>
      </c>
      <c r="F40">
        <v>12</v>
      </c>
      <c r="G40" s="9">
        <v>0.38333333333333303</v>
      </c>
      <c r="H40">
        <v>0.100299401197604</v>
      </c>
      <c r="I40">
        <v>1.4671670042362546</v>
      </c>
      <c r="J40">
        <v>1.1055018571113762</v>
      </c>
      <c r="K40">
        <v>-0.41642341436605113</v>
      </c>
      <c r="L40">
        <v>-0.99870165977472269</v>
      </c>
      <c r="N40">
        <f t="shared" si="0"/>
        <v>1295.5004094963372</v>
      </c>
      <c r="O40">
        <v>1304.0999999999999</v>
      </c>
    </row>
    <row r="41" spans="1:15" x14ac:dyDescent="0.25">
      <c r="E41">
        <v>2014</v>
      </c>
      <c r="F41">
        <v>13</v>
      </c>
      <c r="G41" s="9">
        <v>0.105555555555555</v>
      </c>
      <c r="H41">
        <v>7.4850299401197501E-2</v>
      </c>
      <c r="I41">
        <v>1.1113278432436069</v>
      </c>
      <c r="J41">
        <v>1.0777228030590387</v>
      </c>
      <c r="K41">
        <v>-0.97651890415047937</v>
      </c>
      <c r="L41">
        <v>-1.1258064581395275</v>
      </c>
      <c r="N41">
        <f t="shared" si="0"/>
        <v>1649.1661653513183</v>
      </c>
      <c r="O41">
        <v>1730.3</v>
      </c>
    </row>
    <row r="42" spans="1:15" x14ac:dyDescent="0.25">
      <c r="E42">
        <v>2015</v>
      </c>
      <c r="F42">
        <v>14</v>
      </c>
      <c r="G42" s="9">
        <v>6.3888888888888801E-2</v>
      </c>
      <c r="H42">
        <v>0.26983532934131699</v>
      </c>
      <c r="I42">
        <v>1.0659739506311052</v>
      </c>
      <c r="J42">
        <v>1.3097487557840959</v>
      </c>
      <c r="K42">
        <v>-1.1945746647496951</v>
      </c>
      <c r="L42">
        <v>-0.56890118908407961</v>
      </c>
      <c r="N42">
        <f t="shared" si="0"/>
        <v>1552.4422858962471</v>
      </c>
      <c r="O42">
        <v>1573.2</v>
      </c>
    </row>
    <row r="43" spans="1:15" x14ac:dyDescent="0.25">
      <c r="E43">
        <v>2016</v>
      </c>
      <c r="F43">
        <v>15</v>
      </c>
      <c r="G43" s="9">
        <v>0.22222222222222199</v>
      </c>
      <c r="H43">
        <v>0.29715568862275399</v>
      </c>
      <c r="I43">
        <v>1.2488488690016819</v>
      </c>
      <c r="J43">
        <v>1.3460248438899693</v>
      </c>
      <c r="K43">
        <v>-0.65321251377534417</v>
      </c>
      <c r="L43">
        <v>-0.52701595137641255</v>
      </c>
      <c r="N43">
        <f t="shared" si="0"/>
        <v>1315.9446246019095</v>
      </c>
      <c r="O43">
        <v>1186.5999999999999</v>
      </c>
    </row>
    <row r="44" spans="1:15" x14ac:dyDescent="0.25">
      <c r="E44">
        <v>2018</v>
      </c>
      <c r="F44">
        <v>16</v>
      </c>
      <c r="G44" s="9">
        <v>0.52777777777777701</v>
      </c>
      <c r="H44">
        <v>0.394461077844311</v>
      </c>
      <c r="I44">
        <v>1.6951610952772713</v>
      </c>
      <c r="J44">
        <v>1.4835844389142665</v>
      </c>
      <c r="K44">
        <v>-0.27754889981445896</v>
      </c>
      <c r="L44">
        <v>-0.40399584292698065</v>
      </c>
      <c r="N44">
        <f t="shared" si="0"/>
        <v>973.09750998189475</v>
      </c>
      <c r="O44">
        <v>917.1</v>
      </c>
    </row>
    <row r="45" spans="1:15" x14ac:dyDescent="0.25">
      <c r="E45">
        <v>2019</v>
      </c>
      <c r="F45">
        <v>17</v>
      </c>
      <c r="G45" s="9">
        <v>0.72499999999999998</v>
      </c>
      <c r="H45">
        <v>0.88922155688622695</v>
      </c>
      <c r="I45">
        <v>2.0647310999664863</v>
      </c>
      <c r="J45">
        <v>2.4332347790025119</v>
      </c>
      <c r="K45">
        <v>-0.13966199342900631</v>
      </c>
      <c r="L45">
        <v>-5.0990017494352412E-2</v>
      </c>
      <c r="N45">
        <f t="shared" si="0"/>
        <v>832.99500074778234</v>
      </c>
      <c r="O45">
        <v>775.4</v>
      </c>
    </row>
    <row r="46" spans="1:15" x14ac:dyDescent="0.25">
      <c r="E46">
        <v>2020</v>
      </c>
      <c r="F46">
        <v>18</v>
      </c>
      <c r="G46" s="9">
        <v>0.50833333333333297</v>
      </c>
      <c r="H46">
        <v>0.77357784431137699</v>
      </c>
      <c r="I46">
        <v>1.6625180212410016</v>
      </c>
      <c r="J46">
        <v>2.1675074012422724</v>
      </c>
      <c r="K46">
        <v>-0.29385141103685808</v>
      </c>
      <c r="L46">
        <v>-0.11149597717621995</v>
      </c>
      <c r="N46">
        <f t="shared" si="0"/>
        <v>887.0765537997936</v>
      </c>
      <c r="O46">
        <v>834.7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604D-34E3-4EA9-B85E-6ADD7598A0A8}">
  <dimension ref="A1:I56"/>
  <sheetViews>
    <sheetView workbookViewId="0">
      <selection activeCell="E17" sqref="E17:E32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0.9944366124262829</v>
      </c>
    </row>
    <row r="5" spans="1:9" x14ac:dyDescent="0.25">
      <c r="A5" t="s">
        <v>38</v>
      </c>
      <c r="B5">
        <v>0.98890417613386117</v>
      </c>
    </row>
    <row r="6" spans="1:9" x14ac:dyDescent="0.25">
      <c r="A6" t="s">
        <v>37</v>
      </c>
      <c r="B6">
        <v>0.90568549713782076</v>
      </c>
    </row>
    <row r="7" spans="1:9" x14ac:dyDescent="0.25">
      <c r="A7" t="s">
        <v>25</v>
      </c>
      <c r="B7">
        <v>86.189568468003628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15</v>
      </c>
      <c r="C12">
        <v>1324140.4876857104</v>
      </c>
      <c r="D12">
        <v>88276.032512380698</v>
      </c>
      <c r="E12">
        <v>11.883199638159411</v>
      </c>
      <c r="F12">
        <v>8.0277985540135571E-2</v>
      </c>
    </row>
    <row r="13" spans="1:9" x14ac:dyDescent="0.25">
      <c r="A13" t="s">
        <v>28</v>
      </c>
      <c r="B13">
        <v>2</v>
      </c>
      <c r="C13">
        <v>14857.283425401372</v>
      </c>
      <c r="D13">
        <v>7428.6417127006862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-1131.7237397606809</v>
      </c>
      <c r="C17">
        <v>2250.8456126230926</v>
      </c>
      <c r="D17">
        <v>-0.50279936278783322</v>
      </c>
      <c r="E17">
        <v>0.66500933423073882</v>
      </c>
      <c r="F17">
        <v>-10816.330759158034</v>
      </c>
      <c r="G17">
        <v>8552.8832796366733</v>
      </c>
      <c r="H17">
        <v>-10816.330759158034</v>
      </c>
      <c r="I17">
        <v>8552.8832796366733</v>
      </c>
    </row>
    <row r="18" spans="1:9" x14ac:dyDescent="0.25">
      <c r="A18" t="s">
        <v>17</v>
      </c>
      <c r="B18">
        <v>9879.3196621303669</v>
      </c>
      <c r="C18">
        <v>7794.4383501801922</v>
      </c>
      <c r="D18">
        <v>1.2674831999796337</v>
      </c>
      <c r="E18">
        <v>0.33258122309293825</v>
      </c>
      <c r="F18">
        <v>-23657.441782136346</v>
      </c>
      <c r="G18">
        <v>43416.081106397076</v>
      </c>
      <c r="H18">
        <v>-23657.441782136346</v>
      </c>
      <c r="I18">
        <v>43416.081106397076</v>
      </c>
    </row>
    <row r="19" spans="1:9" x14ac:dyDescent="0.25">
      <c r="A19" t="s">
        <v>16</v>
      </c>
      <c r="B19">
        <v>-11031.840050950868</v>
      </c>
      <c r="C19">
        <v>4429.8544988127796</v>
      </c>
      <c r="D19">
        <v>-2.490339141817739</v>
      </c>
      <c r="E19">
        <v>0.1304307026065491</v>
      </c>
      <c r="F19">
        <v>-30091.965602660617</v>
      </c>
      <c r="G19">
        <v>8028.2855007588805</v>
      </c>
      <c r="H19">
        <v>-30091.965602660617</v>
      </c>
      <c r="I19">
        <v>8028.2855007588805</v>
      </c>
    </row>
    <row r="20" spans="1:9" x14ac:dyDescent="0.25">
      <c r="A20" t="s">
        <v>15</v>
      </c>
      <c r="B20">
        <v>15504.602054767893</v>
      </c>
      <c r="C20">
        <v>20743.026253778717</v>
      </c>
      <c r="D20">
        <v>0.74746094736024593</v>
      </c>
      <c r="E20">
        <v>0.53271805238232461</v>
      </c>
      <c r="F20">
        <v>-73745.436479317897</v>
      </c>
      <c r="G20">
        <v>104754.64058885368</v>
      </c>
      <c r="H20">
        <v>-73745.436479317897</v>
      </c>
      <c r="I20">
        <v>104754.64058885368</v>
      </c>
    </row>
    <row r="21" spans="1:9" x14ac:dyDescent="0.25">
      <c r="A21" t="s">
        <v>14</v>
      </c>
      <c r="B21">
        <v>-482609.56904335826</v>
      </c>
      <c r="C21">
        <v>262623.4813853894</v>
      </c>
      <c r="D21">
        <v>-1.8376482045607647</v>
      </c>
      <c r="E21">
        <v>0.2075090009497611</v>
      </c>
      <c r="F21">
        <v>-1612587.2081225114</v>
      </c>
      <c r="G21">
        <v>647368.07003579475</v>
      </c>
      <c r="H21">
        <v>-1612587.2081225114</v>
      </c>
      <c r="I21">
        <v>647368.07003579475</v>
      </c>
    </row>
    <row r="22" spans="1:9" x14ac:dyDescent="0.25">
      <c r="A22" t="s">
        <v>13</v>
      </c>
      <c r="B22">
        <v>17028.632085805442</v>
      </c>
      <c r="C22">
        <v>13149.551004464662</v>
      </c>
      <c r="D22">
        <v>1.2949972269033154</v>
      </c>
      <c r="E22">
        <v>0.32466233601487438</v>
      </c>
      <c r="F22">
        <v>-39549.319438534236</v>
      </c>
      <c r="G22">
        <v>73606.583610145128</v>
      </c>
      <c r="H22">
        <v>-39549.319438534236</v>
      </c>
      <c r="I22">
        <v>73606.583610145128</v>
      </c>
    </row>
    <row r="23" spans="1:9" x14ac:dyDescent="0.25">
      <c r="A23" t="s">
        <v>12</v>
      </c>
      <c r="B23">
        <v>-3253.8109647449446</v>
      </c>
      <c r="C23">
        <v>2781.9752142335024</v>
      </c>
      <c r="D23">
        <v>-1.1696045845762302</v>
      </c>
      <c r="E23">
        <v>0.36268426687232114</v>
      </c>
      <c r="F23">
        <v>-15223.684214362074</v>
      </c>
      <c r="G23">
        <v>8716.0622848721832</v>
      </c>
      <c r="H23">
        <v>-15223.684214362074</v>
      </c>
      <c r="I23">
        <v>8716.0622848721832</v>
      </c>
    </row>
    <row r="24" spans="1:9" x14ac:dyDescent="0.25">
      <c r="A24" t="s">
        <v>11</v>
      </c>
      <c r="B24">
        <v>-3204.0186731117865</v>
      </c>
      <c r="C24">
        <v>3578.6398869442323</v>
      </c>
      <c r="D24">
        <v>-0.89531743185472301</v>
      </c>
      <c r="E24">
        <v>0.46509766348939652</v>
      </c>
      <c r="F24">
        <v>-18601.663351462699</v>
      </c>
      <c r="G24">
        <v>12193.626005239126</v>
      </c>
      <c r="H24">
        <v>-18601.663351462699</v>
      </c>
      <c r="I24">
        <v>12193.626005239126</v>
      </c>
    </row>
    <row r="25" spans="1:9" x14ac:dyDescent="0.25">
      <c r="A25" t="s">
        <v>10</v>
      </c>
      <c r="B25">
        <v>-6450.8755028443329</v>
      </c>
      <c r="C25">
        <v>9875.4329585667401</v>
      </c>
      <c r="D25">
        <v>-0.65322457556135072</v>
      </c>
      <c r="E25">
        <v>0.58067161607982487</v>
      </c>
      <c r="F25">
        <v>-48941.434079479339</v>
      </c>
      <c r="G25">
        <v>36039.683073790671</v>
      </c>
      <c r="H25">
        <v>-48941.434079479339</v>
      </c>
      <c r="I25">
        <v>36039.683073790671</v>
      </c>
    </row>
    <row r="26" spans="1:9" x14ac:dyDescent="0.25">
      <c r="A26" t="s">
        <v>9</v>
      </c>
      <c r="B26">
        <v>190611.90174758903</v>
      </c>
      <c r="C26">
        <v>104439.67101592819</v>
      </c>
      <c r="D26">
        <v>1.8250909821280328</v>
      </c>
      <c r="E26">
        <v>0.20953630941696544</v>
      </c>
      <c r="F26">
        <v>-258755.73384323038</v>
      </c>
      <c r="G26">
        <v>639979.53733840841</v>
      </c>
      <c r="H26">
        <v>-258755.73384323038</v>
      </c>
      <c r="I26">
        <v>639979.53733840841</v>
      </c>
    </row>
    <row r="27" spans="1:9" x14ac:dyDescent="0.25">
      <c r="A27" t="s">
        <v>54</v>
      </c>
      <c r="B27">
        <v>-7366.0292430432819</v>
      </c>
      <c r="C27">
        <v>5470.4512363828735</v>
      </c>
      <c r="D27">
        <v>-1.346512184233231</v>
      </c>
      <c r="E27">
        <v>0.31044093630537795</v>
      </c>
      <c r="F27">
        <v>-30903.481188227383</v>
      </c>
      <c r="G27">
        <v>16171.422702140819</v>
      </c>
      <c r="H27">
        <v>-30903.481188227383</v>
      </c>
      <c r="I27">
        <v>16171.422702140819</v>
      </c>
    </row>
    <row r="28" spans="1:9" x14ac:dyDescent="0.25">
      <c r="A28" t="s">
        <v>55</v>
      </c>
      <c r="B28">
        <v>-6161.861964642816</v>
      </c>
      <c r="C28">
        <v>3813.8822089508171</v>
      </c>
      <c r="D28">
        <v>-1.6156403441568055</v>
      </c>
      <c r="E28">
        <v>0.24754524354823892</v>
      </c>
      <c r="F28">
        <v>-22571.672661927965</v>
      </c>
      <c r="G28">
        <v>10247.948732642333</v>
      </c>
      <c r="H28">
        <v>-22571.672661927965</v>
      </c>
      <c r="I28">
        <v>10247.948732642333</v>
      </c>
    </row>
    <row r="29" spans="1:9" x14ac:dyDescent="0.25">
      <c r="A29" t="s">
        <v>56</v>
      </c>
      <c r="B29">
        <v>12818.851583109115</v>
      </c>
      <c r="C29">
        <v>6869.0286721920174</v>
      </c>
      <c r="D29">
        <v>1.8661811145153386</v>
      </c>
      <c r="E29">
        <v>0.20299830736743885</v>
      </c>
      <c r="F29">
        <v>-16736.193384025202</v>
      </c>
      <c r="G29">
        <v>42373.896550243437</v>
      </c>
      <c r="H29">
        <v>-16736.193384025202</v>
      </c>
      <c r="I29">
        <v>42373.896550243437</v>
      </c>
    </row>
    <row r="30" spans="1:9" x14ac:dyDescent="0.25">
      <c r="A30" t="s">
        <v>57</v>
      </c>
      <c r="B30">
        <v>-7178.6478262250012</v>
      </c>
      <c r="C30">
        <v>5782.8173084366999</v>
      </c>
      <c r="D30">
        <v>-1.2413755170428586</v>
      </c>
      <c r="E30">
        <v>0.34031075388777976</v>
      </c>
      <c r="F30">
        <v>-32060.102504012615</v>
      </c>
      <c r="G30">
        <v>17702.806851562611</v>
      </c>
      <c r="H30">
        <v>-32060.102504012615</v>
      </c>
      <c r="I30">
        <v>17702.806851562611</v>
      </c>
    </row>
    <row r="31" spans="1:9" x14ac:dyDescent="0.25">
      <c r="A31" t="s">
        <v>58</v>
      </c>
      <c r="B31">
        <v>182456.91467697732</v>
      </c>
      <c r="C31">
        <v>97310.142840052082</v>
      </c>
      <c r="D31">
        <v>1.875004078217009</v>
      </c>
      <c r="E31">
        <v>0.20162992721970407</v>
      </c>
      <c r="F31">
        <v>-236234.837046083</v>
      </c>
      <c r="G31">
        <v>601148.66640003771</v>
      </c>
      <c r="H31">
        <v>-236234.837046083</v>
      </c>
      <c r="I31">
        <v>601148.66640003771</v>
      </c>
    </row>
    <row r="32" spans="1:9" ht="15.75" thickBot="1" x14ac:dyDescent="0.3">
      <c r="A32" s="17" t="s">
        <v>59</v>
      </c>
      <c r="B32" s="17">
        <v>-5008.5220922619856</v>
      </c>
      <c r="C32" s="17">
        <v>3610.6553463963028</v>
      </c>
      <c r="D32" s="17">
        <v>-1.3871504233326661</v>
      </c>
      <c r="E32" s="17">
        <v>0.29975704156871075</v>
      </c>
      <c r="F32" s="17">
        <v>-20543.918174618531</v>
      </c>
      <c r="G32" s="17">
        <v>10526.873990094562</v>
      </c>
      <c r="H32" s="17">
        <v>-20543.918174618531</v>
      </c>
      <c r="I32" s="17">
        <v>10526.873990094562</v>
      </c>
    </row>
    <row r="36" spans="1:3" x14ac:dyDescent="0.25">
      <c r="A36" t="s">
        <v>8</v>
      </c>
    </row>
    <row r="37" spans="1:3" ht="15.75" thickBot="1" x14ac:dyDescent="0.3"/>
    <row r="38" spans="1:3" x14ac:dyDescent="0.25">
      <c r="A38" s="18" t="s">
        <v>7</v>
      </c>
      <c r="B38" s="18" t="s">
        <v>6</v>
      </c>
      <c r="C38" s="18" t="s">
        <v>5</v>
      </c>
    </row>
    <row r="39" spans="1:3" x14ac:dyDescent="0.25">
      <c r="A39">
        <v>1</v>
      </c>
      <c r="B39">
        <v>1306.4861708161734</v>
      </c>
      <c r="C39">
        <v>2.8138291838265559</v>
      </c>
    </row>
    <row r="40" spans="1:3" x14ac:dyDescent="0.25">
      <c r="A40">
        <v>2</v>
      </c>
      <c r="B40">
        <v>750.15839067125876</v>
      </c>
      <c r="C40">
        <v>6.441609328741265</v>
      </c>
    </row>
    <row r="41" spans="1:3" x14ac:dyDescent="0.25">
      <c r="A41">
        <v>3</v>
      </c>
      <c r="B41">
        <v>1027.3650488036683</v>
      </c>
      <c r="C41">
        <v>71.134951196331713</v>
      </c>
    </row>
    <row r="42" spans="1:3" x14ac:dyDescent="0.25">
      <c r="A42">
        <v>4</v>
      </c>
      <c r="B42">
        <v>750.19083419473964</v>
      </c>
      <c r="C42">
        <v>21.509165805259386</v>
      </c>
    </row>
    <row r="43" spans="1:3" x14ac:dyDescent="0.25">
      <c r="A43">
        <v>5</v>
      </c>
      <c r="B43">
        <v>795.79135641432401</v>
      </c>
      <c r="C43">
        <v>10.908643585676032</v>
      </c>
    </row>
    <row r="44" spans="1:3" x14ac:dyDescent="0.25">
      <c r="A44">
        <v>6</v>
      </c>
      <c r="B44">
        <v>1093.2601839711624</v>
      </c>
      <c r="C44">
        <v>-13.860183971162314</v>
      </c>
    </row>
    <row r="45" spans="1:3" x14ac:dyDescent="0.25">
      <c r="A45">
        <v>7</v>
      </c>
      <c r="B45">
        <v>1215.478843994749</v>
      </c>
      <c r="C45">
        <v>38.921156005251078</v>
      </c>
    </row>
    <row r="46" spans="1:3" x14ac:dyDescent="0.25">
      <c r="A46">
        <v>8</v>
      </c>
      <c r="B46">
        <v>1271.2044615316104</v>
      </c>
      <c r="C46">
        <v>-54.804461531610286</v>
      </c>
    </row>
    <row r="47" spans="1:3" x14ac:dyDescent="0.25">
      <c r="A47">
        <v>9</v>
      </c>
      <c r="B47">
        <v>999.04977156427185</v>
      </c>
      <c r="C47">
        <v>-11.249771564271896</v>
      </c>
    </row>
    <row r="48" spans="1:3" x14ac:dyDescent="0.25">
      <c r="A48">
        <v>10</v>
      </c>
      <c r="B48">
        <v>971.42363761035358</v>
      </c>
      <c r="C48">
        <v>-15.623637610353626</v>
      </c>
    </row>
    <row r="49" spans="1:3" x14ac:dyDescent="0.25">
      <c r="A49">
        <v>11</v>
      </c>
      <c r="B49">
        <v>919.37957203675796</v>
      </c>
      <c r="C49">
        <v>-17.179572036758941</v>
      </c>
    </row>
    <row r="50" spans="1:3" x14ac:dyDescent="0.25">
      <c r="A50">
        <v>12</v>
      </c>
      <c r="B50">
        <v>1314.9938328417356</v>
      </c>
      <c r="C50">
        <v>-10.89383284173573</v>
      </c>
    </row>
    <row r="51" spans="1:3" x14ac:dyDescent="0.25">
      <c r="A51">
        <v>13</v>
      </c>
      <c r="B51">
        <v>1711.5819263699759</v>
      </c>
      <c r="C51">
        <v>18.718073630024037</v>
      </c>
    </row>
    <row r="52" spans="1:3" x14ac:dyDescent="0.25">
      <c r="A52">
        <v>14</v>
      </c>
      <c r="B52">
        <v>1580.311207471444</v>
      </c>
      <c r="C52">
        <v>-7.1112074714440041</v>
      </c>
    </row>
    <row r="53" spans="1:3" x14ac:dyDescent="0.25">
      <c r="A53">
        <v>15</v>
      </c>
      <c r="B53">
        <v>1167.3036856193144</v>
      </c>
      <c r="C53">
        <v>19.296314380685544</v>
      </c>
    </row>
    <row r="54" spans="1:3" x14ac:dyDescent="0.25">
      <c r="A54">
        <v>16</v>
      </c>
      <c r="B54">
        <v>969.05717639161207</v>
      </c>
      <c r="C54">
        <v>-51.957176391612052</v>
      </c>
    </row>
    <row r="55" spans="1:3" x14ac:dyDescent="0.25">
      <c r="A55">
        <v>17</v>
      </c>
      <c r="B55">
        <v>788.24075887125082</v>
      </c>
      <c r="C55">
        <v>-12.840758871250841</v>
      </c>
    </row>
    <row r="56" spans="1:3" ht="15.75" thickBot="1" x14ac:dyDescent="0.3">
      <c r="A56" s="17">
        <v>18</v>
      </c>
      <c r="B56" s="17">
        <v>828.92314082564076</v>
      </c>
      <c r="C56" s="17">
        <v>5.7768591743592879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3ADD-9808-463F-8CD2-993E64D2102A}">
  <dimension ref="A1:I51"/>
  <sheetViews>
    <sheetView workbookViewId="0">
      <selection sqref="A1:I51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0.96617143984711784</v>
      </c>
    </row>
    <row r="5" spans="1:9" x14ac:dyDescent="0.25">
      <c r="A5" t="s">
        <v>38</v>
      </c>
      <c r="B5">
        <v>0.93348725117625275</v>
      </c>
    </row>
    <row r="6" spans="1:9" x14ac:dyDescent="0.25">
      <c r="A6" t="s">
        <v>37</v>
      </c>
      <c r="B6">
        <v>0.83846903857089949</v>
      </c>
    </row>
    <row r="7" spans="1:9" x14ac:dyDescent="0.25">
      <c r="A7" t="s">
        <v>25</v>
      </c>
      <c r="B7">
        <v>112.79591078294001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10</v>
      </c>
      <c r="C12">
        <v>1249937.3486856411</v>
      </c>
      <c r="D12">
        <v>124993.7348685641</v>
      </c>
      <c r="E12">
        <v>9.8242981590632645</v>
      </c>
      <c r="F12">
        <v>3.087704868537561E-3</v>
      </c>
    </row>
    <row r="13" spans="1:9" x14ac:dyDescent="0.25">
      <c r="A13" t="s">
        <v>28</v>
      </c>
      <c r="B13">
        <v>7</v>
      </c>
      <c r="C13">
        <v>89060.422425470737</v>
      </c>
      <c r="D13">
        <v>12722.917489352962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-906.30729872982715</v>
      </c>
      <c r="C17">
        <v>1765.3903982208465</v>
      </c>
      <c r="D17">
        <v>-0.51337500172381145</v>
      </c>
      <c r="E17">
        <v>0.62349051297381552</v>
      </c>
      <c r="F17">
        <v>-5080.7922478918854</v>
      </c>
      <c r="G17">
        <v>3268.1776504322306</v>
      </c>
      <c r="H17">
        <v>-5080.7922478918854</v>
      </c>
      <c r="I17">
        <v>3268.1776504322306</v>
      </c>
    </row>
    <row r="18" spans="1:9" x14ac:dyDescent="0.25">
      <c r="A18" t="s">
        <v>17</v>
      </c>
      <c r="B18">
        <v>2218.3385926479077</v>
      </c>
      <c r="C18">
        <v>1601.2255406215372</v>
      </c>
      <c r="D18">
        <v>1.3854004550707015</v>
      </c>
      <c r="E18">
        <v>0.20846715122769277</v>
      </c>
      <c r="F18">
        <v>-1567.9581529755469</v>
      </c>
      <c r="G18">
        <v>6004.6353382713623</v>
      </c>
      <c r="H18">
        <v>-1567.9581529755469</v>
      </c>
      <c r="I18">
        <v>6004.6353382713623</v>
      </c>
    </row>
    <row r="19" spans="1:9" x14ac:dyDescent="0.25">
      <c r="A19" t="s">
        <v>16</v>
      </c>
      <c r="B19">
        <v>-4040.7755637401956</v>
      </c>
      <c r="C19">
        <v>1394.2633616697028</v>
      </c>
      <c r="D19">
        <v>-2.8981436899418749</v>
      </c>
      <c r="E19">
        <v>2.3046872645906644E-2</v>
      </c>
      <c r="F19">
        <v>-7337.6845218516573</v>
      </c>
      <c r="G19">
        <v>-743.86660562873431</v>
      </c>
      <c r="H19">
        <v>-7337.6845218516573</v>
      </c>
      <c r="I19">
        <v>-743.86660562873431</v>
      </c>
    </row>
    <row r="20" spans="1:9" x14ac:dyDescent="0.25">
      <c r="A20" t="s">
        <v>15</v>
      </c>
      <c r="B20">
        <v>-2043.89974550239</v>
      </c>
      <c r="C20">
        <v>2216.3144078405294</v>
      </c>
      <c r="D20">
        <v>-0.922206586877657</v>
      </c>
      <c r="E20">
        <v>0.38710196780779854</v>
      </c>
      <c r="F20">
        <v>-7284.6505434366081</v>
      </c>
      <c r="G20">
        <v>3196.8510524318281</v>
      </c>
      <c r="H20">
        <v>-7284.6505434366081</v>
      </c>
      <c r="I20">
        <v>3196.8510524318281</v>
      </c>
    </row>
    <row r="21" spans="1:9" x14ac:dyDescent="0.25">
      <c r="A21" t="s">
        <v>14</v>
      </c>
      <c r="B21">
        <v>735.84845301674659</v>
      </c>
      <c r="C21">
        <v>2968.2156644634965</v>
      </c>
      <c r="D21">
        <v>0.24790936245859035</v>
      </c>
      <c r="E21">
        <v>0.81131956918111392</v>
      </c>
      <c r="F21">
        <v>-6282.8662911312294</v>
      </c>
      <c r="G21">
        <v>7754.5631971647235</v>
      </c>
      <c r="H21">
        <v>-6282.8662911312294</v>
      </c>
      <c r="I21">
        <v>7754.5631971647235</v>
      </c>
    </row>
    <row r="22" spans="1:9" x14ac:dyDescent="0.25">
      <c r="A22" t="s">
        <v>13</v>
      </c>
      <c r="B22">
        <v>-1444.4954810215238</v>
      </c>
      <c r="C22">
        <v>1204.7105188696139</v>
      </c>
      <c r="D22">
        <v>-1.1990394857487434</v>
      </c>
      <c r="E22">
        <v>0.26952207905214415</v>
      </c>
      <c r="F22">
        <v>-4293.1831900895404</v>
      </c>
      <c r="G22">
        <v>1404.1922280464926</v>
      </c>
      <c r="H22">
        <v>-4293.1831900895404</v>
      </c>
      <c r="I22">
        <v>1404.1922280464926</v>
      </c>
    </row>
    <row r="23" spans="1:9" x14ac:dyDescent="0.25">
      <c r="A23" t="s">
        <v>12</v>
      </c>
      <c r="B23">
        <v>-1406.4673766250787</v>
      </c>
      <c r="C23">
        <v>980.85074882657852</v>
      </c>
      <c r="D23">
        <v>-1.4339259854852313</v>
      </c>
      <c r="E23">
        <v>0.19471402517197353</v>
      </c>
      <c r="F23">
        <v>-3725.8108444933496</v>
      </c>
      <c r="G23">
        <v>912.87609124319238</v>
      </c>
      <c r="H23">
        <v>-3725.8108444933496</v>
      </c>
      <c r="I23">
        <v>912.87609124319238</v>
      </c>
    </row>
    <row r="24" spans="1:9" x14ac:dyDescent="0.25">
      <c r="A24" t="s">
        <v>11</v>
      </c>
      <c r="B24">
        <v>2117.0238359674959</v>
      </c>
      <c r="C24">
        <v>812.05521273164607</v>
      </c>
      <c r="D24">
        <v>2.6069949466195879</v>
      </c>
      <c r="E24">
        <v>3.5066333103222581E-2</v>
      </c>
      <c r="F24">
        <v>196.81838630990751</v>
      </c>
      <c r="G24">
        <v>4037.2292856250842</v>
      </c>
      <c r="H24">
        <v>196.81838630990751</v>
      </c>
      <c r="I24">
        <v>4037.2292856250842</v>
      </c>
    </row>
    <row r="25" spans="1:9" x14ac:dyDescent="0.25">
      <c r="A25" t="s">
        <v>10</v>
      </c>
      <c r="B25">
        <v>1395.0267559193164</v>
      </c>
      <c r="C25">
        <v>1432.5937610463725</v>
      </c>
      <c r="D25">
        <v>0.97377693094264417</v>
      </c>
      <c r="E25">
        <v>0.36260794831953891</v>
      </c>
      <c r="F25">
        <v>-1992.5191941314549</v>
      </c>
      <c r="G25">
        <v>4782.5727059700876</v>
      </c>
      <c r="H25">
        <v>-1992.5191941314549</v>
      </c>
      <c r="I25">
        <v>4782.5727059700876</v>
      </c>
    </row>
    <row r="26" spans="1:9" x14ac:dyDescent="0.25">
      <c r="A26" t="s">
        <v>9</v>
      </c>
      <c r="B26">
        <v>-149.99873022495521</v>
      </c>
      <c r="C26">
        <v>1679.2803392964354</v>
      </c>
      <c r="D26">
        <v>-8.9323221808098985E-2</v>
      </c>
      <c r="E26">
        <v>0.93132699180556089</v>
      </c>
      <c r="F26">
        <v>-4120.8657457482668</v>
      </c>
      <c r="G26">
        <v>3820.8682852983561</v>
      </c>
      <c r="H26">
        <v>-4120.8657457482668</v>
      </c>
      <c r="I26">
        <v>3820.8682852983561</v>
      </c>
    </row>
    <row r="27" spans="1:9" ht="15.75" thickBot="1" x14ac:dyDescent="0.3">
      <c r="A27" s="17" t="s">
        <v>54</v>
      </c>
      <c r="B27" s="17">
        <v>596.31243631756035</v>
      </c>
      <c r="C27" s="17">
        <v>764.41283034636672</v>
      </c>
      <c r="D27" s="17">
        <v>0.78009213430831925</v>
      </c>
      <c r="E27" s="17">
        <v>0.46089515154685745</v>
      </c>
      <c r="F27" s="17">
        <v>-1211.2366805481397</v>
      </c>
      <c r="G27" s="17">
        <v>2403.8615531832602</v>
      </c>
      <c r="H27" s="17">
        <v>-1211.2366805481397</v>
      </c>
      <c r="I27" s="17">
        <v>2403.8615531832602</v>
      </c>
    </row>
    <row r="31" spans="1:9" x14ac:dyDescent="0.25">
      <c r="A31" t="s">
        <v>8</v>
      </c>
    </row>
    <row r="32" spans="1:9" ht="15.75" thickBot="1" x14ac:dyDescent="0.3"/>
    <row r="33" spans="1:3" x14ac:dyDescent="0.25">
      <c r="A33" s="18" t="s">
        <v>7</v>
      </c>
      <c r="B33" s="18" t="s">
        <v>6</v>
      </c>
      <c r="C33" s="18" t="s">
        <v>5</v>
      </c>
    </row>
    <row r="34" spans="1:3" x14ac:dyDescent="0.25">
      <c r="A34">
        <v>1</v>
      </c>
      <c r="B34">
        <v>1219.8206306526447</v>
      </c>
      <c r="C34">
        <v>89.479369347355259</v>
      </c>
    </row>
    <row r="35" spans="1:3" x14ac:dyDescent="0.25">
      <c r="A35">
        <v>2</v>
      </c>
      <c r="B35">
        <v>902.52525997782232</v>
      </c>
      <c r="C35">
        <v>-145.92525997782229</v>
      </c>
    </row>
    <row r="36" spans="1:3" x14ac:dyDescent="0.25">
      <c r="A36">
        <v>3</v>
      </c>
      <c r="B36">
        <v>985.55297173931888</v>
      </c>
      <c r="C36">
        <v>112.94702826068112</v>
      </c>
    </row>
    <row r="37" spans="1:3" x14ac:dyDescent="0.25">
      <c r="A37">
        <v>4</v>
      </c>
      <c r="B37">
        <v>801.99683250133376</v>
      </c>
      <c r="C37">
        <v>-30.296832501334734</v>
      </c>
    </row>
    <row r="38" spans="1:3" x14ac:dyDescent="0.25">
      <c r="A38">
        <v>5</v>
      </c>
      <c r="B38">
        <v>833.53607289432352</v>
      </c>
      <c r="C38">
        <v>-26.836072894323479</v>
      </c>
    </row>
    <row r="39" spans="1:3" x14ac:dyDescent="0.25">
      <c r="A39">
        <v>6</v>
      </c>
      <c r="B39">
        <v>1091.8975041514398</v>
      </c>
      <c r="C39">
        <v>-12.497504151439671</v>
      </c>
    </row>
    <row r="40" spans="1:3" x14ac:dyDescent="0.25">
      <c r="A40">
        <v>7</v>
      </c>
      <c r="B40">
        <v>1161.0472025378047</v>
      </c>
      <c r="C40">
        <v>93.35279746219544</v>
      </c>
    </row>
    <row r="41" spans="1:3" x14ac:dyDescent="0.25">
      <c r="A41">
        <v>8</v>
      </c>
      <c r="B41">
        <v>1339.5990826686957</v>
      </c>
      <c r="C41">
        <v>-123.19908266869561</v>
      </c>
    </row>
    <row r="42" spans="1:3" x14ac:dyDescent="0.25">
      <c r="A42">
        <v>9</v>
      </c>
      <c r="B42">
        <v>930.57055295298517</v>
      </c>
      <c r="C42">
        <v>57.229447047014787</v>
      </c>
    </row>
    <row r="43" spans="1:3" x14ac:dyDescent="0.25">
      <c r="A43">
        <v>10</v>
      </c>
      <c r="B43">
        <v>896.54586330734264</v>
      </c>
      <c r="C43">
        <v>59.254136692657312</v>
      </c>
    </row>
    <row r="44" spans="1:3" x14ac:dyDescent="0.25">
      <c r="A44">
        <v>11</v>
      </c>
      <c r="B44">
        <v>914.19577959615515</v>
      </c>
      <c r="C44">
        <v>-11.995779596156126</v>
      </c>
    </row>
    <row r="45" spans="1:3" x14ac:dyDescent="0.25">
      <c r="A45">
        <v>12</v>
      </c>
      <c r="B45">
        <v>1355.7277519839322</v>
      </c>
      <c r="C45">
        <v>-51.627751983932285</v>
      </c>
    </row>
    <row r="46" spans="1:3" x14ac:dyDescent="0.25">
      <c r="A46">
        <v>13</v>
      </c>
      <c r="B46">
        <v>1740.0596319765341</v>
      </c>
      <c r="C46">
        <v>-9.7596319765341377</v>
      </c>
    </row>
    <row r="47" spans="1:3" x14ac:dyDescent="0.25">
      <c r="A47">
        <v>14</v>
      </c>
      <c r="B47">
        <v>1507.8458444454509</v>
      </c>
      <c r="C47">
        <v>65.354155554549152</v>
      </c>
    </row>
    <row r="48" spans="1:3" x14ac:dyDescent="0.25">
      <c r="A48">
        <v>15</v>
      </c>
      <c r="B48">
        <v>1244.6852696205838</v>
      </c>
      <c r="C48">
        <v>-58.085269620583858</v>
      </c>
    </row>
    <row r="49" spans="1:3" x14ac:dyDescent="0.25">
      <c r="A49">
        <v>16</v>
      </c>
      <c r="B49">
        <v>909.41589450182744</v>
      </c>
      <c r="C49">
        <v>7.6841054981725847</v>
      </c>
    </row>
    <row r="50" spans="1:3" x14ac:dyDescent="0.25">
      <c r="A50">
        <v>17</v>
      </c>
      <c r="B50">
        <v>826.56813871808663</v>
      </c>
      <c r="C50">
        <v>-51.168138718086652</v>
      </c>
    </row>
    <row r="51" spans="1:3" ht="15.75" thickBot="1" x14ac:dyDescent="0.3">
      <c r="A51" s="17">
        <v>18</v>
      </c>
      <c r="B51" s="17">
        <v>798.60971577368173</v>
      </c>
      <c r="C51" s="17">
        <v>36.090284226318317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E031-50EF-4AB5-818E-E506F4F059BF}">
  <dimension ref="A1:I49"/>
  <sheetViews>
    <sheetView workbookViewId="0">
      <selection sqref="A1:I49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0.9606293487024028</v>
      </c>
    </row>
    <row r="5" spans="1:9" x14ac:dyDescent="0.25">
      <c r="A5" t="s">
        <v>38</v>
      </c>
      <c r="B5">
        <v>0.92280874558840265</v>
      </c>
    </row>
    <row r="6" spans="1:9" x14ac:dyDescent="0.25">
      <c r="A6" t="s">
        <v>37</v>
      </c>
      <c r="B6">
        <v>0.85419429722253837</v>
      </c>
    </row>
    <row r="7" spans="1:9" x14ac:dyDescent="0.25">
      <c r="A7" t="s">
        <v>25</v>
      </c>
      <c r="B7">
        <v>107.16493912884401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8</v>
      </c>
      <c r="C12">
        <v>1235638.8535047122</v>
      </c>
      <c r="D12">
        <v>154454.85668808903</v>
      </c>
      <c r="E12">
        <v>13.449189894638875</v>
      </c>
      <c r="F12">
        <v>3.6261603264444022E-4</v>
      </c>
    </row>
    <row r="13" spans="1:9" x14ac:dyDescent="0.25">
      <c r="A13" t="s">
        <v>28</v>
      </c>
      <c r="B13">
        <v>9</v>
      </c>
      <c r="C13">
        <v>103358.91760639957</v>
      </c>
      <c r="D13">
        <v>11484.324178488841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122.71314715286212</v>
      </c>
      <c r="C17">
        <v>1337.3534740303537</v>
      </c>
      <c r="D17">
        <v>9.1758199709942145E-2</v>
      </c>
      <c r="E17">
        <v>0.92890007434445132</v>
      </c>
      <c r="F17">
        <v>-2902.5905933179665</v>
      </c>
      <c r="G17">
        <v>3148.0168876236903</v>
      </c>
      <c r="H17">
        <v>-2902.5905933179665</v>
      </c>
      <c r="I17">
        <v>3148.0168876236903</v>
      </c>
    </row>
    <row r="18" spans="1:9" x14ac:dyDescent="0.25">
      <c r="A18" t="s">
        <v>17</v>
      </c>
      <c r="B18">
        <v>1576.4824995621168</v>
      </c>
      <c r="C18">
        <v>1201.4808859991913</v>
      </c>
      <c r="D18">
        <v>1.3121161709127498</v>
      </c>
      <c r="E18">
        <v>0.22195827529749293</v>
      </c>
      <c r="F18">
        <v>-1141.4560926660877</v>
      </c>
      <c r="G18">
        <v>4294.421091790321</v>
      </c>
      <c r="H18">
        <v>-1141.4560926660877</v>
      </c>
      <c r="I18">
        <v>4294.421091790321</v>
      </c>
    </row>
    <row r="19" spans="1:9" x14ac:dyDescent="0.25">
      <c r="A19" t="s">
        <v>16</v>
      </c>
      <c r="B19">
        <v>-4076.7888311628453</v>
      </c>
      <c r="C19">
        <v>1258.000480008579</v>
      </c>
      <c r="D19">
        <v>-3.2406894082703719</v>
      </c>
      <c r="E19">
        <v>1.0147452354233239E-2</v>
      </c>
      <c r="F19">
        <v>-6922.5836278178322</v>
      </c>
      <c r="G19">
        <v>-1230.994034507858</v>
      </c>
      <c r="H19">
        <v>-6922.5836278178322</v>
      </c>
      <c r="I19">
        <v>-1230.994034507858</v>
      </c>
    </row>
    <row r="20" spans="1:9" x14ac:dyDescent="0.25">
      <c r="A20" t="s">
        <v>15</v>
      </c>
      <c r="B20">
        <v>877.23929637569233</v>
      </c>
      <c r="C20">
        <v>2801.3809954179969</v>
      </c>
      <c r="D20">
        <v>0.31314530148184949</v>
      </c>
      <c r="E20">
        <v>0.76130548832642742</v>
      </c>
      <c r="F20">
        <v>-5459.9247881358961</v>
      </c>
      <c r="G20">
        <v>7214.40338088728</v>
      </c>
      <c r="H20">
        <v>-5459.9247881358961</v>
      </c>
      <c r="I20">
        <v>7214.40338088728</v>
      </c>
    </row>
    <row r="21" spans="1:9" x14ac:dyDescent="0.25">
      <c r="A21" t="s">
        <v>14</v>
      </c>
      <c r="B21">
        <v>-1691.5118112896298</v>
      </c>
      <c r="C21">
        <v>923.12101788595044</v>
      </c>
      <c r="D21">
        <v>-1.8323835970752562</v>
      </c>
      <c r="E21">
        <v>0.10011591243700191</v>
      </c>
      <c r="F21">
        <v>-3779.7566340299027</v>
      </c>
      <c r="G21">
        <v>396.73301145064306</v>
      </c>
      <c r="H21">
        <v>-3779.7566340299027</v>
      </c>
      <c r="I21">
        <v>396.73301145064306</v>
      </c>
    </row>
    <row r="22" spans="1:9" x14ac:dyDescent="0.25">
      <c r="A22" t="s">
        <v>13</v>
      </c>
      <c r="B22">
        <v>-997.94056546207241</v>
      </c>
      <c r="C22">
        <v>701.40286166405099</v>
      </c>
      <c r="D22">
        <v>-1.4227780067713116</v>
      </c>
      <c r="E22">
        <v>0.18852353768979835</v>
      </c>
      <c r="F22">
        <v>-2584.624072982564</v>
      </c>
      <c r="G22">
        <v>588.74294205841932</v>
      </c>
      <c r="H22">
        <v>-2584.624072982564</v>
      </c>
      <c r="I22">
        <v>588.74294205841932</v>
      </c>
    </row>
    <row r="23" spans="1:9" x14ac:dyDescent="0.25">
      <c r="A23" t="s">
        <v>12</v>
      </c>
      <c r="B23">
        <v>2140.3201159254977</v>
      </c>
      <c r="C23">
        <v>754.69895381912511</v>
      </c>
      <c r="D23">
        <v>2.8359918946415519</v>
      </c>
      <c r="E23">
        <v>1.9530481477304403E-2</v>
      </c>
      <c r="F23">
        <v>433.07247178725174</v>
      </c>
      <c r="G23">
        <v>3847.5677600637437</v>
      </c>
      <c r="H23">
        <v>433.07247178725174</v>
      </c>
      <c r="I23">
        <v>3847.5677600637437</v>
      </c>
    </row>
    <row r="24" spans="1:9" x14ac:dyDescent="0.25">
      <c r="A24" t="s">
        <v>11</v>
      </c>
      <c r="B24">
        <v>-353.23826607394886</v>
      </c>
      <c r="C24">
        <v>1585.0069076176596</v>
      </c>
      <c r="D24">
        <v>-0.22286228809241135</v>
      </c>
      <c r="E24">
        <v>0.82861845093748077</v>
      </c>
      <c r="F24">
        <v>-3938.772995225871</v>
      </c>
      <c r="G24">
        <v>3232.2964630779729</v>
      </c>
      <c r="H24">
        <v>-3938.772995225871</v>
      </c>
      <c r="I24">
        <v>3232.2964630779729</v>
      </c>
    </row>
    <row r="25" spans="1:9" ht="15.75" thickBot="1" x14ac:dyDescent="0.3">
      <c r="A25" s="17" t="s">
        <v>10</v>
      </c>
      <c r="B25" s="17">
        <v>745.56036785277593</v>
      </c>
      <c r="C25" s="17">
        <v>559.53545770884932</v>
      </c>
      <c r="D25" s="17">
        <v>1.3324631309437471</v>
      </c>
      <c r="E25" s="17">
        <v>0.21545862005233929</v>
      </c>
      <c r="F25" s="17">
        <v>-520.19677564286985</v>
      </c>
      <c r="G25" s="17">
        <v>2011.3175113484217</v>
      </c>
      <c r="H25" s="17">
        <v>-520.19677564286985</v>
      </c>
      <c r="I25" s="17">
        <v>2011.3175113484217</v>
      </c>
    </row>
    <row r="29" spans="1:9" x14ac:dyDescent="0.25">
      <c r="A29" t="s">
        <v>8</v>
      </c>
    </row>
    <row r="30" spans="1:9" ht="15.75" thickBot="1" x14ac:dyDescent="0.3"/>
    <row r="31" spans="1:9" x14ac:dyDescent="0.25">
      <c r="A31" s="18" t="s">
        <v>7</v>
      </c>
      <c r="B31" s="18" t="s">
        <v>6</v>
      </c>
      <c r="C31" s="18" t="s">
        <v>5</v>
      </c>
    </row>
    <row r="32" spans="1:9" x14ac:dyDescent="0.25">
      <c r="A32">
        <v>1</v>
      </c>
      <c r="B32">
        <v>1142.2576248881862</v>
      </c>
      <c r="C32">
        <v>167.04237511181373</v>
      </c>
    </row>
    <row r="33" spans="1:3" x14ac:dyDescent="0.25">
      <c r="A33">
        <v>2</v>
      </c>
      <c r="B33">
        <v>885.69609099917841</v>
      </c>
      <c r="C33">
        <v>-129.09609099917839</v>
      </c>
    </row>
    <row r="34" spans="1:3" x14ac:dyDescent="0.25">
      <c r="A34">
        <v>3</v>
      </c>
      <c r="B34">
        <v>1012.7055082693087</v>
      </c>
      <c r="C34">
        <v>85.794491730691334</v>
      </c>
    </row>
    <row r="35" spans="1:3" x14ac:dyDescent="0.25">
      <c r="A35">
        <v>4</v>
      </c>
      <c r="B35">
        <v>815.26210538379496</v>
      </c>
      <c r="C35">
        <v>-43.562105383795938</v>
      </c>
    </row>
    <row r="36" spans="1:3" x14ac:dyDescent="0.25">
      <c r="A36">
        <v>5</v>
      </c>
      <c r="B36">
        <v>840.4374121086712</v>
      </c>
      <c r="C36">
        <v>-33.737412108671151</v>
      </c>
    </row>
    <row r="37" spans="1:3" x14ac:dyDescent="0.25">
      <c r="A37">
        <v>6</v>
      </c>
      <c r="B37">
        <v>1149.8143893675074</v>
      </c>
      <c r="C37">
        <v>-70.414389367507283</v>
      </c>
    </row>
    <row r="38" spans="1:3" x14ac:dyDescent="0.25">
      <c r="A38">
        <v>7</v>
      </c>
      <c r="B38">
        <v>1179.9743683180304</v>
      </c>
      <c r="C38">
        <v>74.425631681969662</v>
      </c>
    </row>
    <row r="39" spans="1:3" x14ac:dyDescent="0.25">
      <c r="A39">
        <v>8</v>
      </c>
      <c r="B39">
        <v>1358.5255339765802</v>
      </c>
      <c r="C39">
        <v>-142.12553397658007</v>
      </c>
    </row>
    <row r="40" spans="1:3" x14ac:dyDescent="0.25">
      <c r="A40">
        <v>9</v>
      </c>
      <c r="B40">
        <v>938.45237236143657</v>
      </c>
      <c r="C40">
        <v>49.347627638563381</v>
      </c>
    </row>
    <row r="41" spans="1:3" x14ac:dyDescent="0.25">
      <c r="A41">
        <v>10</v>
      </c>
      <c r="B41">
        <v>897.36621304608286</v>
      </c>
      <c r="C41">
        <v>58.433786953917092</v>
      </c>
    </row>
    <row r="42" spans="1:3" x14ac:dyDescent="0.25">
      <c r="A42">
        <v>11</v>
      </c>
      <c r="B42">
        <v>880.05127397493095</v>
      </c>
      <c r="C42">
        <v>22.148726025068072</v>
      </c>
    </row>
    <row r="43" spans="1:3" x14ac:dyDescent="0.25">
      <c r="A43">
        <v>12</v>
      </c>
      <c r="B43">
        <v>1359.0971060612831</v>
      </c>
      <c r="C43">
        <v>-54.997106061283148</v>
      </c>
    </row>
    <row r="44" spans="1:3" x14ac:dyDescent="0.25">
      <c r="A44">
        <v>13</v>
      </c>
      <c r="B44">
        <v>1718.7530011963599</v>
      </c>
      <c r="C44">
        <v>11.546998803640008</v>
      </c>
    </row>
    <row r="45" spans="1:3" x14ac:dyDescent="0.25">
      <c r="A45">
        <v>14</v>
      </c>
      <c r="B45">
        <v>1512.2746390284847</v>
      </c>
      <c r="C45">
        <v>60.925360971515374</v>
      </c>
    </row>
    <row r="46" spans="1:3" x14ac:dyDescent="0.25">
      <c r="A46">
        <v>15</v>
      </c>
      <c r="B46">
        <v>1237.7958458078531</v>
      </c>
      <c r="C46">
        <v>-51.195845807853175</v>
      </c>
    </row>
    <row r="47" spans="1:3" x14ac:dyDescent="0.25">
      <c r="A47">
        <v>16</v>
      </c>
      <c r="B47">
        <v>930.84010994549055</v>
      </c>
      <c r="C47">
        <v>-13.740109945490531</v>
      </c>
    </row>
    <row r="48" spans="1:3" x14ac:dyDescent="0.25">
      <c r="A48">
        <v>17</v>
      </c>
      <c r="B48">
        <v>799.38171222371614</v>
      </c>
      <c r="C48">
        <v>-23.981712223716158</v>
      </c>
    </row>
    <row r="49" spans="1:3" ht="15.75" thickBot="1" x14ac:dyDescent="0.3">
      <c r="A49" s="17">
        <v>18</v>
      </c>
      <c r="B49" s="17">
        <v>801.51469304309614</v>
      </c>
      <c r="C49" s="17">
        <v>33.185306956903901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7A08-FC87-45DF-9E81-82D806956D18}">
  <dimension ref="A1:I47"/>
  <sheetViews>
    <sheetView workbookViewId="0">
      <selection sqref="A1:I47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0.95785888239573758</v>
      </c>
    </row>
    <row r="5" spans="1:9" x14ac:dyDescent="0.25">
      <c r="A5" t="s">
        <v>38</v>
      </c>
      <c r="B5">
        <v>0.91749363858441135</v>
      </c>
    </row>
    <row r="6" spans="1:9" x14ac:dyDescent="0.25">
      <c r="A6" t="s">
        <v>37</v>
      </c>
      <c r="B6">
        <v>0.87249016872136298</v>
      </c>
    </row>
    <row r="7" spans="1:9" x14ac:dyDescent="0.25">
      <c r="A7" t="s">
        <v>25</v>
      </c>
      <c r="B7">
        <v>100.21605480068867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6</v>
      </c>
      <c r="C12">
        <v>1228521.9370731509</v>
      </c>
      <c r="D12">
        <v>204753.65617885848</v>
      </c>
      <c r="E12">
        <v>20.387175508387891</v>
      </c>
      <c r="F12">
        <v>2.3164625244695174E-5</v>
      </c>
    </row>
    <row r="13" spans="1:9" x14ac:dyDescent="0.25">
      <c r="A13" t="s">
        <v>28</v>
      </c>
      <c r="B13">
        <v>11</v>
      </c>
      <c r="C13">
        <v>110475.83403796097</v>
      </c>
      <c r="D13">
        <v>10043.257639814634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-539.8413719620894</v>
      </c>
      <c r="C17">
        <v>591.40966488262973</v>
      </c>
      <c r="D17">
        <v>-0.91280444676064854</v>
      </c>
      <c r="E17">
        <v>0.38091640915186453</v>
      </c>
      <c r="F17">
        <v>-1841.5252679035264</v>
      </c>
      <c r="G17">
        <v>761.84252397934756</v>
      </c>
      <c r="H17">
        <v>-1841.5252679035264</v>
      </c>
      <c r="I17">
        <v>761.84252397934756</v>
      </c>
    </row>
    <row r="18" spans="1:9" x14ac:dyDescent="0.25">
      <c r="A18" t="s">
        <v>17</v>
      </c>
      <c r="B18">
        <v>1447.4699521460682</v>
      </c>
      <c r="C18">
        <v>1007.1899224055361</v>
      </c>
      <c r="D18">
        <v>1.4371370482827936</v>
      </c>
      <c r="E18">
        <v>0.17850891000782415</v>
      </c>
      <c r="F18">
        <v>-769.34012046236535</v>
      </c>
      <c r="G18">
        <v>3664.2800247545019</v>
      </c>
      <c r="H18">
        <v>-769.34012046236535</v>
      </c>
      <c r="I18">
        <v>3664.2800247545019</v>
      </c>
    </row>
    <row r="19" spans="1:9" x14ac:dyDescent="0.25">
      <c r="A19" t="s">
        <v>16</v>
      </c>
      <c r="B19">
        <v>-4335.1474202700902</v>
      </c>
      <c r="C19">
        <v>1091.5735925865681</v>
      </c>
      <c r="D19">
        <v>-3.9714660099074246</v>
      </c>
      <c r="E19">
        <v>2.1905900616324501E-3</v>
      </c>
      <c r="F19">
        <v>-6737.6846987010431</v>
      </c>
      <c r="G19">
        <v>-1932.6101418391377</v>
      </c>
      <c r="H19">
        <v>-6737.6846987010431</v>
      </c>
      <c r="I19">
        <v>-1932.6101418391377</v>
      </c>
    </row>
    <row r="20" spans="1:9" x14ac:dyDescent="0.25">
      <c r="A20" t="s">
        <v>15</v>
      </c>
      <c r="B20">
        <v>-2009.5260192242233</v>
      </c>
      <c r="C20">
        <v>763.28336993458686</v>
      </c>
      <c r="D20">
        <v>-2.6327391613372098</v>
      </c>
      <c r="E20">
        <v>2.3293093769706695E-2</v>
      </c>
      <c r="F20">
        <v>-3689.5013893949854</v>
      </c>
      <c r="G20">
        <v>-329.55064905346148</v>
      </c>
      <c r="H20">
        <v>-3689.5013893949854</v>
      </c>
      <c r="I20">
        <v>-329.55064905346148</v>
      </c>
    </row>
    <row r="21" spans="1:9" x14ac:dyDescent="0.25">
      <c r="A21" t="s">
        <v>14</v>
      </c>
      <c r="B21">
        <v>-830.3639313624509</v>
      </c>
      <c r="C21">
        <v>570.10666570231319</v>
      </c>
      <c r="D21">
        <v>-1.4565062668396052</v>
      </c>
      <c r="E21">
        <v>0.17319681529512937</v>
      </c>
      <c r="F21">
        <v>-2085.1602422425667</v>
      </c>
      <c r="G21">
        <v>424.43237951766503</v>
      </c>
      <c r="H21">
        <v>-2085.1602422425667</v>
      </c>
      <c r="I21">
        <v>424.43237951766503</v>
      </c>
    </row>
    <row r="22" spans="1:9" x14ac:dyDescent="0.25">
      <c r="A22" t="s">
        <v>13</v>
      </c>
      <c r="B22">
        <v>2254.6814402466939</v>
      </c>
      <c r="C22">
        <v>638.40343640096899</v>
      </c>
      <c r="D22">
        <v>3.5317501624953214</v>
      </c>
      <c r="E22">
        <v>4.7003583678023909E-3</v>
      </c>
      <c r="F22">
        <v>849.56495057665506</v>
      </c>
      <c r="G22">
        <v>3659.7979299167328</v>
      </c>
      <c r="H22">
        <v>849.56495057665506</v>
      </c>
      <c r="I22">
        <v>3659.7979299167328</v>
      </c>
    </row>
    <row r="23" spans="1:9" ht="15.75" thickBot="1" x14ac:dyDescent="0.3">
      <c r="A23" s="17" t="s">
        <v>12</v>
      </c>
      <c r="B23" s="17">
        <v>959.49892935132084</v>
      </c>
      <c r="C23" s="17">
        <v>448.44147119351305</v>
      </c>
      <c r="D23" s="17">
        <v>2.1396302326759482</v>
      </c>
      <c r="E23" s="17">
        <v>5.5641036659623916E-2</v>
      </c>
      <c r="F23" s="17">
        <v>-27.514093915263288</v>
      </c>
      <c r="G23" s="17">
        <v>1946.5119526179051</v>
      </c>
      <c r="H23" s="17">
        <v>-27.514093915263288</v>
      </c>
      <c r="I23" s="17">
        <v>1946.5119526179051</v>
      </c>
    </row>
    <row r="27" spans="1:9" x14ac:dyDescent="0.25">
      <c r="A27" t="s">
        <v>8</v>
      </c>
    </row>
    <row r="28" spans="1:9" ht="15.75" thickBot="1" x14ac:dyDescent="0.3"/>
    <row r="29" spans="1:9" x14ac:dyDescent="0.25">
      <c r="A29" s="18" t="s">
        <v>7</v>
      </c>
      <c r="B29" s="18" t="s">
        <v>6</v>
      </c>
      <c r="C29" s="18" t="s">
        <v>5</v>
      </c>
    </row>
    <row r="30" spans="1:9" x14ac:dyDescent="0.25">
      <c r="A30">
        <v>1</v>
      </c>
      <c r="B30">
        <v>1158.809615928476</v>
      </c>
      <c r="C30">
        <v>150.49038407152398</v>
      </c>
    </row>
    <row r="31" spans="1:9" x14ac:dyDescent="0.25">
      <c r="A31">
        <v>2</v>
      </c>
      <c r="B31">
        <v>883.66004855920573</v>
      </c>
      <c r="C31">
        <v>-127.06004855920571</v>
      </c>
    </row>
    <row r="32" spans="1:9" x14ac:dyDescent="0.25">
      <c r="A32">
        <v>3</v>
      </c>
      <c r="B32">
        <v>1011.7216910900543</v>
      </c>
      <c r="C32">
        <v>86.778308909945736</v>
      </c>
    </row>
    <row r="33" spans="1:3" x14ac:dyDescent="0.25">
      <c r="A33">
        <v>4</v>
      </c>
      <c r="B33">
        <v>822.52865577621151</v>
      </c>
      <c r="C33">
        <v>-50.828655776212486</v>
      </c>
    </row>
    <row r="34" spans="1:3" x14ac:dyDescent="0.25">
      <c r="A34">
        <v>5</v>
      </c>
      <c r="B34">
        <v>833.55514958907156</v>
      </c>
      <c r="C34">
        <v>-26.855149589071516</v>
      </c>
    </row>
    <row r="35" spans="1:3" x14ac:dyDescent="0.25">
      <c r="A35">
        <v>6</v>
      </c>
      <c r="B35">
        <v>1160.2436628439154</v>
      </c>
      <c r="C35">
        <v>-80.843662843915354</v>
      </c>
    </row>
    <row r="36" spans="1:3" x14ac:dyDescent="0.25">
      <c r="A36">
        <v>7</v>
      </c>
      <c r="B36">
        <v>1185.4237044846113</v>
      </c>
      <c r="C36">
        <v>68.976295515388756</v>
      </c>
    </row>
    <row r="37" spans="1:3" x14ac:dyDescent="0.25">
      <c r="A37">
        <v>8</v>
      </c>
      <c r="B37">
        <v>1354.8691697460019</v>
      </c>
      <c r="C37">
        <v>-138.46916974600185</v>
      </c>
    </row>
    <row r="38" spans="1:3" x14ac:dyDescent="0.25">
      <c r="A38">
        <v>9</v>
      </c>
      <c r="B38">
        <v>902.91761102734381</v>
      </c>
      <c r="C38">
        <v>84.882388972656145</v>
      </c>
    </row>
    <row r="39" spans="1:3" x14ac:dyDescent="0.25">
      <c r="A39">
        <v>10</v>
      </c>
      <c r="B39">
        <v>890.77351894267804</v>
      </c>
      <c r="C39">
        <v>65.026481057321917</v>
      </c>
    </row>
    <row r="40" spans="1:3" x14ac:dyDescent="0.25">
      <c r="A40">
        <v>11</v>
      </c>
      <c r="B40">
        <v>847.22151427386939</v>
      </c>
      <c r="C40">
        <v>54.978485726129634</v>
      </c>
    </row>
    <row r="41" spans="1:3" x14ac:dyDescent="0.25">
      <c r="A41">
        <v>12</v>
      </c>
      <c r="B41">
        <v>1319.6763199072464</v>
      </c>
      <c r="C41">
        <v>-15.576319907246443</v>
      </c>
    </row>
    <row r="42" spans="1:3" x14ac:dyDescent="0.25">
      <c r="A42">
        <v>13</v>
      </c>
      <c r="B42">
        <v>1721.6591565235676</v>
      </c>
      <c r="C42">
        <v>8.6408434764323374</v>
      </c>
    </row>
    <row r="43" spans="1:3" x14ac:dyDescent="0.25">
      <c r="A43">
        <v>14</v>
      </c>
      <c r="B43">
        <v>1508.4148987051287</v>
      </c>
      <c r="C43">
        <v>64.785101294871311</v>
      </c>
    </row>
    <row r="44" spans="1:3" x14ac:dyDescent="0.25">
      <c r="A44">
        <v>15</v>
      </c>
      <c r="B44">
        <v>1259.291453239051</v>
      </c>
      <c r="C44">
        <v>-72.691453239051043</v>
      </c>
    </row>
    <row r="45" spans="1:3" x14ac:dyDescent="0.25">
      <c r="A45">
        <v>16</v>
      </c>
      <c r="B45">
        <v>969.07163625986459</v>
      </c>
      <c r="C45">
        <v>-51.971636259864567</v>
      </c>
    </row>
    <row r="46" spans="1:3" x14ac:dyDescent="0.25">
      <c r="A46">
        <v>17</v>
      </c>
      <c r="B46">
        <v>825.66206414036924</v>
      </c>
      <c r="C46">
        <v>-50.262064140369262</v>
      </c>
    </row>
    <row r="47" spans="1:3" ht="15.75" thickBot="1" x14ac:dyDescent="0.3">
      <c r="A47" s="17">
        <v>18</v>
      </c>
      <c r="B47" s="17">
        <v>804.7001289633231</v>
      </c>
      <c r="C47" s="17">
        <v>29.99987103667695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CF54-FB7A-4565-9B48-30507FFCB164}">
  <dimension ref="A1:I45"/>
  <sheetViews>
    <sheetView tabSelected="1" topLeftCell="A18" workbookViewId="0">
      <selection activeCell="G28" sqref="G28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0.94951374655336462</v>
      </c>
    </row>
    <row r="5" spans="1:9" x14ac:dyDescent="0.25">
      <c r="A5" t="s">
        <v>38</v>
      </c>
      <c r="B5">
        <v>0.90157635489380705</v>
      </c>
    </row>
    <row r="6" spans="1:9" x14ac:dyDescent="0.25">
      <c r="A6" t="s">
        <v>37</v>
      </c>
      <c r="B6">
        <v>0.8712921563995939</v>
      </c>
    </row>
    <row r="7" spans="1:9" x14ac:dyDescent="0.25">
      <c r="A7" t="s">
        <v>25</v>
      </c>
      <c r="B7">
        <v>100.68574164651859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4</v>
      </c>
      <c r="C12">
        <v>1207208.7296892884</v>
      </c>
      <c r="D12">
        <v>301802.1824223221</v>
      </c>
      <c r="E12">
        <v>29.770520592317588</v>
      </c>
      <c r="F12">
        <v>1.9565281526721684E-6</v>
      </c>
    </row>
    <row r="13" spans="1:9" x14ac:dyDescent="0.25">
      <c r="A13" t="s">
        <v>28</v>
      </c>
      <c r="B13">
        <v>13</v>
      </c>
      <c r="C13">
        <v>131789.04142182335</v>
      </c>
      <c r="D13">
        <v>10137.618570909488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-834.25606795474209</v>
      </c>
      <c r="C17">
        <v>527.25873983918814</v>
      </c>
      <c r="D17">
        <v>-1.5822517578545725</v>
      </c>
      <c r="E17">
        <v>0.13760720212413449</v>
      </c>
      <c r="F17">
        <v>-1973.3293233493941</v>
      </c>
      <c r="G17">
        <v>304.81718743990996</v>
      </c>
      <c r="H17">
        <v>-1973.3293233493941</v>
      </c>
      <c r="I17">
        <v>304.81718743990996</v>
      </c>
    </row>
    <row r="18" spans="1:9" x14ac:dyDescent="0.25">
      <c r="A18" t="s">
        <v>17</v>
      </c>
      <c r="B18">
        <v>-3434.4042728801146</v>
      </c>
      <c r="C18">
        <v>785.15170686125578</v>
      </c>
      <c r="D18">
        <v>-4.3741919464323455</v>
      </c>
      <c r="E18">
        <v>7.526240867060484E-4</v>
      </c>
      <c r="F18">
        <v>-5130.621410951434</v>
      </c>
      <c r="G18">
        <v>-1738.187134808795</v>
      </c>
      <c r="H18">
        <v>-5130.621410951434</v>
      </c>
      <c r="I18">
        <v>-1738.187134808795</v>
      </c>
    </row>
    <row r="19" spans="1:9" x14ac:dyDescent="0.25">
      <c r="A19" t="s">
        <v>16</v>
      </c>
      <c r="B19">
        <v>-2232.9410610788736</v>
      </c>
      <c r="C19">
        <v>750.76874612236259</v>
      </c>
      <c r="D19">
        <v>-2.9742062021251776</v>
      </c>
      <c r="E19">
        <v>1.0759477734726566E-2</v>
      </c>
      <c r="F19">
        <v>-3854.8783284534975</v>
      </c>
      <c r="G19">
        <v>-611.0037937042498</v>
      </c>
      <c r="H19">
        <v>-3854.8783284534975</v>
      </c>
      <c r="I19">
        <v>-611.0037937042498</v>
      </c>
    </row>
    <row r="20" spans="1:9" x14ac:dyDescent="0.25">
      <c r="A20" t="s">
        <v>15</v>
      </c>
      <c r="B20">
        <v>1693.0068165365312</v>
      </c>
      <c r="C20">
        <v>485.5240344511696</v>
      </c>
      <c r="D20">
        <v>3.4869680930425728</v>
      </c>
      <c r="E20">
        <v>4.0131021475081482E-3</v>
      </c>
      <c r="F20">
        <v>644.09591054886323</v>
      </c>
      <c r="G20">
        <v>2741.9177225241992</v>
      </c>
      <c r="H20">
        <v>644.09591054886323</v>
      </c>
      <c r="I20">
        <v>2741.9177225241992</v>
      </c>
    </row>
    <row r="21" spans="1:9" ht="15.75" thickBot="1" x14ac:dyDescent="0.3">
      <c r="A21" s="17" t="s">
        <v>14</v>
      </c>
      <c r="B21" s="17">
        <v>1080.8773367220826</v>
      </c>
      <c r="C21" s="17">
        <v>442.68451191323408</v>
      </c>
      <c r="D21" s="17">
        <v>2.4416425414357708</v>
      </c>
      <c r="E21" s="17">
        <v>2.9675233817788433E-2</v>
      </c>
      <c r="F21" s="17">
        <v>124.515592483202</v>
      </c>
      <c r="G21" s="17">
        <v>2037.2390809609633</v>
      </c>
      <c r="H21" s="17">
        <v>124.515592483202</v>
      </c>
      <c r="I21" s="17">
        <v>2037.2390809609633</v>
      </c>
    </row>
    <row r="25" spans="1:9" x14ac:dyDescent="0.25">
      <c r="A25" t="s">
        <v>8</v>
      </c>
    </row>
    <row r="26" spans="1:9" ht="15.75" thickBot="1" x14ac:dyDescent="0.3"/>
    <row r="27" spans="1:9" x14ac:dyDescent="0.25">
      <c r="A27" s="18" t="s">
        <v>7</v>
      </c>
      <c r="B27" s="18" t="s">
        <v>6</v>
      </c>
      <c r="C27" s="18" t="s">
        <v>5</v>
      </c>
      <c r="F27" t="s">
        <v>65</v>
      </c>
      <c r="G27" t="s">
        <v>66</v>
      </c>
    </row>
    <row r="28" spans="1:9" x14ac:dyDescent="0.25">
      <c r="A28">
        <v>1</v>
      </c>
      <c r="B28">
        <v>1151.1255861613163</v>
      </c>
      <c r="C28">
        <v>158.17441383868368</v>
      </c>
      <c r="E28" s="2">
        <v>2002</v>
      </c>
      <c r="F28">
        <v>1151.1255861613163</v>
      </c>
      <c r="G28">
        <f>B28+C28</f>
        <v>1309.3</v>
      </c>
    </row>
    <row r="29" spans="1:9" x14ac:dyDescent="0.25">
      <c r="A29">
        <v>2</v>
      </c>
      <c r="B29">
        <v>862.61551389399074</v>
      </c>
      <c r="C29">
        <v>-106.01551389399071</v>
      </c>
      <c r="E29" s="2">
        <v>2003</v>
      </c>
      <c r="F29">
        <v>862.61551389399074</v>
      </c>
      <c r="G29">
        <f>B29+C29</f>
        <v>756.6</v>
      </c>
    </row>
    <row r="30" spans="1:9" x14ac:dyDescent="0.25">
      <c r="A30">
        <v>3</v>
      </c>
      <c r="B30">
        <v>978.36679322894452</v>
      </c>
      <c r="C30">
        <v>120.13320677105548</v>
      </c>
      <c r="E30" s="2">
        <v>2004</v>
      </c>
      <c r="F30">
        <v>978.36679322894452</v>
      </c>
      <c r="G30">
        <f>B30+C30</f>
        <v>1098.5</v>
      </c>
    </row>
    <row r="31" spans="1:9" x14ac:dyDescent="0.25">
      <c r="A31">
        <v>4</v>
      </c>
      <c r="B31">
        <v>843.69572167784281</v>
      </c>
      <c r="C31">
        <v>-71.99572167784379</v>
      </c>
      <c r="E31" s="2">
        <v>2005</v>
      </c>
      <c r="F31">
        <v>843.69572167784281</v>
      </c>
      <c r="G31">
        <f>B31+C31</f>
        <v>771.69999999999902</v>
      </c>
    </row>
    <row r="32" spans="1:9" x14ac:dyDescent="0.25">
      <c r="A32">
        <v>5</v>
      </c>
      <c r="B32">
        <v>843.94578360121159</v>
      </c>
      <c r="C32">
        <v>-37.245783601211542</v>
      </c>
      <c r="E32" s="2">
        <v>2006</v>
      </c>
      <c r="F32">
        <v>843.94578360121159</v>
      </c>
      <c r="G32">
        <f>B32+C32</f>
        <v>806.7</v>
      </c>
    </row>
    <row r="33" spans="1:7" x14ac:dyDescent="0.25">
      <c r="A33">
        <v>6</v>
      </c>
      <c r="B33">
        <v>1203.4994933643263</v>
      </c>
      <c r="C33">
        <v>-124.09949336432624</v>
      </c>
      <c r="E33" s="2">
        <v>2007</v>
      </c>
      <c r="F33">
        <v>1203.4994933643263</v>
      </c>
      <c r="G33">
        <f>B33+C33</f>
        <v>1079.4000000000001</v>
      </c>
    </row>
    <row r="34" spans="1:7" x14ac:dyDescent="0.25">
      <c r="A34">
        <v>7</v>
      </c>
      <c r="B34">
        <v>1152.8429533794942</v>
      </c>
      <c r="C34">
        <v>101.55704662050584</v>
      </c>
      <c r="E34" s="2">
        <v>2008</v>
      </c>
      <c r="F34">
        <v>1152.8429533794942</v>
      </c>
      <c r="G34">
        <f>B34+C34</f>
        <v>1254.4000000000001</v>
      </c>
    </row>
    <row r="35" spans="1:7" x14ac:dyDescent="0.25">
      <c r="A35">
        <v>8</v>
      </c>
      <c r="B35">
        <v>1309.7940950614361</v>
      </c>
      <c r="C35">
        <v>-93.394095061436019</v>
      </c>
      <c r="E35" s="2">
        <v>2009</v>
      </c>
      <c r="F35">
        <v>1309.7940950614361</v>
      </c>
      <c r="G35">
        <f>B35+C35</f>
        <v>1216.4000000000001</v>
      </c>
    </row>
    <row r="36" spans="1:7" x14ac:dyDescent="0.25">
      <c r="A36">
        <v>9</v>
      </c>
      <c r="B36">
        <v>881.42210514240196</v>
      </c>
      <c r="C36">
        <v>106.37789485759799</v>
      </c>
      <c r="E36" s="2">
        <v>2010</v>
      </c>
      <c r="F36">
        <v>881.42210514240196</v>
      </c>
      <c r="G36">
        <f>B36+C36</f>
        <v>987.8</v>
      </c>
    </row>
    <row r="37" spans="1:7" x14ac:dyDescent="0.25">
      <c r="A37">
        <v>10</v>
      </c>
      <c r="B37">
        <v>861.36869593437541</v>
      </c>
      <c r="C37">
        <v>94.431304065624545</v>
      </c>
      <c r="E37" s="2">
        <v>2011</v>
      </c>
      <c r="F37">
        <v>861.36869593437541</v>
      </c>
      <c r="G37">
        <f>B37+C37</f>
        <v>955.8</v>
      </c>
    </row>
    <row r="38" spans="1:7" x14ac:dyDescent="0.25">
      <c r="A38">
        <v>11</v>
      </c>
      <c r="B38">
        <v>900.87252346789546</v>
      </c>
      <c r="C38">
        <v>1.3274765321035602</v>
      </c>
      <c r="E38" s="2">
        <v>2012</v>
      </c>
      <c r="F38">
        <v>900.87252346789546</v>
      </c>
      <c r="G38">
        <f>B38+C38</f>
        <v>902.19999999999902</v>
      </c>
    </row>
    <row r="39" spans="1:7" x14ac:dyDescent="0.25">
      <c r="A39">
        <v>12</v>
      </c>
      <c r="B39">
        <v>1304.0952849974499</v>
      </c>
      <c r="C39">
        <v>4.7150025500286574E-3</v>
      </c>
      <c r="E39" s="2">
        <v>2013</v>
      </c>
      <c r="F39">
        <v>1304.0952849974499</v>
      </c>
      <c r="G39">
        <f>B39+C39</f>
        <v>1304.0999999999999</v>
      </c>
    </row>
    <row r="40" spans="1:7" x14ac:dyDescent="0.25">
      <c r="A40">
        <v>13</v>
      </c>
      <c r="B40">
        <v>1682.4589411654235</v>
      </c>
      <c r="C40">
        <v>47.841058834576415</v>
      </c>
      <c r="E40" s="2">
        <v>2014</v>
      </c>
      <c r="F40">
        <v>1682.4589411654235</v>
      </c>
      <c r="G40">
        <f>B40+C40</f>
        <v>1730.3</v>
      </c>
    </row>
    <row r="41" spans="1:7" x14ac:dyDescent="0.25">
      <c r="A41">
        <v>14</v>
      </c>
      <c r="B41">
        <v>1564.1761840355398</v>
      </c>
      <c r="C41">
        <v>9.0238159644602547</v>
      </c>
      <c r="E41" s="2">
        <v>2015</v>
      </c>
      <c r="F41">
        <v>1564.1761840355398</v>
      </c>
      <c r="G41">
        <f>B41+C41</f>
        <v>1573.2</v>
      </c>
    </row>
    <row r="42" spans="1:7" x14ac:dyDescent="0.25">
      <c r="A42">
        <v>15</v>
      </c>
      <c r="B42">
        <v>1308.2092403267607</v>
      </c>
      <c r="C42">
        <v>-121.60924032676076</v>
      </c>
      <c r="E42" s="2">
        <v>2016</v>
      </c>
      <c r="F42">
        <v>1308.2092403267607</v>
      </c>
      <c r="G42">
        <f>B42+C42</f>
        <v>1186.5999999999999</v>
      </c>
    </row>
    <row r="43" spans="1:7" x14ac:dyDescent="0.25">
      <c r="A43">
        <v>16</v>
      </c>
      <c r="B43">
        <v>945.82542576602714</v>
      </c>
      <c r="C43">
        <v>-28.725425766027115</v>
      </c>
      <c r="E43" s="2">
        <v>2018</v>
      </c>
      <c r="F43">
        <v>945.82542576602714</v>
      </c>
      <c r="G43">
        <f>B43+C43</f>
        <v>917.1</v>
      </c>
    </row>
    <row r="44" spans="1:7" x14ac:dyDescent="0.25">
      <c r="A44">
        <v>17</v>
      </c>
      <c r="B44">
        <v>815.85366154544727</v>
      </c>
      <c r="C44">
        <v>-40.453661545447289</v>
      </c>
      <c r="E44" s="2">
        <v>2019</v>
      </c>
      <c r="F44">
        <v>815.85366154544727</v>
      </c>
      <c r="G44">
        <f>B44+C44</f>
        <v>775.4</v>
      </c>
    </row>
    <row r="45" spans="1:7" ht="15.75" thickBot="1" x14ac:dyDescent="0.3">
      <c r="A45" s="17">
        <v>18</v>
      </c>
      <c r="B45" s="17">
        <v>850.03199725010472</v>
      </c>
      <c r="C45" s="17">
        <v>-15.331997250104678</v>
      </c>
      <c r="E45" s="3">
        <v>2020</v>
      </c>
      <c r="F45" s="17">
        <v>850.03199725010472</v>
      </c>
      <c r="G45">
        <f>B45+C45</f>
        <v>834.7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91B2-4A01-4A8E-A78D-F9D2A885E234}">
  <dimension ref="A1:I44"/>
  <sheetViews>
    <sheetView workbookViewId="0">
      <selection sqref="A1:I44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19" t="s">
        <v>40</v>
      </c>
      <c r="B3" s="19"/>
    </row>
    <row r="4" spans="1:9" x14ac:dyDescent="0.25">
      <c r="A4" t="s">
        <v>39</v>
      </c>
      <c r="B4">
        <v>0.92544078519735462</v>
      </c>
    </row>
    <row r="5" spans="1:9" x14ac:dyDescent="0.25">
      <c r="A5" t="s">
        <v>38</v>
      </c>
      <c r="B5">
        <v>0.8564406469066963</v>
      </c>
    </row>
    <row r="6" spans="1:9" x14ac:dyDescent="0.25">
      <c r="A6" t="s">
        <v>37</v>
      </c>
      <c r="B6">
        <v>0.82567792838670262</v>
      </c>
    </row>
    <row r="7" spans="1:9" x14ac:dyDescent="0.25">
      <c r="A7" t="s">
        <v>25</v>
      </c>
      <c r="B7">
        <v>117.1768059125326</v>
      </c>
    </row>
    <row r="8" spans="1:9" ht="15.75" thickBot="1" x14ac:dyDescent="0.3">
      <c r="A8" s="17" t="s">
        <v>36</v>
      </c>
      <c r="B8" s="17">
        <v>18</v>
      </c>
    </row>
    <row r="10" spans="1:9" ht="15.75" thickBot="1" x14ac:dyDescent="0.3">
      <c r="A10" t="s">
        <v>35</v>
      </c>
    </row>
    <row r="11" spans="1:9" x14ac:dyDescent="0.25">
      <c r="A11" s="18"/>
      <c r="B11" s="18" t="s">
        <v>34</v>
      </c>
      <c r="C11" s="18" t="s">
        <v>33</v>
      </c>
      <c r="D11" s="18" t="s">
        <v>32</v>
      </c>
      <c r="E11" s="18" t="s">
        <v>31</v>
      </c>
      <c r="F11" s="18" t="s">
        <v>30</v>
      </c>
    </row>
    <row r="12" spans="1:9" x14ac:dyDescent="0.25">
      <c r="A12" t="s">
        <v>29</v>
      </c>
      <c r="B12">
        <v>3</v>
      </c>
      <c r="C12">
        <v>1146772.1172970252</v>
      </c>
      <c r="D12">
        <v>382257.37243234174</v>
      </c>
      <c r="E12">
        <v>27.840213352733091</v>
      </c>
      <c r="F12">
        <v>3.6920958182141135E-6</v>
      </c>
    </row>
    <row r="13" spans="1:9" x14ac:dyDescent="0.25">
      <c r="A13" t="s">
        <v>28</v>
      </c>
      <c r="B13">
        <v>14</v>
      </c>
      <c r="C13">
        <v>192225.65381408669</v>
      </c>
      <c r="D13">
        <v>13730.403843863334</v>
      </c>
    </row>
    <row r="14" spans="1:9" ht="15.75" thickBot="1" x14ac:dyDescent="0.3">
      <c r="A14" s="17" t="s">
        <v>27</v>
      </c>
      <c r="B14" s="17">
        <v>17</v>
      </c>
      <c r="C14" s="17">
        <v>1338997.7711111119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26</v>
      </c>
      <c r="C16" s="18" t="s">
        <v>25</v>
      </c>
      <c r="D16" s="18" t="s">
        <v>24</v>
      </c>
      <c r="E16" s="18" t="s">
        <v>23</v>
      </c>
      <c r="F16" s="18" t="s">
        <v>22</v>
      </c>
      <c r="G16" s="18" t="s">
        <v>21</v>
      </c>
      <c r="H16" s="18" t="s">
        <v>20</v>
      </c>
      <c r="I16" s="18" t="s">
        <v>19</v>
      </c>
    </row>
    <row r="17" spans="1:9" x14ac:dyDescent="0.25">
      <c r="A17" t="s">
        <v>18</v>
      </c>
      <c r="B17">
        <v>-62.250991769165466</v>
      </c>
      <c r="C17">
        <v>491.04425648403196</v>
      </c>
      <c r="D17">
        <v>-0.12677267058349104</v>
      </c>
      <c r="E17">
        <v>0.900923083271297</v>
      </c>
      <c r="F17">
        <v>-1115.4361762546132</v>
      </c>
      <c r="G17">
        <v>990.93419271628227</v>
      </c>
      <c r="H17">
        <v>-1115.4361762546132</v>
      </c>
      <c r="I17">
        <v>990.93419271628227</v>
      </c>
    </row>
    <row r="18" spans="1:9" x14ac:dyDescent="0.25">
      <c r="A18" t="s">
        <v>17</v>
      </c>
      <c r="B18">
        <v>-3675.1788309253798</v>
      </c>
      <c r="C18">
        <v>906.51420466291438</v>
      </c>
      <c r="D18">
        <v>-4.054187802045516</v>
      </c>
      <c r="E18">
        <v>1.1835143665738048E-3</v>
      </c>
      <c r="F18">
        <v>-5619.4584294947945</v>
      </c>
      <c r="G18">
        <v>-1730.8992323559651</v>
      </c>
      <c r="H18">
        <v>-5619.4584294947945</v>
      </c>
      <c r="I18">
        <v>-1730.8992323559651</v>
      </c>
    </row>
    <row r="19" spans="1:9" x14ac:dyDescent="0.25">
      <c r="A19" t="s">
        <v>16</v>
      </c>
      <c r="B19">
        <v>-420.58456853847179</v>
      </c>
      <c r="C19">
        <v>131.09992092900126</v>
      </c>
      <c r="D19">
        <v>-3.2081222136376759</v>
      </c>
      <c r="E19">
        <v>6.3176582798071179E-3</v>
      </c>
      <c r="F19">
        <v>-701.76593373407036</v>
      </c>
      <c r="G19">
        <v>-139.40320334287316</v>
      </c>
      <c r="H19">
        <v>-701.76593373407036</v>
      </c>
      <c r="I19">
        <v>-139.40320334287316</v>
      </c>
    </row>
    <row r="20" spans="1:9" ht="15.75" thickBot="1" x14ac:dyDescent="0.3">
      <c r="A20" s="17" t="s">
        <v>15</v>
      </c>
      <c r="B20" s="17">
        <v>1871.1909220513221</v>
      </c>
      <c r="C20" s="17">
        <v>558.62759831489984</v>
      </c>
      <c r="D20" s="17">
        <v>3.3496213357445455</v>
      </c>
      <c r="E20" s="17">
        <v>4.7675559880406603E-3</v>
      </c>
      <c r="F20" s="17">
        <v>673.05388568203034</v>
      </c>
      <c r="G20" s="17">
        <v>3069.3279584206139</v>
      </c>
      <c r="H20" s="17">
        <v>673.05388568203034</v>
      </c>
      <c r="I20" s="17">
        <v>3069.3279584206139</v>
      </c>
    </row>
    <row r="24" spans="1:9" x14ac:dyDescent="0.25">
      <c r="A24" t="s">
        <v>8</v>
      </c>
    </row>
    <row r="25" spans="1:9" ht="15.75" thickBot="1" x14ac:dyDescent="0.3"/>
    <row r="26" spans="1:9" x14ac:dyDescent="0.25">
      <c r="A26" s="18" t="s">
        <v>7</v>
      </c>
      <c r="B26" s="18" t="s">
        <v>6</v>
      </c>
      <c r="C26" s="18" t="s">
        <v>5</v>
      </c>
    </row>
    <row r="27" spans="1:9" x14ac:dyDescent="0.25">
      <c r="A27">
        <v>1</v>
      </c>
      <c r="B27">
        <v>1128.1899800132426</v>
      </c>
      <c r="C27">
        <v>181.11001998675738</v>
      </c>
    </row>
    <row r="28" spans="1:9" x14ac:dyDescent="0.25">
      <c r="A28">
        <v>2</v>
      </c>
      <c r="B28">
        <v>934.82754988841543</v>
      </c>
      <c r="C28">
        <v>-178.22754988841541</v>
      </c>
    </row>
    <row r="29" spans="1:9" x14ac:dyDescent="0.25">
      <c r="A29">
        <v>3</v>
      </c>
      <c r="B29">
        <v>1020.0066509742874</v>
      </c>
      <c r="C29">
        <v>78.493349025712632</v>
      </c>
    </row>
    <row r="30" spans="1:9" x14ac:dyDescent="0.25">
      <c r="A30">
        <v>4</v>
      </c>
      <c r="B30">
        <v>735.12512309191152</v>
      </c>
      <c r="C30">
        <v>36.574876908087504</v>
      </c>
    </row>
    <row r="31" spans="1:9" x14ac:dyDescent="0.25">
      <c r="A31">
        <v>5</v>
      </c>
      <c r="B31">
        <v>920.23935293556497</v>
      </c>
      <c r="C31">
        <v>-113.53935293556492</v>
      </c>
    </row>
    <row r="32" spans="1:9" x14ac:dyDescent="0.25">
      <c r="A32">
        <v>6</v>
      </c>
      <c r="B32">
        <v>1129.4405609297041</v>
      </c>
      <c r="C32">
        <v>-50.040560929704043</v>
      </c>
    </row>
    <row r="33" spans="1:3" x14ac:dyDescent="0.25">
      <c r="A33">
        <v>7</v>
      </c>
      <c r="B33">
        <v>1212.3745071430073</v>
      </c>
      <c r="C33">
        <v>42.025492856992742</v>
      </c>
    </row>
    <row r="34" spans="1:3" x14ac:dyDescent="0.25">
      <c r="A34">
        <v>8</v>
      </c>
      <c r="B34">
        <v>1344.0361502554765</v>
      </c>
      <c r="C34">
        <v>-127.63615025547642</v>
      </c>
    </row>
    <row r="35" spans="1:3" x14ac:dyDescent="0.25">
      <c r="A35">
        <v>9</v>
      </c>
      <c r="B35">
        <v>864.85241146351837</v>
      </c>
      <c r="C35">
        <v>122.94758853648159</v>
      </c>
    </row>
    <row r="36" spans="1:3" x14ac:dyDescent="0.25">
      <c r="A36">
        <v>10</v>
      </c>
      <c r="B36">
        <v>834.00907053945684</v>
      </c>
      <c r="C36">
        <v>121.79092946054311</v>
      </c>
    </row>
    <row r="37" spans="1:3" x14ac:dyDescent="0.25">
      <c r="A37">
        <v>11</v>
      </c>
      <c r="B37">
        <v>968.20602830127291</v>
      </c>
      <c r="C37">
        <v>-66.006028301273886</v>
      </c>
    </row>
    <row r="38" spans="1:3" x14ac:dyDescent="0.25">
      <c r="A38">
        <v>12</v>
      </c>
      <c r="B38">
        <v>1232.0956554588586</v>
      </c>
      <c r="C38">
        <v>72.004344541141336</v>
      </c>
    </row>
    <row r="39" spans="1:3" x14ac:dyDescent="0.25">
      <c r="A39">
        <v>13</v>
      </c>
      <c r="B39">
        <v>1597.8391557881746</v>
      </c>
      <c r="C39">
        <v>132.46084421182536</v>
      </c>
    </row>
    <row r="40" spans="1:3" x14ac:dyDescent="0.25">
      <c r="A40">
        <v>14</v>
      </c>
      <c r="B40">
        <v>1584.0981202517007</v>
      </c>
      <c r="C40">
        <v>-10.898120251700675</v>
      </c>
    </row>
    <row r="41" spans="1:3" x14ac:dyDescent="0.25">
      <c r="A41">
        <v>15</v>
      </c>
      <c r="B41">
        <v>1332.8981709603831</v>
      </c>
      <c r="C41">
        <v>-146.29817096038323</v>
      </c>
    </row>
    <row r="42" spans="1:3" x14ac:dyDescent="0.25">
      <c r="A42">
        <v>16</v>
      </c>
      <c r="B42">
        <v>1004.1371025761455</v>
      </c>
      <c r="C42">
        <v>-87.037102576145458</v>
      </c>
    </row>
    <row r="43" spans="1:3" x14ac:dyDescent="0.25">
      <c r="A43">
        <v>17</v>
      </c>
      <c r="B43">
        <v>762.75758170616245</v>
      </c>
      <c r="C43">
        <v>12.642418293837522</v>
      </c>
    </row>
    <row r="44" spans="1:3" ht="15.75" thickBot="1" x14ac:dyDescent="0.3">
      <c r="A44" s="17">
        <v>18</v>
      </c>
      <c r="B44" s="17">
        <v>855.06682772270187</v>
      </c>
      <c r="C44" s="17">
        <v>-20.366827722701828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06B-ADFD-447A-B05A-F68516C9BC8A}">
  <dimension ref="A1:U84"/>
  <sheetViews>
    <sheetView topLeftCell="A6" workbookViewId="0">
      <selection activeCell="A24" sqref="A24:A41"/>
    </sheetView>
  </sheetViews>
  <sheetFormatPr defaultRowHeight="15" x14ac:dyDescent="0.25"/>
  <sheetData>
    <row r="1" spans="1:21" x14ac:dyDescent="0.25">
      <c r="A1" s="14"/>
      <c r="B1" s="14"/>
      <c r="C1" s="15"/>
      <c r="D1" s="15"/>
      <c r="E1" s="14" t="s">
        <v>51</v>
      </c>
      <c r="F1" s="15"/>
      <c r="G1" s="15"/>
      <c r="H1" s="15"/>
      <c r="I1" s="16"/>
      <c r="J1" s="14" t="s">
        <v>52</v>
      </c>
      <c r="K1" s="15"/>
      <c r="L1" s="15"/>
      <c r="M1" s="15"/>
      <c r="N1" s="16"/>
      <c r="O1" s="14" t="s">
        <v>53</v>
      </c>
      <c r="P1" s="15"/>
      <c r="Q1" s="15"/>
      <c r="R1" s="15"/>
      <c r="S1" s="16"/>
    </row>
    <row r="2" spans="1:21" x14ac:dyDescent="0.25">
      <c r="A2" s="5" t="s">
        <v>50</v>
      </c>
      <c r="B2" s="5" t="s">
        <v>4</v>
      </c>
      <c r="C2" s="6" t="s">
        <v>3</v>
      </c>
      <c r="D2" s="6" t="s">
        <v>60</v>
      </c>
      <c r="E2" s="5" t="s">
        <v>0</v>
      </c>
      <c r="F2" s="6" t="s">
        <v>2</v>
      </c>
      <c r="G2" s="6" t="s">
        <v>1</v>
      </c>
      <c r="H2" s="6" t="s">
        <v>62</v>
      </c>
      <c r="I2" s="7" t="s">
        <v>61</v>
      </c>
      <c r="J2" s="5" t="s">
        <v>0</v>
      </c>
      <c r="K2" s="6" t="s">
        <v>2</v>
      </c>
      <c r="L2" s="6" t="s">
        <v>1</v>
      </c>
      <c r="M2" s="6" t="s">
        <v>62</v>
      </c>
      <c r="N2" s="7" t="s">
        <v>61</v>
      </c>
      <c r="O2" s="5" t="s">
        <v>0</v>
      </c>
      <c r="P2" s="6" t="s">
        <v>2</v>
      </c>
      <c r="Q2" s="6" t="s">
        <v>1</v>
      </c>
      <c r="R2" s="6" t="s">
        <v>62</v>
      </c>
      <c r="S2" s="7" t="s">
        <v>61</v>
      </c>
      <c r="U2" t="s">
        <v>49</v>
      </c>
    </row>
    <row r="3" spans="1:21" x14ac:dyDescent="0.25">
      <c r="A3" s="2">
        <v>2002</v>
      </c>
      <c r="B3" s="2">
        <v>1533.5</v>
      </c>
      <c r="C3">
        <v>1309.3</v>
      </c>
      <c r="D3">
        <v>1897.6</v>
      </c>
      <c r="E3" s="8">
        <v>0.69166666666666599</v>
      </c>
      <c r="F3" s="9">
        <v>0.469444444444444</v>
      </c>
      <c r="G3" s="9">
        <v>0.70833333333333304</v>
      </c>
      <c r="H3" s="9">
        <v>0.40790986085904402</v>
      </c>
      <c r="I3" s="10">
        <v>0.18188622754490999</v>
      </c>
      <c r="J3" s="8">
        <f t="shared" ref="J3:J20" si="0">EXP(E3)</f>
        <v>1.9970411630535065</v>
      </c>
      <c r="K3" s="9">
        <f t="shared" ref="K3:K20" si="1">EXP(F3)</f>
        <v>1.599105554421427</v>
      </c>
      <c r="L3" s="9">
        <f t="shared" ref="L3:N18" si="2">EXP(G3)</f>
        <v>2.0306040966347472</v>
      </c>
      <c r="M3" s="9">
        <f t="shared" si="2"/>
        <v>1.5036716153935223</v>
      </c>
      <c r="N3" s="10">
        <f t="shared" si="2"/>
        <v>1.1994777185915813</v>
      </c>
      <c r="O3" s="8">
        <f t="shared" ref="O3:O20" si="3">LOG(E3)</f>
        <v>-0.16010315367155134</v>
      </c>
      <c r="P3" s="9">
        <f t="shared" ref="P3:P20" si="4">LOG(F3)</f>
        <v>-0.32841579615361416</v>
      </c>
      <c r="Q3" s="9">
        <f t="shared" ref="Q3:S18" si="5">LOG(G3)</f>
        <v>-0.14976232033333228</v>
      </c>
      <c r="R3" s="9">
        <f t="shared" si="5"/>
        <v>-0.38943579587215227</v>
      </c>
      <c r="S3" s="10">
        <f t="shared" si="5"/>
        <v>-0.74020018454121517</v>
      </c>
      <c r="T3" s="9"/>
      <c r="U3" s="9">
        <v>0.67500000000000004</v>
      </c>
    </row>
    <row r="4" spans="1:21" x14ac:dyDescent="0.25">
      <c r="A4" s="2">
        <v>2003</v>
      </c>
      <c r="B4" s="2">
        <v>1712.8999999999901</v>
      </c>
      <c r="C4">
        <v>756.6</v>
      </c>
      <c r="D4">
        <v>1542.69999999999</v>
      </c>
      <c r="E4" s="8">
        <v>0.719444444444444</v>
      </c>
      <c r="F4" s="9">
        <v>0.54722222222222205</v>
      </c>
      <c r="G4" s="9">
        <v>0.58888888888888802</v>
      </c>
      <c r="H4" s="9">
        <v>0.45476190476190398</v>
      </c>
      <c r="I4" s="10">
        <v>0.53742514970059796</v>
      </c>
      <c r="J4" s="8">
        <f t="shared" si="0"/>
        <v>2.0532921758436546</v>
      </c>
      <c r="K4" s="9">
        <f t="shared" si="1"/>
        <v>1.7284451068967286</v>
      </c>
      <c r="L4" s="9">
        <f t="shared" si="2"/>
        <v>1.801985096985967</v>
      </c>
      <c r="M4" s="9">
        <f t="shared" si="2"/>
        <v>1.5757981483296479</v>
      </c>
      <c r="N4" s="10">
        <f t="shared" si="2"/>
        <v>1.7115940849603701</v>
      </c>
      <c r="O4" s="8">
        <f t="shared" si="3"/>
        <v>-0.14300273668603572</v>
      </c>
      <c r="P4" s="9">
        <f t="shared" si="4"/>
        <v>-0.26183627460569447</v>
      </c>
      <c r="Q4" s="9">
        <f t="shared" si="5"/>
        <v>-0.22996663983853646</v>
      </c>
      <c r="R4" s="9">
        <f t="shared" si="5"/>
        <v>-0.34221592315017368</v>
      </c>
      <c r="S4" s="10">
        <f t="shared" si="5"/>
        <v>-0.26968201389722718</v>
      </c>
      <c r="T4" s="9"/>
      <c r="U4" s="9">
        <v>0.60833333333333295</v>
      </c>
    </row>
    <row r="5" spans="1:21" x14ac:dyDescent="0.25">
      <c r="A5" s="2">
        <v>2004</v>
      </c>
      <c r="B5" s="2">
        <v>1836.19999999999</v>
      </c>
      <c r="C5">
        <v>1098.5</v>
      </c>
      <c r="D5">
        <v>1476.3</v>
      </c>
      <c r="E5" s="8">
        <v>0.59722222222222199</v>
      </c>
      <c r="F5" s="9">
        <v>0.55833333333333302</v>
      </c>
      <c r="G5" s="9">
        <v>0.42777777777777698</v>
      </c>
      <c r="H5" s="9">
        <v>0.372988505747126</v>
      </c>
      <c r="I5" s="10">
        <v>0.32372754491017902</v>
      </c>
      <c r="J5" s="8">
        <f t="shared" si="0"/>
        <v>1.8170643825530979</v>
      </c>
      <c r="K5" s="9">
        <f t="shared" si="1"/>
        <v>1.7477571429349259</v>
      </c>
      <c r="L5" s="9">
        <f t="shared" si="2"/>
        <v>1.5338451886056954</v>
      </c>
      <c r="M5" s="9">
        <f t="shared" si="2"/>
        <v>1.4520676493041016</v>
      </c>
      <c r="N5" s="10">
        <f t="shared" si="2"/>
        <v>1.3822706491367498</v>
      </c>
      <c r="O5" s="8">
        <f t="shared" si="3"/>
        <v>-0.2238640408516821</v>
      </c>
      <c r="P5" s="9">
        <f t="shared" si="4"/>
        <v>-0.25310644334679866</v>
      </c>
      <c r="Q5" s="9">
        <f t="shared" si="5"/>
        <v>-0.368781779930825</v>
      </c>
      <c r="R5" s="9">
        <f t="shared" si="5"/>
        <v>-0.42830455148223101</v>
      </c>
      <c r="S5" s="10">
        <f t="shared" si="5"/>
        <v>-0.48982034633869465</v>
      </c>
      <c r="T5" s="9"/>
      <c r="U5" s="9">
        <v>0.53888888888888797</v>
      </c>
    </row>
    <row r="6" spans="1:21" x14ac:dyDescent="0.25">
      <c r="A6" s="2">
        <v>2005</v>
      </c>
      <c r="B6" s="2">
        <v>1528.5</v>
      </c>
      <c r="C6">
        <v>771.69999999999902</v>
      </c>
      <c r="D6">
        <v>1237.5999999999999</v>
      </c>
      <c r="E6" s="8">
        <v>0.85833333333333295</v>
      </c>
      <c r="F6" s="9">
        <v>0.70833333333333304</v>
      </c>
      <c r="G6" s="9">
        <v>0.33888888888888802</v>
      </c>
      <c r="H6" s="9">
        <v>0.79089668615984399</v>
      </c>
      <c r="I6" s="10">
        <v>0.94872754491017897</v>
      </c>
      <c r="J6" s="8">
        <f t="shared" si="0"/>
        <v>2.3592253728945809</v>
      </c>
      <c r="K6" s="9">
        <f t="shared" si="1"/>
        <v>2.0306040966347472</v>
      </c>
      <c r="L6" s="9">
        <f t="shared" si="2"/>
        <v>1.4033874046156727</v>
      </c>
      <c r="M6" s="9">
        <f t="shared" si="2"/>
        <v>2.2053730674169536</v>
      </c>
      <c r="N6" s="10">
        <f t="shared" si="2"/>
        <v>2.5824215523269465</v>
      </c>
      <c r="O6" s="8">
        <f t="shared" si="3"/>
        <v>-6.6344021342452819E-2</v>
      </c>
      <c r="P6" s="9">
        <f t="shared" si="4"/>
        <v>-0.14976232033333228</v>
      </c>
      <c r="Q6" s="9">
        <f t="shared" si="5"/>
        <v>-0.46994267009254015</v>
      </c>
      <c r="R6" s="9">
        <f t="shared" si="5"/>
        <v>-0.10188024413964684</v>
      </c>
      <c r="S6" s="10">
        <f t="shared" si="5"/>
        <v>-2.285849013415359E-2</v>
      </c>
      <c r="T6" s="9"/>
      <c r="U6" s="9">
        <v>0.54444444444444395</v>
      </c>
    </row>
    <row r="7" spans="1:21" x14ac:dyDescent="0.25">
      <c r="A7" s="2">
        <v>2006</v>
      </c>
      <c r="B7" s="2">
        <v>1469.7</v>
      </c>
      <c r="C7">
        <v>806.7</v>
      </c>
      <c r="D7">
        <v>1739.9</v>
      </c>
      <c r="E7" s="8">
        <v>0.96388888888888902</v>
      </c>
      <c r="F7" s="9">
        <v>0.88888888888888895</v>
      </c>
      <c r="G7" s="9">
        <v>0.5</v>
      </c>
      <c r="H7" s="9">
        <v>0.83333333333333304</v>
      </c>
      <c r="I7" s="10">
        <v>0.71856287425149701</v>
      </c>
      <c r="J7" s="8">
        <f t="shared" si="0"/>
        <v>2.6218728453845315</v>
      </c>
      <c r="K7" s="9">
        <f t="shared" si="1"/>
        <v>2.4324254542872081</v>
      </c>
      <c r="L7" s="9">
        <f t="shared" si="2"/>
        <v>1.6487212707001282</v>
      </c>
      <c r="M7" s="9">
        <f t="shared" si="2"/>
        <v>2.3009758908928242</v>
      </c>
      <c r="N7" s="10">
        <f t="shared" si="2"/>
        <v>2.0514828523040491</v>
      </c>
      <c r="O7" s="8">
        <f t="shared" si="3"/>
        <v>-1.597302597641349E-2</v>
      </c>
      <c r="P7" s="9">
        <f t="shared" si="4"/>
        <v>-5.1152522447381256E-2</v>
      </c>
      <c r="Q7" s="9">
        <f t="shared" si="5"/>
        <v>-0.3010299956639812</v>
      </c>
      <c r="R7" s="9">
        <f t="shared" si="5"/>
        <v>-7.9181246047624984E-2</v>
      </c>
      <c r="S7" s="10">
        <f t="shared" si="5"/>
        <v>-0.14353522509995845</v>
      </c>
      <c r="T7" s="9"/>
      <c r="U7" s="9">
        <v>0.53888888888888797</v>
      </c>
    </row>
    <row r="8" spans="1:21" x14ac:dyDescent="0.25">
      <c r="A8" s="2">
        <v>2007</v>
      </c>
      <c r="B8" s="2">
        <v>1596.4</v>
      </c>
      <c r="C8">
        <v>1079.4000000000001</v>
      </c>
      <c r="D8">
        <v>1802.4</v>
      </c>
      <c r="E8" s="8">
        <v>0.82777777777777695</v>
      </c>
      <c r="F8" s="9">
        <v>0.53611111111111098</v>
      </c>
      <c r="G8" s="9">
        <v>0.422222222222222</v>
      </c>
      <c r="H8" s="9">
        <v>0.53571428571428503</v>
      </c>
      <c r="I8" s="10">
        <v>8.6826347305389198E-2</v>
      </c>
      <c r="J8" s="8">
        <f t="shared" si="0"/>
        <v>2.2882281347202085</v>
      </c>
      <c r="K8" s="9">
        <f t="shared" si="1"/>
        <v>1.7093464613386951</v>
      </c>
      <c r="L8" s="9">
        <f t="shared" si="2"/>
        <v>1.5253474531238629</v>
      </c>
      <c r="M8" s="9">
        <f t="shared" si="2"/>
        <v>1.7086682838187925</v>
      </c>
      <c r="N8" s="10">
        <f t="shared" si="2"/>
        <v>1.0907072590174862</v>
      </c>
      <c r="O8" s="8">
        <f t="shared" si="3"/>
        <v>-8.2086236691032474E-2</v>
      </c>
      <c r="P8" s="9">
        <f t="shared" si="4"/>
        <v>-0.27074519175951361</v>
      </c>
      <c r="Q8" s="9">
        <f t="shared" si="5"/>
        <v>-0.37445891282251492</v>
      </c>
      <c r="R8" s="9">
        <f t="shared" si="5"/>
        <v>-0.27106677228653853</v>
      </c>
      <c r="S8" s="10">
        <f t="shared" si="5"/>
        <v>-1.0613484689126085</v>
      </c>
      <c r="T8" s="9"/>
      <c r="U8" s="9">
        <v>0.44722222222222202</v>
      </c>
    </row>
    <row r="9" spans="1:21" x14ac:dyDescent="0.25">
      <c r="A9" s="2">
        <v>2008</v>
      </c>
      <c r="B9" s="2">
        <v>1269.2</v>
      </c>
      <c r="C9">
        <v>1254.4000000000001</v>
      </c>
      <c r="D9">
        <v>1697.1</v>
      </c>
      <c r="E9" s="8">
        <v>0.72222222222222199</v>
      </c>
      <c r="F9" s="9">
        <v>0.26944444444444399</v>
      </c>
      <c r="G9" s="9">
        <v>0.31944444444444398</v>
      </c>
      <c r="H9" s="9">
        <v>0.5</v>
      </c>
      <c r="I9" s="10">
        <v>0.43974550898203502</v>
      </c>
      <c r="J9" s="8">
        <f t="shared" si="0"/>
        <v>2.0590036942128709</v>
      </c>
      <c r="K9" s="9">
        <f t="shared" si="1"/>
        <v>1.3092368948226385</v>
      </c>
      <c r="L9" s="9">
        <f t="shared" si="2"/>
        <v>1.3763629058361364</v>
      </c>
      <c r="M9" s="9">
        <f t="shared" si="2"/>
        <v>1.6487212707001282</v>
      </c>
      <c r="N9" s="10">
        <f t="shared" si="2"/>
        <v>1.5523121187474984</v>
      </c>
      <c r="O9" s="8">
        <f t="shared" si="3"/>
        <v>-0.14132915279646943</v>
      </c>
      <c r="P9" s="9">
        <f t="shared" si="4"/>
        <v>-0.56953076650104317</v>
      </c>
      <c r="Q9" s="9">
        <f t="shared" si="5"/>
        <v>-0.49560466041367623</v>
      </c>
      <c r="R9" s="9">
        <f t="shared" si="5"/>
        <v>-0.3010299956639812</v>
      </c>
      <c r="S9" s="10">
        <f t="shared" si="5"/>
        <v>-0.35679858719575391</v>
      </c>
      <c r="T9" s="9"/>
      <c r="U9" s="9">
        <v>0.36944444444444402</v>
      </c>
    </row>
    <row r="10" spans="1:21" x14ac:dyDescent="0.25">
      <c r="A10" s="2">
        <v>2009</v>
      </c>
      <c r="B10" s="2">
        <v>985.7</v>
      </c>
      <c r="C10">
        <v>1216.4000000000001</v>
      </c>
      <c r="D10">
        <v>1744.5</v>
      </c>
      <c r="E10" s="8">
        <v>0.405555555555555</v>
      </c>
      <c r="F10" s="9">
        <v>0.20555555555555499</v>
      </c>
      <c r="G10" s="9">
        <v>0.42499999999999999</v>
      </c>
      <c r="H10" s="9">
        <v>0.38965517241379299</v>
      </c>
      <c r="I10" s="10">
        <v>0.32447604790419099</v>
      </c>
      <c r="J10" s="8">
        <f t="shared" si="0"/>
        <v>1.5001356773068264</v>
      </c>
      <c r="K10" s="9">
        <f t="shared" si="1"/>
        <v>1.2282072128005663</v>
      </c>
      <c r="L10" s="9">
        <f t="shared" si="2"/>
        <v>1.5295904196633787</v>
      </c>
      <c r="M10" s="9">
        <f t="shared" si="2"/>
        <v>1.4764715779615081</v>
      </c>
      <c r="N10" s="10">
        <f t="shared" si="2"/>
        <v>1.38330567016601</v>
      </c>
      <c r="O10" s="8">
        <f t="shared" si="3"/>
        <v>-0.39194964498285079</v>
      </c>
      <c r="P10" s="9">
        <f t="shared" si="4"/>
        <v>-0.68707078103631225</v>
      </c>
      <c r="Q10" s="9">
        <f t="shared" si="5"/>
        <v>-0.37161106994968846</v>
      </c>
      <c r="R10" s="9">
        <f t="shared" si="5"/>
        <v>-0.40931955441553647</v>
      </c>
      <c r="S10" s="10">
        <f t="shared" si="5"/>
        <v>-0.48881735632729861</v>
      </c>
      <c r="T10" s="9"/>
      <c r="U10" s="9">
        <v>0.32500000000000001</v>
      </c>
    </row>
    <row r="11" spans="1:21" x14ac:dyDescent="0.25">
      <c r="A11" s="2">
        <v>2010</v>
      </c>
      <c r="B11" s="2">
        <v>826.9</v>
      </c>
      <c r="C11">
        <v>987.8</v>
      </c>
      <c r="D11">
        <v>1408.2</v>
      </c>
      <c r="E11" s="8">
        <v>0.41666666666666602</v>
      </c>
      <c r="F11" s="9">
        <v>0.469444444444444</v>
      </c>
      <c r="G11" s="9">
        <v>0.39444444444444399</v>
      </c>
      <c r="H11" s="9">
        <v>0.50608519269776797</v>
      </c>
      <c r="I11" s="10">
        <v>0.80800898203592797</v>
      </c>
      <c r="J11" s="8">
        <f t="shared" si="0"/>
        <v>1.5168967963882125</v>
      </c>
      <c r="K11" s="9">
        <f t="shared" si="1"/>
        <v>1.599105554421427</v>
      </c>
      <c r="L11" s="9">
        <f t="shared" si="2"/>
        <v>1.4835597620662881</v>
      </c>
      <c r="M11" s="9">
        <f t="shared" si="2"/>
        <v>1.6587846450698456</v>
      </c>
      <c r="N11" s="10">
        <f t="shared" si="2"/>
        <v>2.2434368140629486</v>
      </c>
      <c r="O11" s="8">
        <f t="shared" si="3"/>
        <v>-0.3802112417116067</v>
      </c>
      <c r="P11" s="9">
        <f t="shared" si="4"/>
        <v>-0.32841579615361416</v>
      </c>
      <c r="Q11" s="9">
        <f t="shared" si="5"/>
        <v>-0.40401415638423127</v>
      </c>
      <c r="R11" s="9">
        <f t="shared" si="5"/>
        <v>-0.29577636931782197</v>
      </c>
      <c r="S11" s="10">
        <f t="shared" si="5"/>
        <v>-9.2583811469277355E-2</v>
      </c>
      <c r="T11" s="9"/>
      <c r="U11" s="9">
        <v>0.26388888888888801</v>
      </c>
    </row>
    <row r="12" spans="1:21" x14ac:dyDescent="0.25">
      <c r="A12" s="2">
        <v>2011</v>
      </c>
      <c r="B12" s="2">
        <v>900.69999999999902</v>
      </c>
      <c r="C12">
        <v>955.8</v>
      </c>
      <c r="D12">
        <v>1351</v>
      </c>
      <c r="E12" s="8">
        <v>0.875</v>
      </c>
      <c r="F12" s="9">
        <v>0.86944444444444402</v>
      </c>
      <c r="G12" s="9">
        <v>0.405555555555555</v>
      </c>
      <c r="H12" s="9">
        <v>0.83405172413793105</v>
      </c>
      <c r="I12" s="10">
        <v>0.88510479041916101</v>
      </c>
      <c r="J12" s="8">
        <f t="shared" si="0"/>
        <v>2.3988752939670981</v>
      </c>
      <c r="K12" s="9">
        <f t="shared" si="1"/>
        <v>2.385585160221221</v>
      </c>
      <c r="L12" s="9">
        <f t="shared" si="2"/>
        <v>1.5001356773068264</v>
      </c>
      <c r="M12" s="9">
        <f t="shared" si="2"/>
        <v>2.3026294847066224</v>
      </c>
      <c r="N12" s="10">
        <f t="shared" si="2"/>
        <v>2.4232383103394537</v>
      </c>
      <c r="O12" s="8">
        <f t="shared" si="3"/>
        <v>-5.7991946977686754E-2</v>
      </c>
      <c r="P12" s="9">
        <f t="shared" si="4"/>
        <v>-6.075816322083899E-2</v>
      </c>
      <c r="Q12" s="9">
        <f t="shared" si="5"/>
        <v>-0.39194964498285079</v>
      </c>
      <c r="R12" s="9">
        <f t="shared" si="5"/>
        <v>-7.8807015535969457E-2</v>
      </c>
      <c r="S12" s="10">
        <f t="shared" si="5"/>
        <v>-5.3005308729678013E-2</v>
      </c>
      <c r="T12" s="9"/>
      <c r="U12" s="9">
        <v>0.23611111111111099</v>
      </c>
    </row>
    <row r="13" spans="1:21" x14ac:dyDescent="0.25">
      <c r="A13" s="2">
        <v>2012</v>
      </c>
      <c r="B13" s="2">
        <v>1170.3999999999901</v>
      </c>
      <c r="C13">
        <v>902.19999999999902</v>
      </c>
      <c r="D13">
        <v>1484.1</v>
      </c>
      <c r="E13" s="8">
        <v>0.9</v>
      </c>
      <c r="F13" s="9">
        <v>0.59722222222222199</v>
      </c>
      <c r="G13" s="9">
        <v>0.58055555555555505</v>
      </c>
      <c r="H13" s="9">
        <v>0.76388888888888795</v>
      </c>
      <c r="I13" s="10">
        <v>0.415419161676646</v>
      </c>
      <c r="J13" s="8">
        <f t="shared" si="0"/>
        <v>2.4596031111569499</v>
      </c>
      <c r="K13" s="9">
        <f t="shared" si="1"/>
        <v>1.8170643825530979</v>
      </c>
      <c r="L13" s="9">
        <f t="shared" si="2"/>
        <v>1.7870309499969745</v>
      </c>
      <c r="M13" s="9">
        <f t="shared" si="2"/>
        <v>2.1466079291763864</v>
      </c>
      <c r="N13" s="10">
        <f t="shared" si="2"/>
        <v>1.515005639924198</v>
      </c>
      <c r="O13" s="8">
        <f t="shared" si="3"/>
        <v>-4.5757490560675115E-2</v>
      </c>
      <c r="P13" s="9">
        <f t="shared" si="4"/>
        <v>-0.2238640408516821</v>
      </c>
      <c r="Q13" s="9">
        <f t="shared" si="5"/>
        <v>-0.23615621465623365</v>
      </c>
      <c r="R13" s="9">
        <f t="shared" si="5"/>
        <v>-0.11696980693702515</v>
      </c>
      <c r="S13" s="10">
        <f t="shared" si="5"/>
        <v>-0.38151347501685134</v>
      </c>
      <c r="T13" s="9"/>
      <c r="U13" s="9">
        <v>0.46666666666666601</v>
      </c>
    </row>
    <row r="14" spans="1:21" x14ac:dyDescent="0.25">
      <c r="A14" s="2">
        <v>2013</v>
      </c>
      <c r="B14" s="2">
        <v>1060.8</v>
      </c>
      <c r="C14">
        <v>1304.0999999999999</v>
      </c>
      <c r="D14">
        <v>1824.2</v>
      </c>
      <c r="E14" s="8">
        <v>0.61666666666666603</v>
      </c>
      <c r="F14" s="9">
        <v>0.38333333333333303</v>
      </c>
      <c r="G14" s="9">
        <v>0.37222222222222201</v>
      </c>
      <c r="H14" s="9">
        <v>0.59340659340659296</v>
      </c>
      <c r="I14" s="10">
        <v>0.100299401197604</v>
      </c>
      <c r="J14" s="8">
        <f t="shared" si="0"/>
        <v>1.8527419309528883</v>
      </c>
      <c r="K14" s="9">
        <f t="shared" si="1"/>
        <v>1.4671670042362546</v>
      </c>
      <c r="L14" s="9">
        <f t="shared" si="2"/>
        <v>1.4509553799986419</v>
      </c>
      <c r="M14" s="9">
        <f t="shared" si="2"/>
        <v>1.8101443498689735</v>
      </c>
      <c r="N14" s="10">
        <f t="shared" si="2"/>
        <v>1.1055018571113762</v>
      </c>
      <c r="O14" s="8">
        <f t="shared" si="3"/>
        <v>-0.20994952631664909</v>
      </c>
      <c r="P14" s="9">
        <f t="shared" si="4"/>
        <v>-0.41642341436605113</v>
      </c>
      <c r="Q14" s="9">
        <f t="shared" si="5"/>
        <v>-0.4291977024024799</v>
      </c>
      <c r="R14" s="9">
        <f t="shared" si="5"/>
        <v>-0.22664763249812542</v>
      </c>
      <c r="S14" s="10">
        <f t="shared" si="5"/>
        <v>-0.99870165977472269</v>
      </c>
      <c r="T14" s="9"/>
      <c r="U14" s="9">
        <v>0.40833333333333299</v>
      </c>
    </row>
    <row r="15" spans="1:21" x14ac:dyDescent="0.25">
      <c r="A15" s="2">
        <v>2014</v>
      </c>
      <c r="B15" s="2">
        <v>642.9</v>
      </c>
      <c r="C15">
        <v>1730.3</v>
      </c>
      <c r="D15">
        <v>1986.1</v>
      </c>
      <c r="E15" s="8">
        <v>0.35555555555555501</v>
      </c>
      <c r="F15" s="9">
        <v>0.105555555555555</v>
      </c>
      <c r="G15" s="9">
        <v>0.141666666666666</v>
      </c>
      <c r="H15" s="9">
        <v>0.43055555555555503</v>
      </c>
      <c r="I15" s="10">
        <v>7.4850299401197501E-2</v>
      </c>
      <c r="J15" s="8">
        <f t="shared" si="0"/>
        <v>1.4269731969975614</v>
      </c>
      <c r="K15" s="9">
        <f t="shared" si="1"/>
        <v>1.1113278432436069</v>
      </c>
      <c r="L15" s="9">
        <f t="shared" si="2"/>
        <v>1.1521925203457473</v>
      </c>
      <c r="M15" s="9">
        <f t="shared" si="2"/>
        <v>1.5381117927808445</v>
      </c>
      <c r="N15" s="10">
        <f t="shared" si="2"/>
        <v>1.0777228030590387</v>
      </c>
      <c r="O15" s="8">
        <f t="shared" si="3"/>
        <v>-0.44909253111941955</v>
      </c>
      <c r="P15" s="9">
        <f t="shared" si="4"/>
        <v>-0.97651890415047937</v>
      </c>
      <c r="Q15" s="9">
        <f t="shared" si="5"/>
        <v>-0.848732324669353</v>
      </c>
      <c r="R15" s="9">
        <f t="shared" si="5"/>
        <v>-0.36597080259699633</v>
      </c>
      <c r="S15" s="10">
        <f t="shared" si="5"/>
        <v>-1.1258064581395275</v>
      </c>
      <c r="T15" s="9"/>
      <c r="U15" s="9">
        <v>0.266666666666666</v>
      </c>
    </row>
    <row r="16" spans="1:21" x14ac:dyDescent="0.25">
      <c r="A16" s="2">
        <v>2015</v>
      </c>
      <c r="B16" s="2">
        <v>456.4</v>
      </c>
      <c r="C16">
        <v>1573.2</v>
      </c>
      <c r="D16">
        <v>1462.3</v>
      </c>
      <c r="E16" s="8">
        <v>6.3888888888888801E-2</v>
      </c>
      <c r="F16" s="9">
        <v>6.3888888888888801E-2</v>
      </c>
      <c r="G16" s="9">
        <v>0.116666666666666</v>
      </c>
      <c r="H16" s="9">
        <v>0.36538461538461497</v>
      </c>
      <c r="I16" s="10">
        <v>0.26983532934131699</v>
      </c>
      <c r="J16" s="8">
        <f t="shared" si="0"/>
        <v>1.0659739506311052</v>
      </c>
      <c r="K16" s="9">
        <f t="shared" si="1"/>
        <v>1.0659739506311052</v>
      </c>
      <c r="L16" s="9">
        <f t="shared" si="2"/>
        <v>1.1237447856581135</v>
      </c>
      <c r="M16" s="9">
        <f t="shared" si="2"/>
        <v>1.4410681585590599</v>
      </c>
      <c r="N16" s="10">
        <f t="shared" si="2"/>
        <v>1.3097487557840959</v>
      </c>
      <c r="O16" s="8">
        <f t="shared" si="3"/>
        <v>-1.1945746647496951</v>
      </c>
      <c r="P16" s="9">
        <f t="shared" si="4"/>
        <v>-1.1945746647496951</v>
      </c>
      <c r="Q16" s="9">
        <f t="shared" si="5"/>
        <v>-0.93305321036938926</v>
      </c>
      <c r="R16" s="9">
        <f t="shared" si="5"/>
        <v>-0.4372497426819707</v>
      </c>
      <c r="S16" s="10">
        <f t="shared" si="5"/>
        <v>-0.56890118908407961</v>
      </c>
      <c r="T16" s="9"/>
      <c r="U16" s="9">
        <v>0.133333333333333</v>
      </c>
    </row>
    <row r="17" spans="1:21" x14ac:dyDescent="0.25">
      <c r="A17" s="2">
        <v>2016</v>
      </c>
      <c r="B17" s="2">
        <v>917.3</v>
      </c>
      <c r="C17">
        <v>1186.5999999999999</v>
      </c>
      <c r="D17">
        <v>1331</v>
      </c>
      <c r="E17" s="8">
        <v>0.15</v>
      </c>
      <c r="F17" s="9">
        <v>0.22222222222222199</v>
      </c>
      <c r="G17" s="9">
        <v>0.102777777777777</v>
      </c>
      <c r="H17" s="9">
        <v>0.26050420168067201</v>
      </c>
      <c r="I17" s="10">
        <v>0.29715568862275399</v>
      </c>
      <c r="J17" s="8">
        <f t="shared" si="0"/>
        <v>1.1618342427282831</v>
      </c>
      <c r="K17" s="9">
        <f t="shared" si="1"/>
        <v>1.2488488690016819</v>
      </c>
      <c r="L17" s="9">
        <f t="shared" si="2"/>
        <v>1.1082451050198983</v>
      </c>
      <c r="M17" s="9">
        <f t="shared" si="2"/>
        <v>1.2975841658752445</v>
      </c>
      <c r="N17" s="10">
        <f t="shared" si="2"/>
        <v>1.3460248438899693</v>
      </c>
      <c r="O17" s="8">
        <f t="shared" si="3"/>
        <v>-0.82390874094431876</v>
      </c>
      <c r="P17" s="9">
        <f t="shared" si="4"/>
        <v>-0.65321251377534417</v>
      </c>
      <c r="Q17" s="9">
        <f t="shared" si="5"/>
        <v>-0.98810077670029561</v>
      </c>
      <c r="R17" s="9">
        <f t="shared" si="5"/>
        <v>-0.5841852675582585</v>
      </c>
      <c r="S17" s="10">
        <f t="shared" si="5"/>
        <v>-0.52701595137641255</v>
      </c>
      <c r="T17" s="9"/>
      <c r="U17" s="9">
        <v>4.4444444444444398E-2</v>
      </c>
    </row>
    <row r="18" spans="1:21" x14ac:dyDescent="0.25">
      <c r="A18" s="2">
        <v>2018</v>
      </c>
      <c r="B18" s="2">
        <v>1042.9000000000001</v>
      </c>
      <c r="C18">
        <v>917.1</v>
      </c>
      <c r="D18">
        <v>1579.3</v>
      </c>
      <c r="E18" s="8">
        <v>0.68611111111111101</v>
      </c>
      <c r="F18" s="9">
        <v>0.52777777777777701</v>
      </c>
      <c r="G18" s="9">
        <v>0.219444444444444</v>
      </c>
      <c r="H18" s="9">
        <v>0.31666666666666599</v>
      </c>
      <c r="I18" s="10">
        <v>0.394461077844311</v>
      </c>
      <c r="J18" s="8">
        <f t="shared" si="0"/>
        <v>1.9859772514697134</v>
      </c>
      <c r="K18" s="9">
        <f t="shared" si="1"/>
        <v>1.6951610952772713</v>
      </c>
      <c r="L18" s="9">
        <f t="shared" si="2"/>
        <v>1.2453846579972403</v>
      </c>
      <c r="M18" s="9">
        <f t="shared" si="2"/>
        <v>1.3725449806709287</v>
      </c>
      <c r="N18" s="10">
        <f t="shared" si="2"/>
        <v>1.4835844389142665</v>
      </c>
      <c r="O18" s="8">
        <f t="shared" si="3"/>
        <v>-0.1636055475076216</v>
      </c>
      <c r="P18" s="9">
        <f t="shared" si="4"/>
        <v>-0.27754889981445896</v>
      </c>
      <c r="Q18" s="9">
        <f t="shared" si="5"/>
        <v>-0.65867540947684677</v>
      </c>
      <c r="R18" s="9">
        <f t="shared" si="5"/>
        <v>-0.4993976494308156</v>
      </c>
      <c r="S18" s="10">
        <f t="shared" si="5"/>
        <v>-0.40399584292698065</v>
      </c>
      <c r="T18" s="9"/>
      <c r="U18" s="9">
        <v>0.13055555555555501</v>
      </c>
    </row>
    <row r="19" spans="1:21" x14ac:dyDescent="0.25">
      <c r="A19" s="2">
        <v>2019</v>
      </c>
      <c r="B19" s="2">
        <v>921.5</v>
      </c>
      <c r="C19">
        <v>775.4</v>
      </c>
      <c r="D19">
        <v>1414.9</v>
      </c>
      <c r="E19" s="8">
        <v>0.81111111111111101</v>
      </c>
      <c r="F19" s="9">
        <v>0.72499999999999998</v>
      </c>
      <c r="G19" s="9">
        <v>8.3333333333333301E-2</v>
      </c>
      <c r="H19" s="9">
        <v>0.55000000000000004</v>
      </c>
      <c r="I19" s="10">
        <v>0.88922155688622695</v>
      </c>
      <c r="J19" s="8">
        <f t="shared" si="0"/>
        <v>2.2504070503288132</v>
      </c>
      <c r="K19" s="9">
        <f t="shared" si="1"/>
        <v>2.0647310999664863</v>
      </c>
      <c r="L19" s="9">
        <f t="shared" ref="L19:N20" si="6">EXP(G19)</f>
        <v>1.0869040495212288</v>
      </c>
      <c r="M19" s="9">
        <f t="shared" si="6"/>
        <v>1.7332530178673953</v>
      </c>
      <c r="N19" s="10">
        <f t="shared" si="6"/>
        <v>2.4332347790025119</v>
      </c>
      <c r="O19" s="8">
        <f t="shared" si="3"/>
        <v>-9.0919649318869034E-2</v>
      </c>
      <c r="P19" s="9">
        <f t="shared" si="4"/>
        <v>-0.13966199342900631</v>
      </c>
      <c r="Q19" s="9">
        <f t="shared" ref="Q19:S20" si="7">LOG(G19)</f>
        <v>-1.0791812460476249</v>
      </c>
      <c r="R19" s="9">
        <f t="shared" si="7"/>
        <v>-0.25963731050575611</v>
      </c>
      <c r="S19" s="10">
        <f t="shared" si="7"/>
        <v>-5.0990017494352412E-2</v>
      </c>
      <c r="T19" s="9"/>
      <c r="U19" s="9">
        <v>0.13055555555555501</v>
      </c>
    </row>
    <row r="20" spans="1:21" x14ac:dyDescent="0.25">
      <c r="A20" s="3">
        <v>2020</v>
      </c>
      <c r="B20" s="3">
        <v>1039.5999999999999</v>
      </c>
      <c r="C20" s="4">
        <v>834.7</v>
      </c>
      <c r="D20" s="4">
        <v>1362.1</v>
      </c>
      <c r="E20" s="11">
        <v>0.875</v>
      </c>
      <c r="F20" s="12">
        <v>0.50833333333333297</v>
      </c>
      <c r="G20" s="12">
        <v>0.211111111111111</v>
      </c>
      <c r="H20" s="12">
        <v>0.68333333333333302</v>
      </c>
      <c r="I20" s="13">
        <v>0.77357784431137699</v>
      </c>
      <c r="J20" s="11">
        <f t="shared" si="0"/>
        <v>2.3988752939670981</v>
      </c>
      <c r="K20" s="12">
        <f t="shared" si="1"/>
        <v>1.6625180212410016</v>
      </c>
      <c r="L20" s="12">
        <f t="shared" si="6"/>
        <v>1.235049575168488</v>
      </c>
      <c r="M20" s="12">
        <f t="shared" si="6"/>
        <v>1.9804683028532073</v>
      </c>
      <c r="N20" s="13">
        <f t="shared" si="6"/>
        <v>2.1675074012422724</v>
      </c>
      <c r="O20" s="11">
        <f t="shared" si="3"/>
        <v>-5.7991946977686754E-2</v>
      </c>
      <c r="P20" s="12">
        <f t="shared" si="4"/>
        <v>-0.29385141103685808</v>
      </c>
      <c r="Q20" s="12">
        <f t="shared" si="7"/>
        <v>-0.67548890848649612</v>
      </c>
      <c r="R20" s="12">
        <f t="shared" si="7"/>
        <v>-0.16536739366390835</v>
      </c>
      <c r="S20" s="13">
        <f t="shared" si="7"/>
        <v>-0.11149597717621995</v>
      </c>
      <c r="T20" s="9"/>
      <c r="U20" s="9">
        <v>0.25277777777777699</v>
      </c>
    </row>
    <row r="22" spans="1:21" x14ac:dyDescent="0.25">
      <c r="A22" s="14"/>
      <c r="B22" s="14"/>
      <c r="C22" s="15"/>
      <c r="D22" s="15"/>
      <c r="E22" s="14" t="s">
        <v>51</v>
      </c>
      <c r="F22" s="15"/>
      <c r="G22" s="15"/>
      <c r="H22" s="16"/>
      <c r="I22" s="14" t="s">
        <v>52</v>
      </c>
      <c r="J22" s="15"/>
      <c r="K22" s="15"/>
      <c r="L22" s="16"/>
    </row>
    <row r="23" spans="1:21" x14ac:dyDescent="0.25">
      <c r="A23" s="5" t="s">
        <v>50</v>
      </c>
      <c r="B23" s="5" t="s">
        <v>4</v>
      </c>
      <c r="C23" s="6" t="s">
        <v>3</v>
      </c>
      <c r="D23" s="6" t="s">
        <v>60</v>
      </c>
      <c r="E23" s="5" t="s">
        <v>0</v>
      </c>
      <c r="F23" s="6" t="s">
        <v>2</v>
      </c>
      <c r="G23" s="6" t="s">
        <v>62</v>
      </c>
      <c r="H23" s="7" t="s">
        <v>61</v>
      </c>
      <c r="I23" s="5" t="s">
        <v>0</v>
      </c>
      <c r="J23" s="6" t="s">
        <v>2</v>
      </c>
      <c r="K23" s="6" t="s">
        <v>62</v>
      </c>
      <c r="L23" s="7" t="s">
        <v>61</v>
      </c>
    </row>
    <row r="24" spans="1:21" x14ac:dyDescent="0.25">
      <c r="A24" s="2">
        <v>2002</v>
      </c>
      <c r="B24" s="2">
        <v>1533.5</v>
      </c>
      <c r="C24">
        <v>1309.3</v>
      </c>
      <c r="D24">
        <v>1897.6</v>
      </c>
      <c r="E24" s="8">
        <v>0.69166666666666599</v>
      </c>
      <c r="F24" s="9">
        <v>0.469444444444444</v>
      </c>
      <c r="G24" s="9">
        <v>0.40790986085904402</v>
      </c>
      <c r="H24" s="10">
        <v>0.18188622754490999</v>
      </c>
      <c r="I24" s="8">
        <f t="shared" ref="I24:I41" si="8">EXP(E24)</f>
        <v>1.9970411630535065</v>
      </c>
      <c r="J24" s="9">
        <f t="shared" ref="J24:J41" si="9">EXP(F24)</f>
        <v>1.599105554421427</v>
      </c>
      <c r="K24" s="9">
        <f t="shared" ref="K24:K41" si="10">EXP(G24)</f>
        <v>1.5036716153935223</v>
      </c>
      <c r="L24" s="10">
        <f t="shared" ref="L24:L41" si="11">EXP(H24)</f>
        <v>1.1994777185915813</v>
      </c>
    </row>
    <row r="25" spans="1:21" x14ac:dyDescent="0.25">
      <c r="A25" s="2">
        <v>2003</v>
      </c>
      <c r="B25" s="2">
        <v>1712.8999999999901</v>
      </c>
      <c r="C25">
        <v>756.6</v>
      </c>
      <c r="D25">
        <v>1542.69999999999</v>
      </c>
      <c r="E25" s="8">
        <v>0.719444444444444</v>
      </c>
      <c r="F25" s="9">
        <v>0.54722222222222205</v>
      </c>
      <c r="G25" s="9">
        <v>0.45476190476190398</v>
      </c>
      <c r="H25" s="10">
        <v>0.53742514970059796</v>
      </c>
      <c r="I25" s="8">
        <f t="shared" si="8"/>
        <v>2.0532921758436546</v>
      </c>
      <c r="J25" s="9">
        <f t="shared" si="9"/>
        <v>1.7284451068967286</v>
      </c>
      <c r="K25" s="9">
        <f t="shared" si="10"/>
        <v>1.5757981483296479</v>
      </c>
      <c r="L25" s="10">
        <f t="shared" si="11"/>
        <v>1.7115940849603701</v>
      </c>
    </row>
    <row r="26" spans="1:21" x14ac:dyDescent="0.25">
      <c r="A26" s="2">
        <v>2004</v>
      </c>
      <c r="B26" s="2">
        <v>1836.19999999999</v>
      </c>
      <c r="C26">
        <v>1098.5</v>
      </c>
      <c r="D26">
        <v>1476.3</v>
      </c>
      <c r="E26" s="8">
        <v>0.59722222222222199</v>
      </c>
      <c r="F26" s="9">
        <v>0.55833333333333302</v>
      </c>
      <c r="G26" s="9">
        <v>0.372988505747126</v>
      </c>
      <c r="H26" s="10">
        <v>0.32372754491017902</v>
      </c>
      <c r="I26" s="8">
        <f t="shared" si="8"/>
        <v>1.8170643825530979</v>
      </c>
      <c r="J26" s="9">
        <f t="shared" si="9"/>
        <v>1.7477571429349259</v>
      </c>
      <c r="K26" s="9">
        <f t="shared" si="10"/>
        <v>1.4520676493041016</v>
      </c>
      <c r="L26" s="10">
        <f t="shared" si="11"/>
        <v>1.3822706491367498</v>
      </c>
    </row>
    <row r="27" spans="1:21" x14ac:dyDescent="0.25">
      <c r="A27" s="2">
        <v>2005</v>
      </c>
      <c r="B27" s="2">
        <v>1528.5</v>
      </c>
      <c r="C27">
        <v>771.69999999999902</v>
      </c>
      <c r="D27">
        <v>1237.5999999999999</v>
      </c>
      <c r="E27" s="8">
        <v>0.85833333333333295</v>
      </c>
      <c r="F27" s="9">
        <v>0.70833333333333304</v>
      </c>
      <c r="G27" s="9">
        <v>0.79089668615984399</v>
      </c>
      <c r="H27" s="10">
        <v>0.94872754491017897</v>
      </c>
      <c r="I27" s="8">
        <f t="shared" si="8"/>
        <v>2.3592253728945809</v>
      </c>
      <c r="J27" s="9">
        <f t="shared" si="9"/>
        <v>2.0306040966347472</v>
      </c>
      <c r="K27" s="9">
        <f t="shared" si="10"/>
        <v>2.2053730674169536</v>
      </c>
      <c r="L27" s="10">
        <f t="shared" si="11"/>
        <v>2.5824215523269465</v>
      </c>
    </row>
    <row r="28" spans="1:21" x14ac:dyDescent="0.25">
      <c r="A28" s="2">
        <v>2006</v>
      </c>
      <c r="B28" s="2">
        <v>1469.7</v>
      </c>
      <c r="C28">
        <v>806.7</v>
      </c>
      <c r="D28">
        <v>1739.9</v>
      </c>
      <c r="E28" s="8">
        <v>0.96388888888888902</v>
      </c>
      <c r="F28" s="9">
        <v>0.88888888888888895</v>
      </c>
      <c r="G28" s="9">
        <v>0.83333333333333304</v>
      </c>
      <c r="H28" s="10">
        <v>0.71856287425149701</v>
      </c>
      <c r="I28" s="8">
        <f t="shared" si="8"/>
        <v>2.6218728453845315</v>
      </c>
      <c r="J28" s="9">
        <f t="shared" si="9"/>
        <v>2.4324254542872081</v>
      </c>
      <c r="K28" s="9">
        <f t="shared" si="10"/>
        <v>2.3009758908928242</v>
      </c>
      <c r="L28" s="10">
        <f t="shared" si="11"/>
        <v>2.0514828523040491</v>
      </c>
    </row>
    <row r="29" spans="1:21" x14ac:dyDescent="0.25">
      <c r="A29" s="2">
        <v>2007</v>
      </c>
      <c r="B29" s="2">
        <v>1596.4</v>
      </c>
      <c r="C29">
        <v>1079.4000000000001</v>
      </c>
      <c r="D29">
        <v>1802.4</v>
      </c>
      <c r="E29" s="8">
        <v>0.82777777777777695</v>
      </c>
      <c r="F29" s="9">
        <v>0.53611111111111098</v>
      </c>
      <c r="G29" s="9">
        <v>0.53571428571428503</v>
      </c>
      <c r="H29" s="10">
        <v>8.6826347305389198E-2</v>
      </c>
      <c r="I29" s="8">
        <f t="shared" si="8"/>
        <v>2.2882281347202085</v>
      </c>
      <c r="J29" s="9">
        <f t="shared" si="9"/>
        <v>1.7093464613386951</v>
      </c>
      <c r="K29" s="9">
        <f t="shared" si="10"/>
        <v>1.7086682838187925</v>
      </c>
      <c r="L29" s="10">
        <f t="shared" si="11"/>
        <v>1.0907072590174862</v>
      </c>
    </row>
    <row r="30" spans="1:21" x14ac:dyDescent="0.25">
      <c r="A30" s="2">
        <v>2008</v>
      </c>
      <c r="B30" s="2">
        <v>1269.2</v>
      </c>
      <c r="C30">
        <v>1254.4000000000001</v>
      </c>
      <c r="D30">
        <v>1697.1</v>
      </c>
      <c r="E30" s="8">
        <v>0.72222222222222199</v>
      </c>
      <c r="F30" s="9">
        <v>0.26944444444444399</v>
      </c>
      <c r="G30" s="9">
        <v>0.5</v>
      </c>
      <c r="H30" s="10">
        <v>0.43974550898203502</v>
      </c>
      <c r="I30" s="8">
        <f t="shared" si="8"/>
        <v>2.0590036942128709</v>
      </c>
      <c r="J30" s="9">
        <f t="shared" si="9"/>
        <v>1.3092368948226385</v>
      </c>
      <c r="K30" s="9">
        <f t="shared" si="10"/>
        <v>1.6487212707001282</v>
      </c>
      <c r="L30" s="10">
        <f t="shared" si="11"/>
        <v>1.5523121187474984</v>
      </c>
    </row>
    <row r="31" spans="1:21" x14ac:dyDescent="0.25">
      <c r="A31" s="2">
        <v>2009</v>
      </c>
      <c r="B31" s="2">
        <v>985.7</v>
      </c>
      <c r="C31">
        <v>1216.4000000000001</v>
      </c>
      <c r="D31">
        <v>1744.5</v>
      </c>
      <c r="E31" s="8">
        <v>0.405555555555555</v>
      </c>
      <c r="F31" s="9">
        <v>0.20555555555555499</v>
      </c>
      <c r="G31" s="9">
        <v>0.38965517241379299</v>
      </c>
      <c r="H31" s="10">
        <v>0.32447604790419099</v>
      </c>
      <c r="I31" s="8">
        <f t="shared" si="8"/>
        <v>1.5001356773068264</v>
      </c>
      <c r="J31" s="9">
        <f t="shared" si="9"/>
        <v>1.2282072128005663</v>
      </c>
      <c r="K31" s="9">
        <f t="shared" si="10"/>
        <v>1.4764715779615081</v>
      </c>
      <c r="L31" s="10">
        <f t="shared" si="11"/>
        <v>1.38330567016601</v>
      </c>
    </row>
    <row r="32" spans="1:21" x14ac:dyDescent="0.25">
      <c r="A32" s="2">
        <v>2010</v>
      </c>
      <c r="B32" s="2">
        <v>826.9</v>
      </c>
      <c r="C32">
        <v>987.8</v>
      </c>
      <c r="D32">
        <v>1408.2</v>
      </c>
      <c r="E32" s="8">
        <v>0.41666666666666602</v>
      </c>
      <c r="F32" s="9">
        <v>0.469444444444444</v>
      </c>
      <c r="G32" s="9">
        <v>0.50608519269776797</v>
      </c>
      <c r="H32" s="10">
        <v>0.80800898203592797</v>
      </c>
      <c r="I32" s="8">
        <f t="shared" si="8"/>
        <v>1.5168967963882125</v>
      </c>
      <c r="J32" s="9">
        <f t="shared" si="9"/>
        <v>1.599105554421427</v>
      </c>
      <c r="K32" s="9">
        <f t="shared" si="10"/>
        <v>1.6587846450698456</v>
      </c>
      <c r="L32" s="10">
        <f t="shared" si="11"/>
        <v>2.2434368140629486</v>
      </c>
    </row>
    <row r="33" spans="1:12" x14ac:dyDescent="0.25">
      <c r="A33" s="2">
        <v>2011</v>
      </c>
      <c r="B33" s="2">
        <v>900.69999999999902</v>
      </c>
      <c r="C33">
        <v>955.8</v>
      </c>
      <c r="D33">
        <v>1351</v>
      </c>
      <c r="E33" s="8">
        <v>0.875</v>
      </c>
      <c r="F33" s="9">
        <v>0.86944444444444402</v>
      </c>
      <c r="G33" s="9">
        <v>0.83405172413793105</v>
      </c>
      <c r="H33" s="10">
        <v>0.88510479041916101</v>
      </c>
      <c r="I33" s="8">
        <f t="shared" si="8"/>
        <v>2.3988752939670981</v>
      </c>
      <c r="J33" s="9">
        <f t="shared" si="9"/>
        <v>2.385585160221221</v>
      </c>
      <c r="K33" s="9">
        <f t="shared" si="10"/>
        <v>2.3026294847066224</v>
      </c>
      <c r="L33" s="10">
        <f t="shared" si="11"/>
        <v>2.4232383103394537</v>
      </c>
    </row>
    <row r="34" spans="1:12" x14ac:dyDescent="0.25">
      <c r="A34" s="2">
        <v>2012</v>
      </c>
      <c r="B34" s="2">
        <v>1170.3999999999901</v>
      </c>
      <c r="C34">
        <v>902.19999999999902</v>
      </c>
      <c r="D34">
        <v>1484.1</v>
      </c>
      <c r="E34" s="8">
        <v>0.9</v>
      </c>
      <c r="F34" s="9">
        <v>0.59722222222222199</v>
      </c>
      <c r="G34" s="9">
        <v>0.76388888888888795</v>
      </c>
      <c r="H34" s="10">
        <v>0.415419161676646</v>
      </c>
      <c r="I34" s="8">
        <f t="shared" si="8"/>
        <v>2.4596031111569499</v>
      </c>
      <c r="J34" s="9">
        <f t="shared" si="9"/>
        <v>1.8170643825530979</v>
      </c>
      <c r="K34" s="9">
        <f t="shared" si="10"/>
        <v>2.1466079291763864</v>
      </c>
      <c r="L34" s="10">
        <f t="shared" si="11"/>
        <v>1.515005639924198</v>
      </c>
    </row>
    <row r="35" spans="1:12" x14ac:dyDescent="0.25">
      <c r="A35" s="2">
        <v>2013</v>
      </c>
      <c r="B35" s="2">
        <v>1060.8</v>
      </c>
      <c r="C35">
        <v>1304.0999999999999</v>
      </c>
      <c r="D35">
        <v>1824.2</v>
      </c>
      <c r="E35" s="8">
        <v>0.61666666666666603</v>
      </c>
      <c r="F35" s="9">
        <v>0.38333333333333303</v>
      </c>
      <c r="G35" s="9">
        <v>0.59340659340659296</v>
      </c>
      <c r="H35" s="10">
        <v>0.100299401197604</v>
      </c>
      <c r="I35" s="8">
        <f t="shared" si="8"/>
        <v>1.8527419309528883</v>
      </c>
      <c r="J35" s="9">
        <f t="shared" si="9"/>
        <v>1.4671670042362546</v>
      </c>
      <c r="K35" s="9">
        <f t="shared" si="10"/>
        <v>1.8101443498689735</v>
      </c>
      <c r="L35" s="10">
        <f t="shared" si="11"/>
        <v>1.1055018571113762</v>
      </c>
    </row>
    <row r="36" spans="1:12" x14ac:dyDescent="0.25">
      <c r="A36" s="2">
        <v>2014</v>
      </c>
      <c r="B36" s="2">
        <v>642.9</v>
      </c>
      <c r="C36">
        <v>1730.3</v>
      </c>
      <c r="D36">
        <v>1986.1</v>
      </c>
      <c r="E36" s="8">
        <v>0.35555555555555501</v>
      </c>
      <c r="F36" s="9">
        <v>0.105555555555555</v>
      </c>
      <c r="G36" s="9">
        <v>0.43055555555555503</v>
      </c>
      <c r="H36" s="10">
        <v>7.4850299401197501E-2</v>
      </c>
      <c r="I36" s="8">
        <f t="shared" si="8"/>
        <v>1.4269731969975614</v>
      </c>
      <c r="J36" s="9">
        <f t="shared" si="9"/>
        <v>1.1113278432436069</v>
      </c>
      <c r="K36" s="9">
        <f t="shared" si="10"/>
        <v>1.5381117927808445</v>
      </c>
      <c r="L36" s="10">
        <f t="shared" si="11"/>
        <v>1.0777228030590387</v>
      </c>
    </row>
    <row r="37" spans="1:12" x14ac:dyDescent="0.25">
      <c r="A37" s="2">
        <v>2015</v>
      </c>
      <c r="B37" s="2">
        <v>456.4</v>
      </c>
      <c r="C37">
        <v>1573.2</v>
      </c>
      <c r="D37">
        <v>1462.3</v>
      </c>
      <c r="E37" s="8">
        <v>6.3888888888888801E-2</v>
      </c>
      <c r="F37" s="9">
        <v>6.3888888888888801E-2</v>
      </c>
      <c r="G37" s="9">
        <v>0.36538461538461497</v>
      </c>
      <c r="H37" s="10">
        <v>0.26983532934131699</v>
      </c>
      <c r="I37" s="8">
        <f t="shared" si="8"/>
        <v>1.0659739506311052</v>
      </c>
      <c r="J37" s="9">
        <f t="shared" si="9"/>
        <v>1.0659739506311052</v>
      </c>
      <c r="K37" s="9">
        <f t="shared" si="10"/>
        <v>1.4410681585590599</v>
      </c>
      <c r="L37" s="10">
        <f t="shared" si="11"/>
        <v>1.3097487557840959</v>
      </c>
    </row>
    <row r="38" spans="1:12" x14ac:dyDescent="0.25">
      <c r="A38" s="2">
        <v>2016</v>
      </c>
      <c r="B38" s="2">
        <v>917.3</v>
      </c>
      <c r="C38">
        <v>1186.5999999999999</v>
      </c>
      <c r="D38">
        <v>1331</v>
      </c>
      <c r="E38" s="8">
        <v>0.15</v>
      </c>
      <c r="F38" s="9">
        <v>0.22222222222222199</v>
      </c>
      <c r="G38" s="9">
        <v>0.26050420168067201</v>
      </c>
      <c r="H38" s="10">
        <v>0.29715568862275399</v>
      </c>
      <c r="I38" s="8">
        <f t="shared" si="8"/>
        <v>1.1618342427282831</v>
      </c>
      <c r="J38" s="9">
        <f t="shared" si="9"/>
        <v>1.2488488690016819</v>
      </c>
      <c r="K38" s="9">
        <f t="shared" si="10"/>
        <v>1.2975841658752445</v>
      </c>
      <c r="L38" s="10">
        <f t="shared" si="11"/>
        <v>1.3460248438899693</v>
      </c>
    </row>
    <row r="39" spans="1:12" x14ac:dyDescent="0.25">
      <c r="A39" s="2">
        <v>2018</v>
      </c>
      <c r="B39" s="2">
        <v>1042.9000000000001</v>
      </c>
      <c r="C39">
        <v>917.1</v>
      </c>
      <c r="D39">
        <v>1579.3</v>
      </c>
      <c r="E39" s="8">
        <v>0.68611111111111101</v>
      </c>
      <c r="F39" s="9">
        <v>0.52777777777777701</v>
      </c>
      <c r="G39" s="9">
        <v>0.31666666666666599</v>
      </c>
      <c r="H39" s="10">
        <v>0.394461077844311</v>
      </c>
      <c r="I39" s="8">
        <f t="shared" si="8"/>
        <v>1.9859772514697134</v>
      </c>
      <c r="J39" s="9">
        <f t="shared" si="9"/>
        <v>1.6951610952772713</v>
      </c>
      <c r="K39" s="9">
        <f t="shared" si="10"/>
        <v>1.3725449806709287</v>
      </c>
      <c r="L39" s="10">
        <f t="shared" si="11"/>
        <v>1.4835844389142665</v>
      </c>
    </row>
    <row r="40" spans="1:12" x14ac:dyDescent="0.25">
      <c r="A40" s="2">
        <v>2019</v>
      </c>
      <c r="B40" s="2">
        <v>921.5</v>
      </c>
      <c r="C40">
        <v>775.4</v>
      </c>
      <c r="D40">
        <v>1414.9</v>
      </c>
      <c r="E40" s="8">
        <v>0.81111111111111101</v>
      </c>
      <c r="F40" s="9">
        <v>0.72499999999999998</v>
      </c>
      <c r="G40" s="9">
        <v>0.55000000000000004</v>
      </c>
      <c r="H40" s="10">
        <v>0.88922155688622695</v>
      </c>
      <c r="I40" s="8">
        <f t="shared" si="8"/>
        <v>2.2504070503288132</v>
      </c>
      <c r="J40" s="9">
        <f t="shared" si="9"/>
        <v>2.0647310999664863</v>
      </c>
      <c r="K40" s="9">
        <f t="shared" si="10"/>
        <v>1.7332530178673953</v>
      </c>
      <c r="L40" s="10">
        <f t="shared" si="11"/>
        <v>2.4332347790025119</v>
      </c>
    </row>
    <row r="41" spans="1:12" x14ac:dyDescent="0.25">
      <c r="A41" s="3">
        <v>2020</v>
      </c>
      <c r="B41" s="3">
        <v>1039.5999999999999</v>
      </c>
      <c r="C41" s="4">
        <v>834.7</v>
      </c>
      <c r="D41" s="4">
        <v>1362.1</v>
      </c>
      <c r="E41" s="11">
        <v>0.875</v>
      </c>
      <c r="F41" s="12">
        <v>0.50833333333333297</v>
      </c>
      <c r="G41" s="12">
        <v>0.68333333333333302</v>
      </c>
      <c r="H41" s="13">
        <v>0.77357784431137699</v>
      </c>
      <c r="I41" s="11">
        <f t="shared" si="8"/>
        <v>2.3988752939670981</v>
      </c>
      <c r="J41" s="12">
        <f t="shared" si="9"/>
        <v>1.6625180212410016</v>
      </c>
      <c r="K41" s="12">
        <f t="shared" si="10"/>
        <v>1.9804683028532073</v>
      </c>
      <c r="L41" s="13">
        <f t="shared" si="11"/>
        <v>2.1675074012422724</v>
      </c>
    </row>
    <row r="44" spans="1:12" x14ac:dyDescent="0.25">
      <c r="A44" s="14"/>
      <c r="B44" s="14"/>
      <c r="C44" s="15"/>
      <c r="D44" s="15"/>
      <c r="E44" s="14" t="s">
        <v>51</v>
      </c>
      <c r="F44" s="15"/>
      <c r="G44" s="16"/>
      <c r="H44" s="14" t="s">
        <v>52</v>
      </c>
      <c r="I44" s="15"/>
      <c r="J44" s="16"/>
    </row>
    <row r="45" spans="1:12" x14ac:dyDescent="0.25">
      <c r="A45" s="5" t="s">
        <v>50</v>
      </c>
      <c r="B45" s="5" t="s">
        <v>4</v>
      </c>
      <c r="C45" s="6" t="s">
        <v>3</v>
      </c>
      <c r="D45" s="6" t="s">
        <v>60</v>
      </c>
      <c r="E45" s="5" t="s">
        <v>0</v>
      </c>
      <c r="F45" s="6" t="s">
        <v>2</v>
      </c>
      <c r="G45" s="7" t="s">
        <v>61</v>
      </c>
      <c r="H45" s="5" t="s">
        <v>0</v>
      </c>
      <c r="I45" s="6" t="s">
        <v>2</v>
      </c>
      <c r="J45" s="7" t="s">
        <v>61</v>
      </c>
    </row>
    <row r="46" spans="1:12" x14ac:dyDescent="0.25">
      <c r="A46" s="2">
        <v>2002</v>
      </c>
      <c r="B46" s="2">
        <v>1533.5</v>
      </c>
      <c r="C46">
        <v>1309.3</v>
      </c>
      <c r="D46">
        <v>1897.6</v>
      </c>
      <c r="E46" s="8">
        <v>0.69166666666666599</v>
      </c>
      <c r="F46" s="9">
        <v>0.469444444444444</v>
      </c>
      <c r="G46" s="10">
        <v>0.18188622754490999</v>
      </c>
      <c r="H46" s="8">
        <f t="shared" ref="H46:H63" si="12">EXP(E46)</f>
        <v>1.9970411630535065</v>
      </c>
      <c r="I46" s="9">
        <f t="shared" ref="I46:I63" si="13">EXP(F46)</f>
        <v>1.599105554421427</v>
      </c>
      <c r="J46" s="10">
        <f t="shared" ref="J46:J63" si="14">EXP(G46)</f>
        <v>1.1994777185915813</v>
      </c>
    </row>
    <row r="47" spans="1:12" x14ac:dyDescent="0.25">
      <c r="A47" s="2">
        <v>2003</v>
      </c>
      <c r="B47" s="2">
        <v>1712.8999999999901</v>
      </c>
      <c r="C47">
        <v>756.6</v>
      </c>
      <c r="D47">
        <v>1542.69999999999</v>
      </c>
      <c r="E47" s="8">
        <v>0.719444444444444</v>
      </c>
      <c r="F47" s="9">
        <v>0.54722222222222205</v>
      </c>
      <c r="G47" s="10">
        <v>0.53742514970059796</v>
      </c>
      <c r="H47" s="8">
        <f t="shared" si="12"/>
        <v>2.0532921758436546</v>
      </c>
      <c r="I47" s="9">
        <f t="shared" si="13"/>
        <v>1.7284451068967286</v>
      </c>
      <c r="J47" s="10">
        <f t="shared" si="14"/>
        <v>1.7115940849603701</v>
      </c>
    </row>
    <row r="48" spans="1:12" x14ac:dyDescent="0.25">
      <c r="A48" s="2">
        <v>2004</v>
      </c>
      <c r="B48" s="2">
        <v>1836.19999999999</v>
      </c>
      <c r="C48">
        <v>1098.5</v>
      </c>
      <c r="D48">
        <v>1476.3</v>
      </c>
      <c r="E48" s="8">
        <v>0.59722222222222199</v>
      </c>
      <c r="F48" s="9">
        <v>0.55833333333333302</v>
      </c>
      <c r="G48" s="10">
        <v>0.32372754491017902</v>
      </c>
      <c r="H48" s="8">
        <f t="shared" si="12"/>
        <v>1.8170643825530979</v>
      </c>
      <c r="I48" s="9">
        <f t="shared" si="13"/>
        <v>1.7477571429349259</v>
      </c>
      <c r="J48" s="10">
        <f t="shared" si="14"/>
        <v>1.3822706491367498</v>
      </c>
    </row>
    <row r="49" spans="1:10" x14ac:dyDescent="0.25">
      <c r="A49" s="2">
        <v>2005</v>
      </c>
      <c r="B49" s="2">
        <v>1528.5</v>
      </c>
      <c r="C49">
        <v>771.69999999999902</v>
      </c>
      <c r="D49">
        <v>1237.5999999999999</v>
      </c>
      <c r="E49" s="8">
        <v>0.85833333333333295</v>
      </c>
      <c r="F49" s="9">
        <v>0.70833333333333304</v>
      </c>
      <c r="G49" s="10">
        <v>0.94872754491017897</v>
      </c>
      <c r="H49" s="8">
        <f t="shared" si="12"/>
        <v>2.3592253728945809</v>
      </c>
      <c r="I49" s="9">
        <f t="shared" si="13"/>
        <v>2.0306040966347472</v>
      </c>
      <c r="J49" s="10">
        <f t="shared" si="14"/>
        <v>2.5824215523269465</v>
      </c>
    </row>
    <row r="50" spans="1:10" x14ac:dyDescent="0.25">
      <c r="A50" s="2">
        <v>2006</v>
      </c>
      <c r="B50" s="2">
        <v>1469.7</v>
      </c>
      <c r="C50">
        <v>806.7</v>
      </c>
      <c r="D50">
        <v>1739.9</v>
      </c>
      <c r="E50" s="8">
        <v>0.96388888888888902</v>
      </c>
      <c r="F50" s="9">
        <v>0.88888888888888895</v>
      </c>
      <c r="G50" s="10">
        <v>0.71856287425149701</v>
      </c>
      <c r="H50" s="8">
        <f t="shared" si="12"/>
        <v>2.6218728453845315</v>
      </c>
      <c r="I50" s="9">
        <f t="shared" si="13"/>
        <v>2.4324254542872081</v>
      </c>
      <c r="J50" s="10">
        <f t="shared" si="14"/>
        <v>2.0514828523040491</v>
      </c>
    </row>
    <row r="51" spans="1:10" x14ac:dyDescent="0.25">
      <c r="A51" s="2">
        <v>2007</v>
      </c>
      <c r="B51" s="2">
        <v>1596.4</v>
      </c>
      <c r="C51">
        <v>1079.4000000000001</v>
      </c>
      <c r="D51">
        <v>1802.4</v>
      </c>
      <c r="E51" s="8">
        <v>0.82777777777777695</v>
      </c>
      <c r="F51" s="9">
        <v>0.53611111111111098</v>
      </c>
      <c r="G51" s="10">
        <v>8.6826347305389198E-2</v>
      </c>
      <c r="H51" s="8">
        <f t="shared" si="12"/>
        <v>2.2882281347202085</v>
      </c>
      <c r="I51" s="9">
        <f t="shared" si="13"/>
        <v>1.7093464613386951</v>
      </c>
      <c r="J51" s="10">
        <f t="shared" si="14"/>
        <v>1.0907072590174862</v>
      </c>
    </row>
    <row r="52" spans="1:10" x14ac:dyDescent="0.25">
      <c r="A52" s="2">
        <v>2008</v>
      </c>
      <c r="B52" s="2">
        <v>1269.2</v>
      </c>
      <c r="C52">
        <v>1254.4000000000001</v>
      </c>
      <c r="D52">
        <v>1697.1</v>
      </c>
      <c r="E52" s="8">
        <v>0.72222222222222199</v>
      </c>
      <c r="F52" s="9">
        <v>0.26944444444444399</v>
      </c>
      <c r="G52" s="10">
        <v>0.43974550898203502</v>
      </c>
      <c r="H52" s="8">
        <f t="shared" si="12"/>
        <v>2.0590036942128709</v>
      </c>
      <c r="I52" s="9">
        <f t="shared" si="13"/>
        <v>1.3092368948226385</v>
      </c>
      <c r="J52" s="10">
        <f t="shared" si="14"/>
        <v>1.5523121187474984</v>
      </c>
    </row>
    <row r="53" spans="1:10" x14ac:dyDescent="0.25">
      <c r="A53" s="2">
        <v>2009</v>
      </c>
      <c r="B53" s="2">
        <v>985.7</v>
      </c>
      <c r="C53">
        <v>1216.4000000000001</v>
      </c>
      <c r="D53">
        <v>1744.5</v>
      </c>
      <c r="E53" s="8">
        <v>0.405555555555555</v>
      </c>
      <c r="F53" s="9">
        <v>0.20555555555555499</v>
      </c>
      <c r="G53" s="10">
        <v>0.32447604790419099</v>
      </c>
      <c r="H53" s="8">
        <f t="shared" si="12"/>
        <v>1.5001356773068264</v>
      </c>
      <c r="I53" s="9">
        <f t="shared" si="13"/>
        <v>1.2282072128005663</v>
      </c>
      <c r="J53" s="10">
        <f t="shared" si="14"/>
        <v>1.38330567016601</v>
      </c>
    </row>
    <row r="54" spans="1:10" x14ac:dyDescent="0.25">
      <c r="A54" s="2">
        <v>2010</v>
      </c>
      <c r="B54" s="2">
        <v>826.9</v>
      </c>
      <c r="C54">
        <v>987.8</v>
      </c>
      <c r="D54">
        <v>1408.2</v>
      </c>
      <c r="E54" s="8">
        <v>0.41666666666666602</v>
      </c>
      <c r="F54" s="9">
        <v>0.469444444444444</v>
      </c>
      <c r="G54" s="10">
        <v>0.80800898203592797</v>
      </c>
      <c r="H54" s="8">
        <f t="shared" si="12"/>
        <v>1.5168967963882125</v>
      </c>
      <c r="I54" s="9">
        <f t="shared" si="13"/>
        <v>1.599105554421427</v>
      </c>
      <c r="J54" s="10">
        <f t="shared" si="14"/>
        <v>2.2434368140629486</v>
      </c>
    </row>
    <row r="55" spans="1:10" x14ac:dyDescent="0.25">
      <c r="A55" s="2">
        <v>2011</v>
      </c>
      <c r="B55" s="2">
        <v>900.69999999999902</v>
      </c>
      <c r="C55">
        <v>955.8</v>
      </c>
      <c r="D55">
        <v>1351</v>
      </c>
      <c r="E55" s="8">
        <v>0.875</v>
      </c>
      <c r="F55" s="9">
        <v>0.86944444444444402</v>
      </c>
      <c r="G55" s="10">
        <v>0.88510479041916101</v>
      </c>
      <c r="H55" s="8">
        <f t="shared" si="12"/>
        <v>2.3988752939670981</v>
      </c>
      <c r="I55" s="9">
        <f t="shared" si="13"/>
        <v>2.385585160221221</v>
      </c>
      <c r="J55" s="10">
        <f t="shared" si="14"/>
        <v>2.4232383103394537</v>
      </c>
    </row>
    <row r="56" spans="1:10" x14ac:dyDescent="0.25">
      <c r="A56" s="2">
        <v>2012</v>
      </c>
      <c r="B56" s="2">
        <v>1170.3999999999901</v>
      </c>
      <c r="C56">
        <v>902.19999999999902</v>
      </c>
      <c r="D56">
        <v>1484.1</v>
      </c>
      <c r="E56" s="8">
        <v>0.9</v>
      </c>
      <c r="F56" s="9">
        <v>0.59722222222222199</v>
      </c>
      <c r="G56" s="10">
        <v>0.415419161676646</v>
      </c>
      <c r="H56" s="8">
        <f t="shared" si="12"/>
        <v>2.4596031111569499</v>
      </c>
      <c r="I56" s="9">
        <f t="shared" si="13"/>
        <v>1.8170643825530979</v>
      </c>
      <c r="J56" s="10">
        <f t="shared" si="14"/>
        <v>1.515005639924198</v>
      </c>
    </row>
    <row r="57" spans="1:10" x14ac:dyDescent="0.25">
      <c r="A57" s="2">
        <v>2013</v>
      </c>
      <c r="B57" s="2">
        <v>1060.8</v>
      </c>
      <c r="C57">
        <v>1304.0999999999999</v>
      </c>
      <c r="D57">
        <v>1824.2</v>
      </c>
      <c r="E57" s="8">
        <v>0.61666666666666603</v>
      </c>
      <c r="F57" s="9">
        <v>0.38333333333333303</v>
      </c>
      <c r="G57" s="10">
        <v>0.100299401197604</v>
      </c>
      <c r="H57" s="8">
        <f t="shared" si="12"/>
        <v>1.8527419309528883</v>
      </c>
      <c r="I57" s="9">
        <f t="shared" si="13"/>
        <v>1.4671670042362546</v>
      </c>
      <c r="J57" s="10">
        <f t="shared" si="14"/>
        <v>1.1055018571113762</v>
      </c>
    </row>
    <row r="58" spans="1:10" x14ac:dyDescent="0.25">
      <c r="A58" s="2">
        <v>2014</v>
      </c>
      <c r="B58" s="2">
        <v>642.9</v>
      </c>
      <c r="C58">
        <v>1730.3</v>
      </c>
      <c r="D58">
        <v>1986.1</v>
      </c>
      <c r="E58" s="8">
        <v>0.35555555555555501</v>
      </c>
      <c r="F58" s="9">
        <v>0.105555555555555</v>
      </c>
      <c r="G58" s="10">
        <v>7.4850299401197501E-2</v>
      </c>
      <c r="H58" s="8">
        <f t="shared" si="12"/>
        <v>1.4269731969975614</v>
      </c>
      <c r="I58" s="9">
        <f t="shared" si="13"/>
        <v>1.1113278432436069</v>
      </c>
      <c r="J58" s="10">
        <f t="shared" si="14"/>
        <v>1.0777228030590387</v>
      </c>
    </row>
    <row r="59" spans="1:10" x14ac:dyDescent="0.25">
      <c r="A59" s="2">
        <v>2015</v>
      </c>
      <c r="B59" s="2">
        <v>456.4</v>
      </c>
      <c r="C59">
        <v>1573.2</v>
      </c>
      <c r="D59">
        <v>1462.3</v>
      </c>
      <c r="E59" s="8">
        <v>6.3888888888888801E-2</v>
      </c>
      <c r="F59" s="9">
        <v>6.3888888888888801E-2</v>
      </c>
      <c r="G59" s="10">
        <v>0.26983532934131699</v>
      </c>
      <c r="H59" s="8">
        <f t="shared" si="12"/>
        <v>1.0659739506311052</v>
      </c>
      <c r="I59" s="9">
        <f t="shared" si="13"/>
        <v>1.0659739506311052</v>
      </c>
      <c r="J59" s="10">
        <f t="shared" si="14"/>
        <v>1.3097487557840959</v>
      </c>
    </row>
    <row r="60" spans="1:10" x14ac:dyDescent="0.25">
      <c r="A60" s="2">
        <v>2016</v>
      </c>
      <c r="B60" s="2">
        <v>917.3</v>
      </c>
      <c r="C60">
        <v>1186.5999999999999</v>
      </c>
      <c r="D60">
        <v>1331</v>
      </c>
      <c r="E60" s="8">
        <v>0.15</v>
      </c>
      <c r="F60" s="9">
        <v>0.22222222222222199</v>
      </c>
      <c r="G60" s="10">
        <v>0.29715568862275399</v>
      </c>
      <c r="H60" s="8">
        <f t="shared" si="12"/>
        <v>1.1618342427282831</v>
      </c>
      <c r="I60" s="9">
        <f t="shared" si="13"/>
        <v>1.2488488690016819</v>
      </c>
      <c r="J60" s="10">
        <f t="shared" si="14"/>
        <v>1.3460248438899693</v>
      </c>
    </row>
    <row r="61" spans="1:10" x14ac:dyDescent="0.25">
      <c r="A61" s="2">
        <v>2018</v>
      </c>
      <c r="B61" s="2">
        <v>1042.9000000000001</v>
      </c>
      <c r="C61">
        <v>917.1</v>
      </c>
      <c r="D61">
        <v>1579.3</v>
      </c>
      <c r="E61" s="8">
        <v>0.68611111111111101</v>
      </c>
      <c r="F61" s="9">
        <v>0.52777777777777701</v>
      </c>
      <c r="G61" s="10">
        <v>0.394461077844311</v>
      </c>
      <c r="H61" s="8">
        <f t="shared" si="12"/>
        <v>1.9859772514697134</v>
      </c>
      <c r="I61" s="9">
        <f t="shared" si="13"/>
        <v>1.6951610952772713</v>
      </c>
      <c r="J61" s="10">
        <f t="shared" si="14"/>
        <v>1.4835844389142665</v>
      </c>
    </row>
    <row r="62" spans="1:10" x14ac:dyDescent="0.25">
      <c r="A62" s="2">
        <v>2019</v>
      </c>
      <c r="B62" s="2">
        <v>921.5</v>
      </c>
      <c r="C62">
        <v>775.4</v>
      </c>
      <c r="D62">
        <v>1414.9</v>
      </c>
      <c r="E62" s="8">
        <v>0.81111111111111101</v>
      </c>
      <c r="F62" s="9">
        <v>0.72499999999999998</v>
      </c>
      <c r="G62" s="10">
        <v>0.88922155688622695</v>
      </c>
      <c r="H62" s="8">
        <f t="shared" si="12"/>
        <v>2.2504070503288132</v>
      </c>
      <c r="I62" s="9">
        <f t="shared" si="13"/>
        <v>2.0647310999664863</v>
      </c>
      <c r="J62" s="10">
        <f t="shared" si="14"/>
        <v>2.4332347790025119</v>
      </c>
    </row>
    <row r="63" spans="1:10" x14ac:dyDescent="0.25">
      <c r="A63" s="3">
        <v>2020</v>
      </c>
      <c r="B63" s="3">
        <v>1039.5999999999999</v>
      </c>
      <c r="C63" s="4">
        <v>834.7</v>
      </c>
      <c r="D63" s="4">
        <v>1362.1</v>
      </c>
      <c r="E63" s="11">
        <v>0.875</v>
      </c>
      <c r="F63" s="12">
        <v>0.50833333333333297</v>
      </c>
      <c r="G63" s="13">
        <v>0.77357784431137699</v>
      </c>
      <c r="H63" s="11">
        <f t="shared" si="12"/>
        <v>2.3988752939670981</v>
      </c>
      <c r="I63" s="12">
        <f t="shared" si="13"/>
        <v>1.6625180212410016</v>
      </c>
      <c r="J63" s="13">
        <f t="shared" si="14"/>
        <v>2.1675074012422724</v>
      </c>
    </row>
    <row r="65" spans="1:8" x14ac:dyDescent="0.25">
      <c r="A65" s="14"/>
      <c r="B65" s="14"/>
      <c r="C65" s="15"/>
      <c r="D65" s="15"/>
      <c r="E65" s="14" t="s">
        <v>51</v>
      </c>
      <c r="F65" s="16"/>
      <c r="G65" s="14" t="s">
        <v>52</v>
      </c>
      <c r="H65" s="15"/>
    </row>
    <row r="66" spans="1:8" x14ac:dyDescent="0.25">
      <c r="A66" s="5" t="s">
        <v>50</v>
      </c>
      <c r="B66" s="5" t="s">
        <v>4</v>
      </c>
      <c r="C66" s="6" t="s">
        <v>3</v>
      </c>
      <c r="D66" s="6" t="s">
        <v>60</v>
      </c>
      <c r="E66" s="5" t="s">
        <v>2</v>
      </c>
      <c r="F66" s="7" t="s">
        <v>61</v>
      </c>
      <c r="G66" s="6" t="s">
        <v>2</v>
      </c>
      <c r="H66" s="7" t="s">
        <v>61</v>
      </c>
    </row>
    <row r="67" spans="1:8" x14ac:dyDescent="0.25">
      <c r="A67" s="2">
        <v>2002</v>
      </c>
      <c r="B67" s="2">
        <v>1533.5</v>
      </c>
      <c r="C67">
        <v>1309.3</v>
      </c>
      <c r="D67">
        <v>1897.6</v>
      </c>
      <c r="E67" s="8">
        <v>0.469444444444444</v>
      </c>
      <c r="F67" s="10">
        <v>0.18188622754490999</v>
      </c>
      <c r="G67" s="9">
        <f t="shared" ref="G67:G84" si="15">EXP(E67)</f>
        <v>1.599105554421427</v>
      </c>
      <c r="H67" s="10">
        <f t="shared" ref="H67:H84" si="16">EXP(F67)</f>
        <v>1.1994777185915813</v>
      </c>
    </row>
    <row r="68" spans="1:8" x14ac:dyDescent="0.25">
      <c r="A68" s="2">
        <v>2003</v>
      </c>
      <c r="B68" s="2">
        <v>1712.8999999999901</v>
      </c>
      <c r="C68">
        <v>756.6</v>
      </c>
      <c r="D68">
        <v>1542.69999999999</v>
      </c>
      <c r="E68" s="8">
        <v>0.54722222222222205</v>
      </c>
      <c r="F68" s="10">
        <v>0.53742514970059796</v>
      </c>
      <c r="G68" s="9">
        <f t="shared" si="15"/>
        <v>1.7284451068967286</v>
      </c>
      <c r="H68" s="10">
        <f t="shared" si="16"/>
        <v>1.7115940849603701</v>
      </c>
    </row>
    <row r="69" spans="1:8" x14ac:dyDescent="0.25">
      <c r="A69" s="2">
        <v>2004</v>
      </c>
      <c r="B69" s="2">
        <v>1836.19999999999</v>
      </c>
      <c r="C69">
        <v>1098.5</v>
      </c>
      <c r="D69">
        <v>1476.3</v>
      </c>
      <c r="E69" s="8">
        <v>0.55833333333333302</v>
      </c>
      <c r="F69" s="10">
        <v>0.32372754491017902</v>
      </c>
      <c r="G69" s="9">
        <f t="shared" si="15"/>
        <v>1.7477571429349259</v>
      </c>
      <c r="H69" s="10">
        <f t="shared" si="16"/>
        <v>1.3822706491367498</v>
      </c>
    </row>
    <row r="70" spans="1:8" x14ac:dyDescent="0.25">
      <c r="A70" s="2">
        <v>2005</v>
      </c>
      <c r="B70" s="2">
        <v>1528.5</v>
      </c>
      <c r="C70">
        <v>771.69999999999902</v>
      </c>
      <c r="D70">
        <v>1237.5999999999999</v>
      </c>
      <c r="E70" s="8">
        <v>0.70833333333333304</v>
      </c>
      <c r="F70" s="10">
        <v>0.94872754491017897</v>
      </c>
      <c r="G70" s="9">
        <f t="shared" si="15"/>
        <v>2.0306040966347472</v>
      </c>
      <c r="H70" s="10">
        <f t="shared" si="16"/>
        <v>2.5824215523269465</v>
      </c>
    </row>
    <row r="71" spans="1:8" x14ac:dyDescent="0.25">
      <c r="A71" s="2">
        <v>2006</v>
      </c>
      <c r="B71" s="2">
        <v>1469.7</v>
      </c>
      <c r="C71">
        <v>806.7</v>
      </c>
      <c r="D71">
        <v>1739.9</v>
      </c>
      <c r="E71" s="8">
        <v>0.88888888888888895</v>
      </c>
      <c r="F71" s="10">
        <v>0.71856287425149701</v>
      </c>
      <c r="G71" s="9">
        <f t="shared" si="15"/>
        <v>2.4324254542872081</v>
      </c>
      <c r="H71" s="10">
        <f t="shared" si="16"/>
        <v>2.0514828523040491</v>
      </c>
    </row>
    <row r="72" spans="1:8" x14ac:dyDescent="0.25">
      <c r="A72" s="2">
        <v>2007</v>
      </c>
      <c r="B72" s="2">
        <v>1596.4</v>
      </c>
      <c r="C72">
        <v>1079.4000000000001</v>
      </c>
      <c r="D72">
        <v>1802.4</v>
      </c>
      <c r="E72" s="8">
        <v>0.53611111111111098</v>
      </c>
      <c r="F72" s="10">
        <v>8.6826347305389198E-2</v>
      </c>
      <c r="G72" s="9">
        <f t="shared" si="15"/>
        <v>1.7093464613386951</v>
      </c>
      <c r="H72" s="10">
        <f t="shared" si="16"/>
        <v>1.0907072590174862</v>
      </c>
    </row>
    <row r="73" spans="1:8" x14ac:dyDescent="0.25">
      <c r="A73" s="2">
        <v>2008</v>
      </c>
      <c r="B73" s="2">
        <v>1269.2</v>
      </c>
      <c r="C73">
        <v>1254.4000000000001</v>
      </c>
      <c r="D73">
        <v>1697.1</v>
      </c>
      <c r="E73" s="8">
        <v>0.26944444444444399</v>
      </c>
      <c r="F73" s="10">
        <v>0.43974550898203502</v>
      </c>
      <c r="G73" s="9">
        <f t="shared" si="15"/>
        <v>1.3092368948226385</v>
      </c>
      <c r="H73" s="10">
        <f t="shared" si="16"/>
        <v>1.5523121187474984</v>
      </c>
    </row>
    <row r="74" spans="1:8" x14ac:dyDescent="0.25">
      <c r="A74" s="2">
        <v>2009</v>
      </c>
      <c r="B74" s="2">
        <v>985.7</v>
      </c>
      <c r="C74">
        <v>1216.4000000000001</v>
      </c>
      <c r="D74">
        <v>1744.5</v>
      </c>
      <c r="E74" s="8">
        <v>0.20555555555555499</v>
      </c>
      <c r="F74" s="10">
        <v>0.32447604790419099</v>
      </c>
      <c r="G74" s="9">
        <f t="shared" si="15"/>
        <v>1.2282072128005663</v>
      </c>
      <c r="H74" s="10">
        <f t="shared" si="16"/>
        <v>1.38330567016601</v>
      </c>
    </row>
    <row r="75" spans="1:8" x14ac:dyDescent="0.25">
      <c r="A75" s="2">
        <v>2010</v>
      </c>
      <c r="B75" s="2">
        <v>826.9</v>
      </c>
      <c r="C75">
        <v>987.8</v>
      </c>
      <c r="D75">
        <v>1408.2</v>
      </c>
      <c r="E75" s="8">
        <v>0.469444444444444</v>
      </c>
      <c r="F75" s="10">
        <v>0.80800898203592797</v>
      </c>
      <c r="G75" s="9">
        <f t="shared" si="15"/>
        <v>1.599105554421427</v>
      </c>
      <c r="H75" s="10">
        <f t="shared" si="16"/>
        <v>2.2434368140629486</v>
      </c>
    </row>
    <row r="76" spans="1:8" x14ac:dyDescent="0.25">
      <c r="A76" s="2">
        <v>2011</v>
      </c>
      <c r="B76" s="2">
        <v>900.69999999999902</v>
      </c>
      <c r="C76">
        <v>955.8</v>
      </c>
      <c r="D76">
        <v>1351</v>
      </c>
      <c r="E76" s="8">
        <v>0.86944444444444402</v>
      </c>
      <c r="F76" s="10">
        <v>0.88510479041916101</v>
      </c>
      <c r="G76" s="9">
        <f t="shared" si="15"/>
        <v>2.385585160221221</v>
      </c>
      <c r="H76" s="10">
        <f t="shared" si="16"/>
        <v>2.4232383103394537</v>
      </c>
    </row>
    <row r="77" spans="1:8" x14ac:dyDescent="0.25">
      <c r="A77" s="2">
        <v>2012</v>
      </c>
      <c r="B77" s="2">
        <v>1170.3999999999901</v>
      </c>
      <c r="C77">
        <v>902.19999999999902</v>
      </c>
      <c r="D77">
        <v>1484.1</v>
      </c>
      <c r="E77" s="8">
        <v>0.59722222222222199</v>
      </c>
      <c r="F77" s="10">
        <v>0.415419161676646</v>
      </c>
      <c r="G77" s="9">
        <f t="shared" si="15"/>
        <v>1.8170643825530979</v>
      </c>
      <c r="H77" s="10">
        <f t="shared" si="16"/>
        <v>1.515005639924198</v>
      </c>
    </row>
    <row r="78" spans="1:8" x14ac:dyDescent="0.25">
      <c r="A78" s="2">
        <v>2013</v>
      </c>
      <c r="B78" s="2">
        <v>1060.8</v>
      </c>
      <c r="C78">
        <v>1304.0999999999999</v>
      </c>
      <c r="D78">
        <v>1824.2</v>
      </c>
      <c r="E78" s="8">
        <v>0.38333333333333303</v>
      </c>
      <c r="F78" s="10">
        <v>0.100299401197604</v>
      </c>
      <c r="G78" s="9">
        <f t="shared" si="15"/>
        <v>1.4671670042362546</v>
      </c>
      <c r="H78" s="10">
        <f t="shared" si="16"/>
        <v>1.1055018571113762</v>
      </c>
    </row>
    <row r="79" spans="1:8" x14ac:dyDescent="0.25">
      <c r="A79" s="2">
        <v>2014</v>
      </c>
      <c r="B79" s="2">
        <v>642.9</v>
      </c>
      <c r="C79">
        <v>1730.3</v>
      </c>
      <c r="D79">
        <v>1986.1</v>
      </c>
      <c r="E79" s="8">
        <v>0.105555555555555</v>
      </c>
      <c r="F79" s="10">
        <v>7.4850299401197501E-2</v>
      </c>
      <c r="G79" s="9">
        <f t="shared" si="15"/>
        <v>1.1113278432436069</v>
      </c>
      <c r="H79" s="10">
        <f t="shared" si="16"/>
        <v>1.0777228030590387</v>
      </c>
    </row>
    <row r="80" spans="1:8" x14ac:dyDescent="0.25">
      <c r="A80" s="2">
        <v>2015</v>
      </c>
      <c r="B80" s="2">
        <v>456.4</v>
      </c>
      <c r="C80">
        <v>1573.2</v>
      </c>
      <c r="D80">
        <v>1462.3</v>
      </c>
      <c r="E80" s="8">
        <v>6.3888888888888801E-2</v>
      </c>
      <c r="F80" s="10">
        <v>0.26983532934131699</v>
      </c>
      <c r="G80" s="9">
        <f t="shared" si="15"/>
        <v>1.0659739506311052</v>
      </c>
      <c r="H80" s="10">
        <f t="shared" si="16"/>
        <v>1.3097487557840959</v>
      </c>
    </row>
    <row r="81" spans="1:8" x14ac:dyDescent="0.25">
      <c r="A81" s="2">
        <v>2016</v>
      </c>
      <c r="B81" s="2">
        <v>917.3</v>
      </c>
      <c r="C81">
        <v>1186.5999999999999</v>
      </c>
      <c r="D81">
        <v>1331</v>
      </c>
      <c r="E81" s="8">
        <v>0.22222222222222199</v>
      </c>
      <c r="F81" s="10">
        <v>0.29715568862275399</v>
      </c>
      <c r="G81" s="9">
        <f t="shared" si="15"/>
        <v>1.2488488690016819</v>
      </c>
      <c r="H81" s="10">
        <f t="shared" si="16"/>
        <v>1.3460248438899693</v>
      </c>
    </row>
    <row r="82" spans="1:8" x14ac:dyDescent="0.25">
      <c r="A82" s="2">
        <v>2018</v>
      </c>
      <c r="B82" s="2">
        <v>1042.9000000000001</v>
      </c>
      <c r="C82">
        <v>917.1</v>
      </c>
      <c r="D82">
        <v>1579.3</v>
      </c>
      <c r="E82" s="8">
        <v>0.52777777777777701</v>
      </c>
      <c r="F82" s="10">
        <v>0.394461077844311</v>
      </c>
      <c r="G82" s="9">
        <f t="shared" si="15"/>
        <v>1.6951610952772713</v>
      </c>
      <c r="H82" s="10">
        <f t="shared" si="16"/>
        <v>1.4835844389142665</v>
      </c>
    </row>
    <row r="83" spans="1:8" x14ac:dyDescent="0.25">
      <c r="A83" s="2">
        <v>2019</v>
      </c>
      <c r="B83" s="2">
        <v>921.5</v>
      </c>
      <c r="C83">
        <v>775.4</v>
      </c>
      <c r="D83">
        <v>1414.9</v>
      </c>
      <c r="E83" s="8">
        <v>0.72499999999999998</v>
      </c>
      <c r="F83" s="10">
        <v>0.88922155688622695</v>
      </c>
      <c r="G83" s="9">
        <f t="shared" si="15"/>
        <v>2.0647310999664863</v>
      </c>
      <c r="H83" s="10">
        <f t="shared" si="16"/>
        <v>2.4332347790025119</v>
      </c>
    </row>
    <row r="84" spans="1:8" x14ac:dyDescent="0.25">
      <c r="A84" s="3">
        <v>2020</v>
      </c>
      <c r="B84" s="3">
        <v>1039.5999999999999</v>
      </c>
      <c r="C84" s="4">
        <v>834.7</v>
      </c>
      <c r="D84" s="4">
        <v>1362.1</v>
      </c>
      <c r="E84" s="11">
        <v>0.50833333333333297</v>
      </c>
      <c r="F84" s="13">
        <v>0.77357784431137699</v>
      </c>
      <c r="G84" s="12">
        <f t="shared" si="15"/>
        <v>1.6625180212410016</v>
      </c>
      <c r="H84" s="13">
        <f t="shared" si="16"/>
        <v>2.1675074012422724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AAED-5F69-4023-984A-9776703C1C73}">
  <dimension ref="D1:J398"/>
  <sheetViews>
    <sheetView workbookViewId="0">
      <selection activeCell="H18" sqref="H18"/>
    </sheetView>
  </sheetViews>
  <sheetFormatPr defaultRowHeight="15" x14ac:dyDescent="0.25"/>
  <cols>
    <col min="4" max="4" width="10.7109375" bestFit="1" customWidth="1"/>
    <col min="7" max="7" width="14.5703125" bestFit="1" customWidth="1"/>
    <col min="8" max="8" width="14.7109375" bestFit="1" customWidth="1"/>
  </cols>
  <sheetData>
    <row r="1" spans="4:10" x14ac:dyDescent="0.25"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</row>
    <row r="2" spans="4:10" x14ac:dyDescent="0.25">
      <c r="D2" s="1">
        <v>33269</v>
      </c>
      <c r="E2">
        <v>15760000</v>
      </c>
      <c r="F2">
        <f t="shared" ref="F2:F65" si="0" xml:space="preserve"> (E2 - MIN($E$2:$E$397)) / (MAX($E$2:$E$397) - MIN($E$2:$E$397))</f>
        <v>0.56718023382154814</v>
      </c>
      <c r="G2">
        <v>0.66666666666666596</v>
      </c>
      <c r="H2">
        <v>0.76666666666666605</v>
      </c>
      <c r="I2">
        <v>0.7</v>
      </c>
      <c r="J2">
        <v>0.7</v>
      </c>
    </row>
    <row r="3" spans="4:10" x14ac:dyDescent="0.25">
      <c r="D3" s="1">
        <v>33297</v>
      </c>
      <c r="E3">
        <v>15438081</v>
      </c>
      <c r="F3">
        <f t="shared" si="0"/>
        <v>0.54969147942109609</v>
      </c>
      <c r="G3">
        <v>0.66666666666666596</v>
      </c>
      <c r="H3">
        <v>0.7</v>
      </c>
      <c r="I3">
        <v>0.7</v>
      </c>
      <c r="J3">
        <v>0.7</v>
      </c>
    </row>
    <row r="4" spans="4:10" x14ac:dyDescent="0.25">
      <c r="D4" s="1">
        <v>33328</v>
      </c>
      <c r="E4">
        <v>15240671</v>
      </c>
      <c r="F4">
        <f t="shared" si="0"/>
        <v>0.5389668716589161</v>
      </c>
      <c r="G4">
        <v>0.66666666666666596</v>
      </c>
      <c r="H4">
        <v>0.7</v>
      </c>
      <c r="I4">
        <v>0.7</v>
      </c>
      <c r="J4">
        <v>0.7</v>
      </c>
    </row>
    <row r="5" spans="4:10" x14ac:dyDescent="0.25">
      <c r="D5" s="1">
        <v>33358</v>
      </c>
      <c r="E5">
        <v>15970456</v>
      </c>
      <c r="F5">
        <f t="shared" si="0"/>
        <v>0.57861358598809165</v>
      </c>
      <c r="G5">
        <v>0.7</v>
      </c>
      <c r="H5">
        <v>0.66666666666666596</v>
      </c>
      <c r="I5">
        <v>0.73333333333333295</v>
      </c>
      <c r="J5">
        <v>0.7</v>
      </c>
    </row>
    <row r="6" spans="4:10" x14ac:dyDescent="0.25">
      <c r="D6" s="1">
        <v>33389</v>
      </c>
      <c r="E6">
        <v>14587000</v>
      </c>
      <c r="F6">
        <f t="shared" si="0"/>
        <v>0.50345516971619797</v>
      </c>
      <c r="G6">
        <v>0.66666666666666596</v>
      </c>
      <c r="H6">
        <v>0.66666666666666596</v>
      </c>
      <c r="I6">
        <v>0.63333333333333297</v>
      </c>
      <c r="J6">
        <v>0.66666666666666596</v>
      </c>
    </row>
    <row r="7" spans="4:10" x14ac:dyDescent="0.25">
      <c r="D7" s="1">
        <v>33419</v>
      </c>
      <c r="E7">
        <v>15112700</v>
      </c>
      <c r="F7">
        <f t="shared" si="0"/>
        <v>0.53201464644269636</v>
      </c>
      <c r="G7">
        <v>0.63333333333333297</v>
      </c>
      <c r="H7">
        <v>0.66666666666666596</v>
      </c>
      <c r="I7">
        <v>0.66666666666666596</v>
      </c>
      <c r="J7">
        <v>0.66666666666666596</v>
      </c>
    </row>
    <row r="8" spans="4:10" x14ac:dyDescent="0.25">
      <c r="D8" s="1">
        <v>33450</v>
      </c>
      <c r="E8">
        <v>15877900</v>
      </c>
      <c r="F8">
        <f t="shared" si="0"/>
        <v>0.57358533617280194</v>
      </c>
      <c r="G8">
        <v>0.6</v>
      </c>
      <c r="H8">
        <v>0.66666666666666596</v>
      </c>
      <c r="I8">
        <v>0.7</v>
      </c>
      <c r="J8">
        <v>0.7</v>
      </c>
    </row>
    <row r="9" spans="4:10" x14ac:dyDescent="0.25">
      <c r="D9" s="1">
        <v>33481</v>
      </c>
      <c r="E9">
        <v>15488000</v>
      </c>
      <c r="F9">
        <f t="shared" si="0"/>
        <v>0.55240340736233651</v>
      </c>
      <c r="G9">
        <v>0.6</v>
      </c>
      <c r="H9">
        <v>0.66666666666666596</v>
      </c>
      <c r="I9">
        <v>0.7</v>
      </c>
      <c r="J9">
        <v>0.7</v>
      </c>
    </row>
    <row r="10" spans="4:10" x14ac:dyDescent="0.25">
      <c r="D10" s="1">
        <v>33511</v>
      </c>
      <c r="E10">
        <v>14990000</v>
      </c>
      <c r="F10">
        <f t="shared" si="0"/>
        <v>0.52534877656569168</v>
      </c>
      <c r="G10">
        <v>0.6</v>
      </c>
      <c r="H10">
        <v>0.66666666666666596</v>
      </c>
      <c r="I10">
        <v>0.7</v>
      </c>
      <c r="J10">
        <v>0.7</v>
      </c>
    </row>
    <row r="11" spans="4:10" x14ac:dyDescent="0.25">
      <c r="D11" s="1">
        <v>33542</v>
      </c>
      <c r="E11">
        <v>14699000</v>
      </c>
      <c r="F11">
        <f t="shared" si="0"/>
        <v>0.50953974531704982</v>
      </c>
      <c r="G11">
        <v>0.6</v>
      </c>
      <c r="H11">
        <v>0.66666666666666596</v>
      </c>
      <c r="I11">
        <v>0.7</v>
      </c>
      <c r="J11">
        <v>0.7</v>
      </c>
    </row>
    <row r="12" spans="4:10" x14ac:dyDescent="0.25">
      <c r="D12" s="1">
        <v>33572</v>
      </c>
      <c r="E12">
        <v>14546400</v>
      </c>
      <c r="F12">
        <f t="shared" si="0"/>
        <v>0.50124951106088922</v>
      </c>
      <c r="G12">
        <v>0.6</v>
      </c>
      <c r="H12">
        <v>0.66666666666666596</v>
      </c>
      <c r="I12">
        <v>0.7</v>
      </c>
      <c r="J12">
        <v>0.7</v>
      </c>
    </row>
    <row r="13" spans="4:10" x14ac:dyDescent="0.25">
      <c r="D13" s="1">
        <v>33603</v>
      </c>
      <c r="E13">
        <v>14474900</v>
      </c>
      <c r="F13">
        <f t="shared" si="0"/>
        <v>0.49736516145855969</v>
      </c>
      <c r="G13">
        <v>0.6</v>
      </c>
      <c r="H13">
        <v>0.66666666666666596</v>
      </c>
      <c r="I13">
        <v>0.7</v>
      </c>
      <c r="J13">
        <v>0.7</v>
      </c>
    </row>
    <row r="14" spans="4:10" x14ac:dyDescent="0.25">
      <c r="D14" s="1">
        <v>33634</v>
      </c>
      <c r="E14">
        <v>14252600</v>
      </c>
      <c r="F14">
        <f t="shared" si="0"/>
        <v>0.48528836542222609</v>
      </c>
      <c r="G14">
        <v>0.56666666666666599</v>
      </c>
      <c r="H14">
        <v>0.63333333333333297</v>
      </c>
      <c r="I14">
        <v>0.66666666666666596</v>
      </c>
      <c r="J14">
        <v>0.66666666666666596</v>
      </c>
    </row>
    <row r="15" spans="4:10" x14ac:dyDescent="0.25">
      <c r="D15" s="1">
        <v>33663</v>
      </c>
      <c r="E15">
        <v>13897200</v>
      </c>
      <c r="F15">
        <f t="shared" si="0"/>
        <v>0.46598070320309443</v>
      </c>
      <c r="G15">
        <v>0.6</v>
      </c>
      <c r="H15">
        <v>0.63333333333333297</v>
      </c>
      <c r="I15">
        <v>0.63333333333333297</v>
      </c>
      <c r="J15">
        <v>0.63333333333333297</v>
      </c>
    </row>
    <row r="16" spans="4:10" x14ac:dyDescent="0.25">
      <c r="D16" s="1">
        <v>33694</v>
      </c>
      <c r="E16">
        <v>13745100</v>
      </c>
      <c r="F16">
        <f t="shared" si="0"/>
        <v>0.4577176322308662</v>
      </c>
      <c r="G16">
        <v>0.6</v>
      </c>
      <c r="H16">
        <v>0.66666666666666596</v>
      </c>
      <c r="I16">
        <v>0.63333333333333297</v>
      </c>
      <c r="J16">
        <v>0.63333333333333297</v>
      </c>
    </row>
    <row r="17" spans="4:10" x14ac:dyDescent="0.25">
      <c r="D17" s="1">
        <v>33724</v>
      </c>
      <c r="E17">
        <v>13698600</v>
      </c>
      <c r="F17">
        <f t="shared" si="0"/>
        <v>0.45519144682515539</v>
      </c>
      <c r="G17">
        <v>0.63333333333333297</v>
      </c>
      <c r="H17">
        <v>0.7</v>
      </c>
      <c r="I17">
        <v>0.63333333333333297</v>
      </c>
      <c r="J17">
        <v>0.63333333333333297</v>
      </c>
    </row>
    <row r="18" spans="4:10" x14ac:dyDescent="0.25">
      <c r="D18" s="1">
        <v>33755</v>
      </c>
      <c r="E18">
        <v>13913200</v>
      </c>
      <c r="F18">
        <f t="shared" si="0"/>
        <v>0.4668499282889304</v>
      </c>
      <c r="G18">
        <v>0.6</v>
      </c>
      <c r="H18">
        <v>0.73333333333333295</v>
      </c>
      <c r="I18">
        <v>0.66666666666666596</v>
      </c>
      <c r="J18">
        <v>0.63333333333333297</v>
      </c>
    </row>
    <row r="19" spans="4:10" x14ac:dyDescent="0.25">
      <c r="D19" s="1">
        <v>33785</v>
      </c>
      <c r="E19">
        <v>14935100</v>
      </c>
      <c r="F19">
        <f t="shared" si="0"/>
        <v>0.52236624798991704</v>
      </c>
      <c r="G19">
        <v>0.6</v>
      </c>
      <c r="H19">
        <v>0.7</v>
      </c>
      <c r="I19">
        <v>0.7</v>
      </c>
      <c r="J19">
        <v>0.7</v>
      </c>
    </row>
    <row r="20" spans="4:10" x14ac:dyDescent="0.25">
      <c r="D20" s="1">
        <v>33816</v>
      </c>
      <c r="E20">
        <v>15276000</v>
      </c>
      <c r="F20">
        <f t="shared" si="0"/>
        <v>0.54088617497500979</v>
      </c>
      <c r="G20">
        <v>0.46666666666666601</v>
      </c>
      <c r="H20">
        <v>0.7</v>
      </c>
      <c r="I20">
        <v>0.66666666666666596</v>
      </c>
      <c r="J20">
        <v>0.66666666666666596</v>
      </c>
    </row>
    <row r="21" spans="4:10" x14ac:dyDescent="0.25">
      <c r="D21" s="1">
        <v>33847</v>
      </c>
      <c r="E21">
        <v>14913800</v>
      </c>
      <c r="F21">
        <f t="shared" si="0"/>
        <v>0.52120909209439781</v>
      </c>
      <c r="G21">
        <v>0.46666666666666601</v>
      </c>
      <c r="H21">
        <v>0.7</v>
      </c>
      <c r="I21">
        <v>0.66666666666666596</v>
      </c>
      <c r="J21">
        <v>0.66666666666666596</v>
      </c>
    </row>
    <row r="22" spans="4:10" x14ac:dyDescent="0.25">
      <c r="D22" s="1">
        <v>33877</v>
      </c>
      <c r="E22">
        <v>14427600</v>
      </c>
      <c r="F22">
        <f t="shared" si="0"/>
        <v>0.4947955147985571</v>
      </c>
      <c r="G22">
        <v>0.46666666666666601</v>
      </c>
      <c r="H22">
        <v>0.7</v>
      </c>
      <c r="I22">
        <v>0.66666666666666596</v>
      </c>
      <c r="J22">
        <v>0.66666666666666596</v>
      </c>
    </row>
    <row r="23" spans="4:10" x14ac:dyDescent="0.25">
      <c r="D23" s="1">
        <v>33908</v>
      </c>
      <c r="E23">
        <v>14085100</v>
      </c>
      <c r="F23">
        <f t="shared" si="0"/>
        <v>0.47618866530488069</v>
      </c>
      <c r="G23">
        <v>0.46666666666666601</v>
      </c>
      <c r="H23">
        <v>0.7</v>
      </c>
      <c r="I23">
        <v>0.66666666666666596</v>
      </c>
      <c r="J23">
        <v>0.66666666666666596</v>
      </c>
    </row>
    <row r="24" spans="4:10" x14ac:dyDescent="0.25">
      <c r="D24" s="1">
        <v>33938</v>
      </c>
      <c r="E24">
        <v>13891900</v>
      </c>
      <c r="F24">
        <f t="shared" si="0"/>
        <v>0.46569277239341128</v>
      </c>
      <c r="G24">
        <v>0.46666666666666601</v>
      </c>
      <c r="H24">
        <v>0.7</v>
      </c>
      <c r="I24">
        <v>0.66666666666666596</v>
      </c>
      <c r="J24">
        <v>0.66666666666666596</v>
      </c>
    </row>
    <row r="25" spans="4:10" x14ac:dyDescent="0.25">
      <c r="D25" s="1">
        <v>33969</v>
      </c>
      <c r="E25">
        <v>13703900</v>
      </c>
      <c r="F25">
        <f t="shared" si="0"/>
        <v>0.45547937763483853</v>
      </c>
      <c r="G25">
        <v>0.46666666666666601</v>
      </c>
      <c r="H25">
        <v>0.7</v>
      </c>
      <c r="I25">
        <v>0.66666666666666596</v>
      </c>
      <c r="J25">
        <v>0.66666666666666596</v>
      </c>
    </row>
    <row r="26" spans="4:10" x14ac:dyDescent="0.25">
      <c r="D26" s="1">
        <v>34000</v>
      </c>
      <c r="E26">
        <v>13334700</v>
      </c>
      <c r="F26">
        <f t="shared" si="0"/>
        <v>0.43542200877917336</v>
      </c>
      <c r="G26">
        <v>0.43333333333333302</v>
      </c>
      <c r="H26">
        <v>0.7</v>
      </c>
      <c r="I26">
        <v>0.63333333333333297</v>
      </c>
      <c r="J26">
        <v>0.63333333333333297</v>
      </c>
    </row>
    <row r="27" spans="4:10" x14ac:dyDescent="0.25">
      <c r="D27" s="1">
        <v>34028</v>
      </c>
      <c r="E27">
        <v>13104400</v>
      </c>
      <c r="F27">
        <f t="shared" si="0"/>
        <v>0.42291060019992177</v>
      </c>
      <c r="G27">
        <v>0.43333333333333302</v>
      </c>
      <c r="H27">
        <v>0.76666666666666605</v>
      </c>
      <c r="I27">
        <v>0.66666666666666596</v>
      </c>
      <c r="J27">
        <v>0.66666666666666596</v>
      </c>
    </row>
    <row r="28" spans="4:10" x14ac:dyDescent="0.25">
      <c r="D28" s="1">
        <v>34059</v>
      </c>
      <c r="E28">
        <v>12944200</v>
      </c>
      <c r="F28">
        <f t="shared" si="0"/>
        <v>0.41420748402798907</v>
      </c>
      <c r="G28">
        <v>0.5</v>
      </c>
      <c r="H28">
        <v>0.76666666666666605</v>
      </c>
      <c r="I28">
        <v>0.66666666666666596</v>
      </c>
      <c r="J28">
        <v>0.66666666666666596</v>
      </c>
    </row>
    <row r="29" spans="4:10" x14ac:dyDescent="0.25">
      <c r="D29" s="1">
        <v>34089</v>
      </c>
      <c r="E29">
        <v>13412600</v>
      </c>
      <c r="F29">
        <f t="shared" si="0"/>
        <v>0.43965404841583727</v>
      </c>
      <c r="G29">
        <v>0.53333333333333299</v>
      </c>
      <c r="H29">
        <v>0.8</v>
      </c>
      <c r="I29">
        <v>0.66666666666666596</v>
      </c>
      <c r="J29">
        <v>0.66666666666666596</v>
      </c>
    </row>
    <row r="30" spans="4:10" x14ac:dyDescent="0.25">
      <c r="D30" s="1">
        <v>34120</v>
      </c>
      <c r="E30">
        <v>14159600</v>
      </c>
      <c r="F30">
        <f t="shared" si="0"/>
        <v>0.48023599461080446</v>
      </c>
      <c r="G30">
        <v>0.63333333333333297</v>
      </c>
      <c r="H30">
        <v>0.86666666666666603</v>
      </c>
      <c r="I30">
        <v>0.73333333333333295</v>
      </c>
      <c r="J30">
        <v>0.73333333333333295</v>
      </c>
    </row>
    <row r="31" spans="4:10" x14ac:dyDescent="0.25">
      <c r="D31" s="1">
        <v>34150</v>
      </c>
      <c r="E31">
        <v>16804992</v>
      </c>
      <c r="F31">
        <f t="shared" si="0"/>
        <v>0.62395106262766742</v>
      </c>
      <c r="G31">
        <v>0.73333333333333295</v>
      </c>
      <c r="H31">
        <v>0.83333333333333304</v>
      </c>
      <c r="I31">
        <v>0.76666666666666605</v>
      </c>
      <c r="J31">
        <v>0.76666666666666605</v>
      </c>
    </row>
    <row r="32" spans="4:10" x14ac:dyDescent="0.25">
      <c r="D32" s="1">
        <v>34181</v>
      </c>
      <c r="E32">
        <v>19336992</v>
      </c>
      <c r="F32">
        <f t="shared" si="0"/>
        <v>0.76150593246121079</v>
      </c>
      <c r="G32">
        <v>0.76666666666666605</v>
      </c>
      <c r="H32">
        <v>0.83333333333333304</v>
      </c>
      <c r="I32">
        <v>0.76666666666666605</v>
      </c>
      <c r="J32">
        <v>0.76666666666666605</v>
      </c>
    </row>
    <row r="33" spans="4:10" x14ac:dyDescent="0.25">
      <c r="D33" s="1">
        <v>34212</v>
      </c>
      <c r="E33">
        <v>19526304</v>
      </c>
      <c r="F33">
        <f t="shared" si="0"/>
        <v>0.77179060367682206</v>
      </c>
      <c r="G33">
        <v>0.76666666666666605</v>
      </c>
      <c r="H33">
        <v>0.83333333333333304</v>
      </c>
      <c r="I33">
        <v>0.8</v>
      </c>
      <c r="J33">
        <v>0.8</v>
      </c>
    </row>
    <row r="34" spans="4:10" x14ac:dyDescent="0.25">
      <c r="D34" s="1">
        <v>34242</v>
      </c>
      <c r="E34">
        <v>19074400</v>
      </c>
      <c r="F34">
        <f t="shared" si="0"/>
        <v>0.74724021035247079</v>
      </c>
      <c r="G34">
        <v>0.76666666666666605</v>
      </c>
      <c r="H34">
        <v>0.83333333333333304</v>
      </c>
      <c r="I34">
        <v>0.8</v>
      </c>
      <c r="J34">
        <v>0.8</v>
      </c>
    </row>
    <row r="35" spans="4:10" x14ac:dyDescent="0.25">
      <c r="D35" s="1">
        <v>34273</v>
      </c>
      <c r="E35">
        <v>18825200</v>
      </c>
      <c r="F35">
        <f t="shared" si="0"/>
        <v>0.7337020296405754</v>
      </c>
      <c r="G35">
        <v>0.76666666666666605</v>
      </c>
      <c r="H35">
        <v>0.83333333333333304</v>
      </c>
      <c r="I35">
        <v>0.8</v>
      </c>
      <c r="J35">
        <v>0.8</v>
      </c>
    </row>
    <row r="36" spans="4:10" x14ac:dyDescent="0.25">
      <c r="D36" s="1">
        <v>34303</v>
      </c>
      <c r="E36">
        <v>18790592</v>
      </c>
      <c r="F36">
        <f t="shared" si="0"/>
        <v>0.73182189577991219</v>
      </c>
      <c r="G36">
        <v>0.76666666666666605</v>
      </c>
      <c r="H36">
        <v>0.83333333333333304</v>
      </c>
      <c r="I36">
        <v>0.8</v>
      </c>
      <c r="J36">
        <v>0.8</v>
      </c>
    </row>
    <row r="37" spans="4:10" x14ac:dyDescent="0.25">
      <c r="D37" s="1">
        <v>34334</v>
      </c>
      <c r="E37">
        <v>18694208</v>
      </c>
      <c r="F37">
        <f t="shared" si="0"/>
        <v>0.72658568386283628</v>
      </c>
      <c r="G37">
        <v>0.8</v>
      </c>
      <c r="H37">
        <v>0.8</v>
      </c>
      <c r="I37">
        <v>0.8</v>
      </c>
      <c r="J37">
        <v>0.8</v>
      </c>
    </row>
    <row r="38" spans="4:10" x14ac:dyDescent="0.25">
      <c r="D38" s="1">
        <v>34365</v>
      </c>
      <c r="E38">
        <v>18403008</v>
      </c>
      <c r="F38">
        <f t="shared" si="0"/>
        <v>0.71076578730062145</v>
      </c>
      <c r="G38">
        <v>0.8</v>
      </c>
      <c r="H38">
        <v>0.8</v>
      </c>
      <c r="I38">
        <v>0.8</v>
      </c>
      <c r="J38">
        <v>0.8</v>
      </c>
    </row>
    <row r="39" spans="4:10" x14ac:dyDescent="0.25">
      <c r="D39" s="1">
        <v>34393</v>
      </c>
      <c r="E39">
        <v>18122304</v>
      </c>
      <c r="F39">
        <f t="shared" si="0"/>
        <v>0.69551610239471506</v>
      </c>
      <c r="G39">
        <v>0.8</v>
      </c>
      <c r="H39">
        <v>0.8</v>
      </c>
      <c r="I39">
        <v>0.8</v>
      </c>
      <c r="J39">
        <v>0.8</v>
      </c>
    </row>
    <row r="40" spans="4:10" x14ac:dyDescent="0.25">
      <c r="D40" s="1">
        <v>34424</v>
      </c>
      <c r="E40">
        <v>17851600</v>
      </c>
      <c r="F40">
        <f t="shared" si="0"/>
        <v>0.68080968316745616</v>
      </c>
      <c r="G40">
        <v>0.8</v>
      </c>
      <c r="H40">
        <v>0.8</v>
      </c>
      <c r="I40">
        <v>0.8</v>
      </c>
      <c r="J40">
        <v>0.8</v>
      </c>
    </row>
    <row r="41" spans="4:10" x14ac:dyDescent="0.25">
      <c r="D41" s="1">
        <v>34454</v>
      </c>
      <c r="E41">
        <v>17785296</v>
      </c>
      <c r="F41">
        <f t="shared" si="0"/>
        <v>0.67720761441175192</v>
      </c>
      <c r="G41">
        <v>0.8</v>
      </c>
      <c r="H41">
        <v>0.76666666666666605</v>
      </c>
      <c r="I41">
        <v>0.8</v>
      </c>
      <c r="J41">
        <v>0.8</v>
      </c>
    </row>
    <row r="42" spans="4:10" x14ac:dyDescent="0.25">
      <c r="D42" s="1">
        <v>34485</v>
      </c>
      <c r="E42">
        <v>17720304</v>
      </c>
      <c r="F42">
        <f t="shared" si="0"/>
        <v>0.67367682211308622</v>
      </c>
      <c r="G42">
        <v>0.8</v>
      </c>
      <c r="H42">
        <v>0.76666666666666605</v>
      </c>
      <c r="I42">
        <v>0.8</v>
      </c>
      <c r="J42">
        <v>0.8</v>
      </c>
    </row>
    <row r="43" spans="4:10" x14ac:dyDescent="0.25">
      <c r="D43" s="1">
        <v>34515</v>
      </c>
      <c r="E43">
        <v>18628400</v>
      </c>
      <c r="F43">
        <f t="shared" si="0"/>
        <v>0.72301056108479289</v>
      </c>
      <c r="G43">
        <v>0.8</v>
      </c>
      <c r="H43">
        <v>0.76666666666666605</v>
      </c>
      <c r="I43">
        <v>0.8</v>
      </c>
      <c r="J43">
        <v>0.8</v>
      </c>
    </row>
    <row r="44" spans="4:10" x14ac:dyDescent="0.25">
      <c r="D44" s="1">
        <v>34546</v>
      </c>
      <c r="E44">
        <v>18245296</v>
      </c>
      <c r="F44">
        <f t="shared" si="0"/>
        <v>0.7021978356295363</v>
      </c>
      <c r="G44">
        <v>0.73333333333333295</v>
      </c>
      <c r="H44">
        <v>0.76666666666666605</v>
      </c>
      <c r="I44">
        <v>0.73333333333333295</v>
      </c>
      <c r="J44">
        <v>0.73333333333333295</v>
      </c>
    </row>
    <row r="45" spans="4:10" x14ac:dyDescent="0.25">
      <c r="D45" s="1">
        <v>34577</v>
      </c>
      <c r="E45">
        <v>18724400</v>
      </c>
      <c r="F45">
        <f t="shared" si="0"/>
        <v>0.72822591159980876</v>
      </c>
      <c r="G45">
        <v>0.73333333333333295</v>
      </c>
      <c r="H45">
        <v>0.73333333333333295</v>
      </c>
      <c r="I45">
        <v>0.73333333333333295</v>
      </c>
      <c r="J45">
        <v>0.73333333333333295</v>
      </c>
    </row>
    <row r="46" spans="4:10" x14ac:dyDescent="0.25">
      <c r="D46" s="1">
        <v>34607</v>
      </c>
      <c r="E46">
        <v>18900096</v>
      </c>
      <c r="F46">
        <f t="shared" si="0"/>
        <v>0.73777087226737359</v>
      </c>
      <c r="G46">
        <v>0.73333333333333295</v>
      </c>
      <c r="H46">
        <v>0.73333333333333295</v>
      </c>
      <c r="I46">
        <v>0.73333333333333295</v>
      </c>
      <c r="J46">
        <v>0.73333333333333295</v>
      </c>
    </row>
    <row r="47" spans="4:10" x14ac:dyDescent="0.25">
      <c r="D47" s="1">
        <v>34638</v>
      </c>
      <c r="E47">
        <v>17772496</v>
      </c>
      <c r="F47">
        <f t="shared" si="0"/>
        <v>0.67651223434308316</v>
      </c>
      <c r="G47">
        <v>0.73333333333333295</v>
      </c>
      <c r="H47">
        <v>0.76666666666666605</v>
      </c>
      <c r="I47">
        <v>0.73333333333333295</v>
      </c>
      <c r="J47">
        <v>0.73333333333333295</v>
      </c>
    </row>
    <row r="48" spans="4:10" x14ac:dyDescent="0.25">
      <c r="D48" s="1">
        <v>34668</v>
      </c>
      <c r="E48">
        <v>17684800</v>
      </c>
      <c r="F48">
        <f t="shared" si="0"/>
        <v>0.67174801164761611</v>
      </c>
      <c r="G48">
        <v>0.73333333333333295</v>
      </c>
      <c r="H48">
        <v>0.73333333333333295</v>
      </c>
      <c r="I48">
        <v>0.73333333333333295</v>
      </c>
      <c r="J48">
        <v>0.73333333333333295</v>
      </c>
    </row>
    <row r="49" spans="4:10" x14ac:dyDescent="0.25">
      <c r="D49" s="1">
        <v>34699</v>
      </c>
      <c r="E49">
        <v>17576608</v>
      </c>
      <c r="F49">
        <f t="shared" si="0"/>
        <v>0.66587031161719323</v>
      </c>
      <c r="G49">
        <v>0.73333333333333295</v>
      </c>
      <c r="H49">
        <v>0.73333333333333295</v>
      </c>
      <c r="I49">
        <v>0.73333333333333295</v>
      </c>
      <c r="J49">
        <v>0.73333333333333295</v>
      </c>
    </row>
    <row r="50" spans="4:10" x14ac:dyDescent="0.25">
      <c r="D50" s="1">
        <v>34730</v>
      </c>
      <c r="E50">
        <v>17220992</v>
      </c>
      <c r="F50">
        <f t="shared" si="0"/>
        <v>0.64655091485940286</v>
      </c>
      <c r="G50">
        <v>0.73333333333333295</v>
      </c>
      <c r="H50">
        <v>0.66666666666666596</v>
      </c>
      <c r="I50">
        <v>0.73333333333333295</v>
      </c>
      <c r="J50">
        <v>0.73333333333333295</v>
      </c>
    </row>
    <row r="51" spans="4:10" x14ac:dyDescent="0.25">
      <c r="D51" s="1">
        <v>34758</v>
      </c>
      <c r="E51">
        <v>16843008</v>
      </c>
      <c r="F51">
        <f t="shared" si="0"/>
        <v>0.62601634143161367</v>
      </c>
      <c r="G51">
        <v>0.73333333333333295</v>
      </c>
      <c r="H51">
        <v>0.73333333333333295</v>
      </c>
      <c r="I51">
        <v>0.73333333333333295</v>
      </c>
      <c r="J51">
        <v>0.73333333333333295</v>
      </c>
    </row>
    <row r="52" spans="4:10" x14ac:dyDescent="0.25">
      <c r="D52" s="1">
        <v>34789</v>
      </c>
      <c r="E52">
        <v>16569900</v>
      </c>
      <c r="F52">
        <f t="shared" si="0"/>
        <v>0.61117932113520801</v>
      </c>
      <c r="G52">
        <v>0.73333333333333295</v>
      </c>
      <c r="H52">
        <v>0.73333333333333295</v>
      </c>
      <c r="I52">
        <v>0.76666666666666605</v>
      </c>
      <c r="J52">
        <v>0.76666666666666605</v>
      </c>
    </row>
    <row r="53" spans="4:10" x14ac:dyDescent="0.25">
      <c r="D53" s="1">
        <v>34819</v>
      </c>
      <c r="E53">
        <v>16627000</v>
      </c>
      <c r="F53">
        <f t="shared" si="0"/>
        <v>0.61428136816028511</v>
      </c>
      <c r="G53">
        <v>0.73333333333333295</v>
      </c>
      <c r="H53">
        <v>0.73333333333333295</v>
      </c>
      <c r="I53">
        <v>0.76666666666666605</v>
      </c>
      <c r="J53">
        <v>0.76666666666666605</v>
      </c>
    </row>
    <row r="54" spans="4:10" x14ac:dyDescent="0.25">
      <c r="D54" s="1">
        <v>34850</v>
      </c>
      <c r="E54">
        <v>16786704</v>
      </c>
      <c r="F54">
        <f t="shared" si="0"/>
        <v>0.62295753835455692</v>
      </c>
      <c r="G54">
        <v>0.76666666666666605</v>
      </c>
      <c r="H54">
        <v>0.7</v>
      </c>
      <c r="I54">
        <v>0.76666666666666605</v>
      </c>
      <c r="J54">
        <v>0.76666666666666605</v>
      </c>
    </row>
    <row r="55" spans="4:10" x14ac:dyDescent="0.25">
      <c r="D55" s="1">
        <v>34880</v>
      </c>
      <c r="E55">
        <v>18350704</v>
      </c>
      <c r="F55">
        <f t="shared" si="0"/>
        <v>0.7079242904950237</v>
      </c>
      <c r="G55">
        <v>0.76666666666666605</v>
      </c>
      <c r="H55">
        <v>0.73333333333333295</v>
      </c>
      <c r="I55">
        <v>0.73333333333333295</v>
      </c>
      <c r="J55">
        <v>0.73333333333333295</v>
      </c>
    </row>
    <row r="56" spans="4:10" x14ac:dyDescent="0.25">
      <c r="D56" s="1">
        <v>34911</v>
      </c>
      <c r="E56">
        <v>21298896</v>
      </c>
      <c r="F56">
        <f t="shared" si="0"/>
        <v>0.86808944326133253</v>
      </c>
      <c r="G56">
        <v>0.86666666666666603</v>
      </c>
      <c r="H56">
        <v>0.73333333333333295</v>
      </c>
      <c r="I56">
        <v>0.83333333333333304</v>
      </c>
      <c r="J56">
        <v>0.83333333333333304</v>
      </c>
    </row>
    <row r="57" spans="4:10" x14ac:dyDescent="0.25">
      <c r="D57" s="1">
        <v>34942</v>
      </c>
      <c r="E57">
        <v>23307008</v>
      </c>
      <c r="F57">
        <f t="shared" si="0"/>
        <v>0.97718327610934852</v>
      </c>
      <c r="G57">
        <v>0.93333333333333302</v>
      </c>
      <c r="H57">
        <v>0.76666666666666605</v>
      </c>
      <c r="I57">
        <v>0.83333333333333304</v>
      </c>
      <c r="J57">
        <v>0.83333333333333304</v>
      </c>
    </row>
    <row r="58" spans="4:10" x14ac:dyDescent="0.25">
      <c r="D58" s="1">
        <v>34972</v>
      </c>
      <c r="E58">
        <v>22972192</v>
      </c>
      <c r="F58">
        <f t="shared" si="0"/>
        <v>0.95899387196314489</v>
      </c>
      <c r="G58">
        <v>0.96666666666666601</v>
      </c>
      <c r="H58">
        <v>0.8</v>
      </c>
      <c r="I58">
        <v>0.86666666666666603</v>
      </c>
      <c r="J58">
        <v>0.86666666666666603</v>
      </c>
    </row>
    <row r="59" spans="4:10" x14ac:dyDescent="0.25">
      <c r="D59" s="1">
        <v>35003</v>
      </c>
      <c r="E59">
        <v>22311104</v>
      </c>
      <c r="F59">
        <f t="shared" si="0"/>
        <v>0.92307922986657398</v>
      </c>
      <c r="G59">
        <v>0.9</v>
      </c>
      <c r="H59">
        <v>0.8</v>
      </c>
      <c r="I59">
        <v>0.86666666666666603</v>
      </c>
      <c r="J59">
        <v>0.86666666666666603</v>
      </c>
    </row>
    <row r="60" spans="4:10" x14ac:dyDescent="0.25">
      <c r="D60" s="1">
        <v>35033</v>
      </c>
      <c r="E60">
        <v>21932992</v>
      </c>
      <c r="F60">
        <f t="shared" si="0"/>
        <v>0.90253770263809818</v>
      </c>
      <c r="G60">
        <v>0.9</v>
      </c>
      <c r="H60">
        <v>0.8</v>
      </c>
      <c r="I60">
        <v>0.86666666666666603</v>
      </c>
      <c r="J60">
        <v>0.86666666666666603</v>
      </c>
    </row>
    <row r="61" spans="4:10" x14ac:dyDescent="0.25">
      <c r="D61" s="1">
        <v>35064</v>
      </c>
      <c r="E61">
        <v>21680304</v>
      </c>
      <c r="F61">
        <f t="shared" si="0"/>
        <v>0.88881003085749055</v>
      </c>
      <c r="G61">
        <v>0.9</v>
      </c>
      <c r="H61">
        <v>0.83333333333333304</v>
      </c>
      <c r="I61">
        <v>0.9</v>
      </c>
      <c r="J61">
        <v>0.9</v>
      </c>
    </row>
    <row r="62" spans="4:10" x14ac:dyDescent="0.25">
      <c r="D62" s="1">
        <v>35095</v>
      </c>
      <c r="E62">
        <v>21392000</v>
      </c>
      <c r="F62">
        <f t="shared" si="0"/>
        <v>0.87314746403581212</v>
      </c>
      <c r="G62">
        <v>0.9</v>
      </c>
      <c r="H62">
        <v>0.83333333333333304</v>
      </c>
      <c r="I62">
        <v>0.9</v>
      </c>
      <c r="J62">
        <v>0.9</v>
      </c>
    </row>
    <row r="63" spans="4:10" x14ac:dyDescent="0.25">
      <c r="D63" s="1">
        <v>35124</v>
      </c>
      <c r="E63">
        <v>20946400</v>
      </c>
      <c r="F63">
        <f t="shared" si="0"/>
        <v>0.84893954539528016</v>
      </c>
      <c r="G63">
        <v>0.9</v>
      </c>
      <c r="H63">
        <v>0.83333333333333304</v>
      </c>
      <c r="I63">
        <v>0.9</v>
      </c>
      <c r="J63">
        <v>0.9</v>
      </c>
    </row>
    <row r="64" spans="4:10" x14ac:dyDescent="0.25">
      <c r="D64" s="1">
        <v>35155</v>
      </c>
      <c r="E64">
        <v>20692496</v>
      </c>
      <c r="F64">
        <f t="shared" si="0"/>
        <v>0.83514581250814901</v>
      </c>
      <c r="G64">
        <v>0.93333333333333302</v>
      </c>
      <c r="H64">
        <v>0.83333333333333304</v>
      </c>
      <c r="I64">
        <v>0.9</v>
      </c>
      <c r="J64">
        <v>0.9</v>
      </c>
    </row>
    <row r="65" spans="4:10" x14ac:dyDescent="0.25">
      <c r="D65" s="1">
        <v>35185</v>
      </c>
      <c r="E65">
        <v>20220304</v>
      </c>
      <c r="F65">
        <f t="shared" si="0"/>
        <v>0.80949324177495763</v>
      </c>
      <c r="G65">
        <v>0.9</v>
      </c>
      <c r="H65">
        <v>0.83333333333333304</v>
      </c>
      <c r="I65">
        <v>0.9</v>
      </c>
      <c r="J65">
        <v>0.9</v>
      </c>
    </row>
    <row r="66" spans="4:10" x14ac:dyDescent="0.25">
      <c r="D66" s="1">
        <v>35216</v>
      </c>
      <c r="E66">
        <v>20186496</v>
      </c>
      <c r="F66">
        <f t="shared" ref="F66:F129" si="1" xml:space="preserve"> (E66 - MIN($E$2:$E$397)) / (MAX($E$2:$E$397) - MIN($E$2:$E$397))</f>
        <v>0.80765656916858619</v>
      </c>
      <c r="G66">
        <v>0.9</v>
      </c>
      <c r="H66">
        <v>0.83333333333333304</v>
      </c>
      <c r="I66">
        <v>0.9</v>
      </c>
      <c r="J66">
        <v>0.9</v>
      </c>
    </row>
    <row r="67" spans="4:10" x14ac:dyDescent="0.25">
      <c r="D67" s="1">
        <v>35246</v>
      </c>
      <c r="E67">
        <v>21389408</v>
      </c>
      <c r="F67">
        <f t="shared" si="1"/>
        <v>0.87300664957190666</v>
      </c>
      <c r="G67">
        <v>0.93333333333333302</v>
      </c>
      <c r="H67">
        <v>0.86666666666666603</v>
      </c>
      <c r="I67">
        <v>0.86666666666666603</v>
      </c>
      <c r="J67">
        <v>0.86666666666666603</v>
      </c>
    </row>
    <row r="68" spans="4:10" x14ac:dyDescent="0.25">
      <c r="D68" s="1">
        <v>35277</v>
      </c>
      <c r="E68">
        <v>22410000</v>
      </c>
      <c r="F68">
        <f t="shared" si="1"/>
        <v>0.92845191012212613</v>
      </c>
      <c r="G68">
        <v>0.9</v>
      </c>
      <c r="H68">
        <v>0.86666666666666603</v>
      </c>
      <c r="I68">
        <v>0.86666666666666603</v>
      </c>
      <c r="J68">
        <v>0.86666666666666603</v>
      </c>
    </row>
    <row r="69" spans="4:10" x14ac:dyDescent="0.25">
      <c r="D69" s="1">
        <v>35308</v>
      </c>
      <c r="E69">
        <v>22219504</v>
      </c>
      <c r="F69">
        <f t="shared" si="1"/>
        <v>0.91810291625016294</v>
      </c>
      <c r="G69">
        <v>0.86666666666666603</v>
      </c>
      <c r="H69">
        <v>0.86666666666666603</v>
      </c>
      <c r="I69">
        <v>0.86666666666666603</v>
      </c>
      <c r="J69">
        <v>0.86666666666666603</v>
      </c>
    </row>
    <row r="70" spans="4:10" x14ac:dyDescent="0.25">
      <c r="D70" s="1">
        <v>35338</v>
      </c>
      <c r="E70">
        <v>21580400</v>
      </c>
      <c r="F70">
        <f t="shared" si="1"/>
        <v>0.8833825894215307</v>
      </c>
      <c r="G70">
        <v>0.86666666666666603</v>
      </c>
      <c r="H70">
        <v>0.86666666666666603</v>
      </c>
      <c r="I70">
        <v>0.83333333333333304</v>
      </c>
      <c r="J70">
        <v>0.83333333333333304</v>
      </c>
    </row>
    <row r="71" spans="4:10" x14ac:dyDescent="0.25">
      <c r="D71" s="1">
        <v>35369</v>
      </c>
      <c r="E71">
        <v>21155100</v>
      </c>
      <c r="F71">
        <f t="shared" si="1"/>
        <v>0.86027750010865311</v>
      </c>
      <c r="G71">
        <v>0.86666666666666603</v>
      </c>
      <c r="H71">
        <v>0.86666666666666603</v>
      </c>
      <c r="I71">
        <v>0.83333333333333304</v>
      </c>
      <c r="J71">
        <v>0.83333333333333304</v>
      </c>
    </row>
    <row r="72" spans="4:10" x14ac:dyDescent="0.25">
      <c r="D72" s="1">
        <v>35399</v>
      </c>
      <c r="E72">
        <v>20968000</v>
      </c>
      <c r="F72">
        <f t="shared" si="1"/>
        <v>0.85011299926115869</v>
      </c>
      <c r="G72">
        <v>0.86666666666666603</v>
      </c>
      <c r="H72">
        <v>0.86666666666666603</v>
      </c>
      <c r="I72">
        <v>0.83333333333333304</v>
      </c>
      <c r="J72">
        <v>0.83333333333333304</v>
      </c>
    </row>
    <row r="73" spans="4:10" x14ac:dyDescent="0.25">
      <c r="D73" s="1">
        <v>35430</v>
      </c>
      <c r="E73">
        <v>20894800</v>
      </c>
      <c r="F73">
        <f t="shared" si="1"/>
        <v>0.84613629449345906</v>
      </c>
      <c r="G73">
        <v>0.86666666666666603</v>
      </c>
      <c r="H73">
        <v>0.86666666666666603</v>
      </c>
      <c r="I73">
        <v>0.86666666666666603</v>
      </c>
      <c r="J73">
        <v>0.86666666666666603</v>
      </c>
    </row>
    <row r="74" spans="4:10" x14ac:dyDescent="0.25">
      <c r="D74" s="1">
        <v>35461</v>
      </c>
      <c r="E74">
        <v>20497900</v>
      </c>
      <c r="F74">
        <f t="shared" si="1"/>
        <v>0.82457407970794039</v>
      </c>
      <c r="G74">
        <v>0.86666666666666603</v>
      </c>
      <c r="H74">
        <v>0.86666666666666603</v>
      </c>
      <c r="I74">
        <v>0.86666666666666603</v>
      </c>
      <c r="J74">
        <v>0.86666666666666603</v>
      </c>
    </row>
    <row r="75" spans="4:10" x14ac:dyDescent="0.25">
      <c r="D75" s="1">
        <v>35489</v>
      </c>
      <c r="E75">
        <v>19991000</v>
      </c>
      <c r="F75">
        <f t="shared" si="1"/>
        <v>0.79703594245729936</v>
      </c>
      <c r="G75">
        <v>0.86666666666666603</v>
      </c>
      <c r="H75">
        <v>0.86666666666666603</v>
      </c>
      <c r="I75">
        <v>0.86666666666666603</v>
      </c>
      <c r="J75">
        <v>0.86666666666666603</v>
      </c>
    </row>
    <row r="76" spans="4:10" x14ac:dyDescent="0.25">
      <c r="D76" s="1">
        <v>35520</v>
      </c>
      <c r="E76">
        <v>19321000</v>
      </c>
      <c r="F76">
        <f t="shared" si="1"/>
        <v>0.76063714198791776</v>
      </c>
      <c r="G76">
        <v>0.86666666666666603</v>
      </c>
      <c r="H76">
        <v>0.86666666666666603</v>
      </c>
      <c r="I76">
        <v>0.86666666666666603</v>
      </c>
      <c r="J76">
        <v>0.86666666666666603</v>
      </c>
    </row>
    <row r="77" spans="4:10" x14ac:dyDescent="0.25">
      <c r="D77" s="1">
        <v>35550</v>
      </c>
      <c r="E77">
        <v>18917900</v>
      </c>
      <c r="F77">
        <f t="shared" si="1"/>
        <v>0.73873810248163763</v>
      </c>
      <c r="G77">
        <v>0.86666666666666603</v>
      </c>
      <c r="H77">
        <v>0.9</v>
      </c>
      <c r="I77">
        <v>0.86666666666666603</v>
      </c>
      <c r="J77">
        <v>0.86666666666666603</v>
      </c>
    </row>
    <row r="78" spans="4:10" x14ac:dyDescent="0.25">
      <c r="D78" s="1">
        <v>35581</v>
      </c>
      <c r="E78">
        <v>19107900</v>
      </c>
      <c r="F78">
        <f t="shared" si="1"/>
        <v>0.74906015037593987</v>
      </c>
      <c r="G78">
        <v>0.86666666666666603</v>
      </c>
      <c r="H78">
        <v>0.9</v>
      </c>
      <c r="I78">
        <v>0.86666666666666603</v>
      </c>
      <c r="J78">
        <v>0.86666666666666603</v>
      </c>
    </row>
    <row r="79" spans="4:10" x14ac:dyDescent="0.25">
      <c r="D79" s="1">
        <v>35611</v>
      </c>
      <c r="E79">
        <v>21089000</v>
      </c>
      <c r="F79">
        <f t="shared" si="1"/>
        <v>0.85668651397279327</v>
      </c>
      <c r="G79">
        <v>0.9</v>
      </c>
      <c r="H79">
        <v>0.9</v>
      </c>
      <c r="I79">
        <v>0.9</v>
      </c>
      <c r="J79">
        <v>0.9</v>
      </c>
    </row>
    <row r="80" spans="4:10" x14ac:dyDescent="0.25">
      <c r="D80" s="1">
        <v>35642</v>
      </c>
      <c r="E80">
        <v>23383800</v>
      </c>
      <c r="F80">
        <f t="shared" si="1"/>
        <v>0.98135512190881824</v>
      </c>
      <c r="G80">
        <v>0.96666666666666601</v>
      </c>
      <c r="H80">
        <v>0.9</v>
      </c>
      <c r="I80">
        <v>0.93333333333333302</v>
      </c>
      <c r="J80">
        <v>0.93333333333333302</v>
      </c>
    </row>
    <row r="81" spans="4:10" x14ac:dyDescent="0.25">
      <c r="D81" s="1">
        <v>35673</v>
      </c>
      <c r="E81">
        <v>23293000</v>
      </c>
      <c r="F81">
        <f t="shared" si="1"/>
        <v>0.97642226954669908</v>
      </c>
      <c r="G81">
        <v>0.9</v>
      </c>
      <c r="H81">
        <v>0.93333333333333302</v>
      </c>
      <c r="I81">
        <v>0.93333333333333302</v>
      </c>
      <c r="J81">
        <v>0.93333333333333302</v>
      </c>
    </row>
    <row r="82" spans="4:10" x14ac:dyDescent="0.25">
      <c r="D82" s="1">
        <v>35703</v>
      </c>
      <c r="E82">
        <v>22842100</v>
      </c>
      <c r="F82">
        <f t="shared" si="1"/>
        <v>0.95192642009648398</v>
      </c>
      <c r="G82">
        <v>0.9</v>
      </c>
      <c r="H82">
        <v>0.93333333333333302</v>
      </c>
      <c r="I82">
        <v>0.96666666666666601</v>
      </c>
      <c r="J82">
        <v>0.93333333333333302</v>
      </c>
    </row>
    <row r="83" spans="4:10" x14ac:dyDescent="0.25">
      <c r="D83" s="1">
        <v>35734</v>
      </c>
      <c r="E83">
        <v>22801400</v>
      </c>
      <c r="F83">
        <f t="shared" si="1"/>
        <v>0.94971532878438869</v>
      </c>
      <c r="G83">
        <v>0.96666666666666601</v>
      </c>
      <c r="H83">
        <v>0.93333333333333302</v>
      </c>
      <c r="I83">
        <v>0.93333333333333302</v>
      </c>
      <c r="J83">
        <v>0.93333333333333302</v>
      </c>
    </row>
    <row r="84" spans="4:10" x14ac:dyDescent="0.25">
      <c r="D84" s="1">
        <v>35764</v>
      </c>
      <c r="E84">
        <v>22553800</v>
      </c>
      <c r="F84">
        <f t="shared" si="1"/>
        <v>0.93626407058107697</v>
      </c>
      <c r="G84">
        <v>1</v>
      </c>
      <c r="H84">
        <v>0.93333333333333302</v>
      </c>
      <c r="I84">
        <v>0.93333333333333302</v>
      </c>
      <c r="J84">
        <v>0.93333333333333302</v>
      </c>
    </row>
    <row r="85" spans="4:10" x14ac:dyDescent="0.25">
      <c r="D85" s="1">
        <v>35795</v>
      </c>
      <c r="E85">
        <v>22123100</v>
      </c>
      <c r="F85">
        <f t="shared" si="1"/>
        <v>0.91286561780172981</v>
      </c>
      <c r="G85">
        <v>1</v>
      </c>
      <c r="H85">
        <v>0.96666666666666601</v>
      </c>
      <c r="I85">
        <v>0.96666666666666601</v>
      </c>
      <c r="J85">
        <v>0.96666666666666601</v>
      </c>
    </row>
    <row r="86" spans="4:10" x14ac:dyDescent="0.25">
      <c r="D86" s="1">
        <v>35826</v>
      </c>
      <c r="E86">
        <v>21595100</v>
      </c>
      <c r="F86">
        <f t="shared" si="1"/>
        <v>0.88418118996914252</v>
      </c>
      <c r="G86">
        <v>0.96666666666666601</v>
      </c>
      <c r="H86">
        <v>1</v>
      </c>
      <c r="I86">
        <v>1</v>
      </c>
      <c r="J86">
        <v>1</v>
      </c>
    </row>
    <row r="87" spans="4:10" x14ac:dyDescent="0.25">
      <c r="D87" s="1">
        <v>35854</v>
      </c>
      <c r="E87">
        <v>21102600</v>
      </c>
      <c r="F87">
        <f t="shared" si="1"/>
        <v>0.85742535529575381</v>
      </c>
      <c r="G87">
        <v>0.93333333333333302</v>
      </c>
      <c r="H87">
        <v>1</v>
      </c>
      <c r="I87">
        <v>0.96666666666666601</v>
      </c>
      <c r="J87">
        <v>0.93333333333333302</v>
      </c>
    </row>
    <row r="88" spans="4:10" x14ac:dyDescent="0.25">
      <c r="D88" s="1">
        <v>35885</v>
      </c>
      <c r="E88">
        <v>20630000</v>
      </c>
      <c r="F88">
        <f t="shared" si="1"/>
        <v>0.83175061932287364</v>
      </c>
      <c r="G88">
        <v>0.9</v>
      </c>
      <c r="H88">
        <v>1</v>
      </c>
      <c r="I88">
        <v>0.93333333333333302</v>
      </c>
      <c r="J88">
        <v>0.93333333333333302</v>
      </c>
    </row>
    <row r="89" spans="4:10" x14ac:dyDescent="0.25">
      <c r="D89" s="1">
        <v>35915</v>
      </c>
      <c r="E89">
        <v>20273000</v>
      </c>
      <c r="F89">
        <f t="shared" si="1"/>
        <v>0.81235603459515837</v>
      </c>
      <c r="G89">
        <v>0.93333333333333302</v>
      </c>
      <c r="H89">
        <v>1</v>
      </c>
      <c r="I89">
        <v>0.93333333333333302</v>
      </c>
      <c r="J89">
        <v>0.93333333333333302</v>
      </c>
    </row>
    <row r="90" spans="4:10" x14ac:dyDescent="0.25">
      <c r="D90" s="1">
        <v>35946</v>
      </c>
      <c r="E90">
        <v>20745000</v>
      </c>
      <c r="F90">
        <f t="shared" si="1"/>
        <v>0.83799817462731974</v>
      </c>
      <c r="G90">
        <v>0.96666666666666601</v>
      </c>
      <c r="H90">
        <v>1</v>
      </c>
      <c r="I90">
        <v>1</v>
      </c>
      <c r="J90">
        <v>1</v>
      </c>
    </row>
    <row r="91" spans="4:10" x14ac:dyDescent="0.25">
      <c r="D91" s="1">
        <v>35976</v>
      </c>
      <c r="E91">
        <v>22645300</v>
      </c>
      <c r="F91">
        <f t="shared" si="1"/>
        <v>0.94123495154070147</v>
      </c>
      <c r="G91">
        <v>1</v>
      </c>
      <c r="H91">
        <v>1</v>
      </c>
      <c r="I91">
        <v>1</v>
      </c>
      <c r="J91">
        <v>1</v>
      </c>
    </row>
    <row r="92" spans="4:10" x14ac:dyDescent="0.25">
      <c r="D92" s="1">
        <v>36007</v>
      </c>
      <c r="E92">
        <v>23727000</v>
      </c>
      <c r="F92">
        <f t="shared" si="1"/>
        <v>1</v>
      </c>
      <c r="G92">
        <v>1</v>
      </c>
      <c r="H92">
        <v>1</v>
      </c>
      <c r="I92">
        <v>1</v>
      </c>
      <c r="J92">
        <v>1</v>
      </c>
    </row>
    <row r="93" spans="4:10" x14ac:dyDescent="0.25">
      <c r="D93" s="1">
        <v>36038</v>
      </c>
      <c r="E93">
        <v>23565000</v>
      </c>
      <c r="F93">
        <f t="shared" si="1"/>
        <v>0.99119909600591072</v>
      </c>
      <c r="G93">
        <v>1</v>
      </c>
      <c r="H93">
        <v>1</v>
      </c>
      <c r="I93">
        <v>1</v>
      </c>
      <c r="J93">
        <v>1</v>
      </c>
    </row>
    <row r="94" spans="4:10" x14ac:dyDescent="0.25">
      <c r="D94" s="1">
        <v>36068</v>
      </c>
      <c r="E94">
        <v>22866000</v>
      </c>
      <c r="F94">
        <f t="shared" si="1"/>
        <v>0.95322482506845152</v>
      </c>
      <c r="G94">
        <v>0.93333333333333302</v>
      </c>
      <c r="H94">
        <v>1</v>
      </c>
      <c r="I94">
        <v>1</v>
      </c>
      <c r="J94">
        <v>1</v>
      </c>
    </row>
    <row r="95" spans="4:10" x14ac:dyDescent="0.25">
      <c r="D95" s="1">
        <v>36099</v>
      </c>
      <c r="E95">
        <v>22403500</v>
      </c>
      <c r="F95">
        <f t="shared" si="1"/>
        <v>0.92809878743100527</v>
      </c>
      <c r="G95">
        <v>0.93333333333333302</v>
      </c>
      <c r="H95">
        <v>1</v>
      </c>
      <c r="I95">
        <v>1</v>
      </c>
      <c r="J95">
        <v>0.96666666666666601</v>
      </c>
    </row>
    <row r="96" spans="4:10" x14ac:dyDescent="0.25">
      <c r="D96" s="1">
        <v>36129</v>
      </c>
      <c r="E96">
        <v>22198188</v>
      </c>
      <c r="F96">
        <f t="shared" si="1"/>
        <v>0.91694489112955802</v>
      </c>
      <c r="G96">
        <v>0.93333333333333302</v>
      </c>
      <c r="H96">
        <v>1</v>
      </c>
      <c r="I96">
        <v>1</v>
      </c>
      <c r="J96">
        <v>1</v>
      </c>
    </row>
    <row r="97" spans="4:10" x14ac:dyDescent="0.25">
      <c r="D97" s="1">
        <v>36160</v>
      </c>
      <c r="E97">
        <v>22076600</v>
      </c>
      <c r="F97">
        <f t="shared" si="1"/>
        <v>0.910339432396019</v>
      </c>
      <c r="G97">
        <v>0.96666666666666601</v>
      </c>
      <c r="H97">
        <v>1</v>
      </c>
      <c r="I97">
        <v>1</v>
      </c>
      <c r="J97">
        <v>1</v>
      </c>
    </row>
    <row r="98" spans="4:10" x14ac:dyDescent="0.25">
      <c r="D98" s="1">
        <v>36191</v>
      </c>
      <c r="E98">
        <v>21654000</v>
      </c>
      <c r="F98">
        <f t="shared" si="1"/>
        <v>0.88738102481637615</v>
      </c>
      <c r="G98">
        <v>1</v>
      </c>
      <c r="H98">
        <v>0.93333333333333302</v>
      </c>
      <c r="I98">
        <v>0.96666666666666601</v>
      </c>
      <c r="J98">
        <v>0.93333333333333302</v>
      </c>
    </row>
    <row r="99" spans="4:10" x14ac:dyDescent="0.25">
      <c r="D99" s="1">
        <v>36219</v>
      </c>
      <c r="E99">
        <v>21344100</v>
      </c>
      <c r="F99">
        <f t="shared" si="1"/>
        <v>0.87054522143509061</v>
      </c>
      <c r="G99">
        <v>1</v>
      </c>
      <c r="H99">
        <v>0.93333333333333302</v>
      </c>
      <c r="I99">
        <v>0.93333333333333302</v>
      </c>
      <c r="J99">
        <v>0.96666666666666601</v>
      </c>
    </row>
    <row r="100" spans="4:10" x14ac:dyDescent="0.25">
      <c r="D100" s="1">
        <v>36250</v>
      </c>
      <c r="E100">
        <v>21088200</v>
      </c>
      <c r="F100">
        <f t="shared" si="1"/>
        <v>0.8566430527185015</v>
      </c>
      <c r="G100">
        <v>1</v>
      </c>
      <c r="H100">
        <v>0.93333333333333302</v>
      </c>
      <c r="I100">
        <v>1</v>
      </c>
      <c r="J100">
        <v>1</v>
      </c>
    </row>
    <row r="101" spans="4:10" x14ac:dyDescent="0.25">
      <c r="D101" s="1">
        <v>36280</v>
      </c>
      <c r="E101">
        <v>20916400</v>
      </c>
      <c r="F101">
        <f t="shared" si="1"/>
        <v>0.8473097483593377</v>
      </c>
      <c r="G101">
        <v>1</v>
      </c>
      <c r="H101">
        <v>0.96666666666666601</v>
      </c>
      <c r="I101">
        <v>1</v>
      </c>
      <c r="J101">
        <v>1</v>
      </c>
    </row>
    <row r="102" spans="4:10" x14ac:dyDescent="0.25">
      <c r="D102" s="1">
        <v>36311</v>
      </c>
      <c r="E102">
        <v>20893000</v>
      </c>
      <c r="F102">
        <f t="shared" si="1"/>
        <v>0.84603850667130254</v>
      </c>
      <c r="G102">
        <v>1</v>
      </c>
      <c r="H102">
        <v>0.96666666666666601</v>
      </c>
      <c r="I102">
        <v>0.96666666666666601</v>
      </c>
      <c r="J102">
        <v>0.96666666666666601</v>
      </c>
    </row>
    <row r="103" spans="4:10" x14ac:dyDescent="0.25">
      <c r="D103" s="1">
        <v>36341</v>
      </c>
      <c r="E103">
        <v>21561176</v>
      </c>
      <c r="F103">
        <f t="shared" si="1"/>
        <v>0.88233821548089875</v>
      </c>
      <c r="G103">
        <v>0.96666666666666601</v>
      </c>
      <c r="H103">
        <v>0.93333333333333302</v>
      </c>
      <c r="I103">
        <v>0.96666666666666601</v>
      </c>
      <c r="J103">
        <v>0.96666666666666601</v>
      </c>
    </row>
    <row r="104" spans="4:10" x14ac:dyDescent="0.25">
      <c r="D104" s="1">
        <v>36372</v>
      </c>
      <c r="E104">
        <v>23304182</v>
      </c>
      <c r="F104">
        <f t="shared" si="1"/>
        <v>0.97702974922856278</v>
      </c>
      <c r="G104">
        <v>0.93333333333333302</v>
      </c>
      <c r="H104">
        <v>0.93333333333333302</v>
      </c>
      <c r="I104">
        <v>0.96666666666666601</v>
      </c>
      <c r="J104">
        <v>0.96666666666666601</v>
      </c>
    </row>
    <row r="105" spans="4:10" x14ac:dyDescent="0.25">
      <c r="D105" s="1">
        <v>36403</v>
      </c>
      <c r="E105">
        <v>23377500</v>
      </c>
      <c r="F105">
        <f t="shared" si="1"/>
        <v>0.98101286453127035</v>
      </c>
      <c r="G105">
        <v>0.96666666666666601</v>
      </c>
      <c r="H105">
        <v>0.96666666666666601</v>
      </c>
      <c r="I105">
        <v>0.96666666666666601</v>
      </c>
      <c r="J105">
        <v>0.96666666666666601</v>
      </c>
    </row>
    <row r="106" spans="4:10" x14ac:dyDescent="0.25">
      <c r="D106" s="1">
        <v>36433</v>
      </c>
      <c r="E106">
        <v>23291700</v>
      </c>
      <c r="F106">
        <f t="shared" si="1"/>
        <v>0.97635164500847493</v>
      </c>
      <c r="G106">
        <v>1</v>
      </c>
      <c r="H106">
        <v>0.96666666666666601</v>
      </c>
      <c r="I106">
        <v>0.93333333333333302</v>
      </c>
      <c r="J106">
        <v>0.96666666666666601</v>
      </c>
    </row>
    <row r="107" spans="4:10" x14ac:dyDescent="0.25">
      <c r="D107" s="1">
        <v>36464</v>
      </c>
      <c r="E107">
        <v>22997000</v>
      </c>
      <c r="F107">
        <f t="shared" si="1"/>
        <v>0.96034160545873359</v>
      </c>
      <c r="G107">
        <v>1</v>
      </c>
      <c r="H107">
        <v>0.96666666666666601</v>
      </c>
      <c r="I107">
        <v>0.96666666666666601</v>
      </c>
      <c r="J107">
        <v>1</v>
      </c>
    </row>
    <row r="108" spans="4:10" x14ac:dyDescent="0.25">
      <c r="D108" s="1">
        <v>36494</v>
      </c>
      <c r="E108">
        <v>22534100</v>
      </c>
      <c r="F108">
        <f t="shared" si="1"/>
        <v>0.9351938371941414</v>
      </c>
      <c r="G108">
        <v>0.96666666666666601</v>
      </c>
      <c r="H108">
        <v>0.96666666666666601</v>
      </c>
      <c r="I108">
        <v>0.96666666666666601</v>
      </c>
      <c r="J108">
        <v>0.96666666666666601</v>
      </c>
    </row>
    <row r="109" spans="4:10" x14ac:dyDescent="0.25">
      <c r="D109" s="1">
        <v>36525</v>
      </c>
      <c r="E109">
        <v>21968900</v>
      </c>
      <c r="F109">
        <f t="shared" si="1"/>
        <v>0.90448846103698555</v>
      </c>
      <c r="G109">
        <v>0.93333333333333302</v>
      </c>
      <c r="H109">
        <v>0.93333333333333302</v>
      </c>
      <c r="I109">
        <v>0.93333333333333302</v>
      </c>
      <c r="J109">
        <v>0.93333333333333302</v>
      </c>
    </row>
    <row r="110" spans="4:10" x14ac:dyDescent="0.25">
      <c r="D110" s="1">
        <v>36556</v>
      </c>
      <c r="E110">
        <v>21443600</v>
      </c>
      <c r="F110">
        <f t="shared" si="1"/>
        <v>0.8759507149376331</v>
      </c>
      <c r="G110">
        <v>0.93333333333333302</v>
      </c>
      <c r="H110">
        <v>0.96666666666666601</v>
      </c>
      <c r="I110">
        <v>0.93333333333333302</v>
      </c>
      <c r="J110">
        <v>0.96666666666666601</v>
      </c>
    </row>
    <row r="111" spans="4:10" x14ac:dyDescent="0.25">
      <c r="D111" s="1">
        <v>36585</v>
      </c>
      <c r="E111">
        <v>21137000</v>
      </c>
      <c r="F111">
        <f t="shared" si="1"/>
        <v>0.85929418923030121</v>
      </c>
      <c r="G111">
        <v>0.96666666666666601</v>
      </c>
      <c r="H111">
        <v>0.96666666666666601</v>
      </c>
      <c r="I111">
        <v>1</v>
      </c>
      <c r="J111">
        <v>1</v>
      </c>
    </row>
    <row r="112" spans="4:10" x14ac:dyDescent="0.25">
      <c r="D112" s="1">
        <v>36616</v>
      </c>
      <c r="E112">
        <v>20948200</v>
      </c>
      <c r="F112">
        <f t="shared" si="1"/>
        <v>0.84903733321743668</v>
      </c>
      <c r="G112">
        <v>0.96666666666666601</v>
      </c>
      <c r="H112">
        <v>0.96666666666666601</v>
      </c>
      <c r="I112">
        <v>0.96666666666666601</v>
      </c>
      <c r="J112">
        <v>0.96666666666666601</v>
      </c>
    </row>
    <row r="113" spans="4:10" x14ac:dyDescent="0.25">
      <c r="D113" s="1">
        <v>36646</v>
      </c>
      <c r="E113">
        <v>20818690</v>
      </c>
      <c r="F113">
        <f t="shared" si="1"/>
        <v>0.84200149941327307</v>
      </c>
      <c r="G113">
        <v>0.96666666666666601</v>
      </c>
      <c r="H113">
        <v>0.93333333333333302</v>
      </c>
      <c r="I113">
        <v>0.96666666666666601</v>
      </c>
      <c r="J113">
        <v>0.96666666666666601</v>
      </c>
    </row>
    <row r="114" spans="4:10" x14ac:dyDescent="0.25">
      <c r="D114" s="1">
        <v>36677</v>
      </c>
      <c r="E114">
        <v>20674200</v>
      </c>
      <c r="F114">
        <f t="shared" si="1"/>
        <v>0.83415185362249555</v>
      </c>
      <c r="G114">
        <v>0.93333333333333302</v>
      </c>
      <c r="H114">
        <v>0.93333333333333302</v>
      </c>
      <c r="I114">
        <v>0.93333333333333302</v>
      </c>
      <c r="J114">
        <v>0.93333333333333302</v>
      </c>
    </row>
    <row r="115" spans="4:10" x14ac:dyDescent="0.25">
      <c r="D115" s="1">
        <v>36707</v>
      </c>
      <c r="E115">
        <v>21044800</v>
      </c>
      <c r="F115">
        <f t="shared" si="1"/>
        <v>0.85428527967317136</v>
      </c>
      <c r="G115">
        <v>0.86666666666666603</v>
      </c>
      <c r="H115">
        <v>0.96666666666666601</v>
      </c>
      <c r="I115">
        <v>0.93333333333333302</v>
      </c>
      <c r="J115">
        <v>0.93333333333333302</v>
      </c>
    </row>
    <row r="116" spans="4:10" x14ac:dyDescent="0.25">
      <c r="D116" s="1">
        <v>36738</v>
      </c>
      <c r="E116">
        <v>21045000</v>
      </c>
      <c r="F116">
        <f t="shared" si="1"/>
        <v>0.85429614498674433</v>
      </c>
      <c r="G116">
        <v>0.83333333333333304</v>
      </c>
      <c r="H116">
        <v>0.96666666666666601</v>
      </c>
      <c r="I116">
        <v>0.9</v>
      </c>
      <c r="J116">
        <v>0.9</v>
      </c>
    </row>
    <row r="117" spans="4:10" x14ac:dyDescent="0.25">
      <c r="D117" s="1">
        <v>36769</v>
      </c>
      <c r="E117">
        <v>21568500</v>
      </c>
      <c r="F117">
        <f t="shared" si="1"/>
        <v>0.88273610326394025</v>
      </c>
      <c r="G117">
        <v>0.83333333333333304</v>
      </c>
      <c r="H117">
        <v>0.9</v>
      </c>
      <c r="I117">
        <v>0.9</v>
      </c>
      <c r="J117">
        <v>0.9</v>
      </c>
    </row>
    <row r="118" spans="4:10" x14ac:dyDescent="0.25">
      <c r="D118" s="1">
        <v>36799</v>
      </c>
      <c r="E118">
        <v>21304700</v>
      </c>
      <c r="F118">
        <f t="shared" si="1"/>
        <v>0.86840475466121947</v>
      </c>
      <c r="G118">
        <v>0.83333333333333304</v>
      </c>
      <c r="H118">
        <v>0.9</v>
      </c>
      <c r="I118">
        <v>0.9</v>
      </c>
      <c r="J118">
        <v>0.9</v>
      </c>
    </row>
    <row r="119" spans="4:10" x14ac:dyDescent="0.25">
      <c r="D119" s="1">
        <v>36830</v>
      </c>
      <c r="E119">
        <v>20939400</v>
      </c>
      <c r="F119">
        <f t="shared" si="1"/>
        <v>0.84855925942022692</v>
      </c>
      <c r="G119">
        <v>0.83333333333333304</v>
      </c>
      <c r="H119">
        <v>0.9</v>
      </c>
      <c r="I119">
        <v>0.9</v>
      </c>
      <c r="J119">
        <v>0.9</v>
      </c>
    </row>
    <row r="120" spans="4:10" x14ac:dyDescent="0.25">
      <c r="D120" s="1">
        <v>36860</v>
      </c>
      <c r="E120">
        <v>20753000</v>
      </c>
      <c r="F120">
        <f t="shared" si="1"/>
        <v>0.83843278717023773</v>
      </c>
      <c r="G120">
        <v>0.83333333333333304</v>
      </c>
      <c r="H120">
        <v>0.9</v>
      </c>
      <c r="I120">
        <v>0.9</v>
      </c>
      <c r="J120">
        <v>0.9</v>
      </c>
    </row>
    <row r="121" spans="4:10" x14ac:dyDescent="0.25">
      <c r="D121" s="1">
        <v>36891</v>
      </c>
      <c r="E121">
        <v>20301600</v>
      </c>
      <c r="F121">
        <f t="shared" si="1"/>
        <v>0.81390977443609025</v>
      </c>
      <c r="G121">
        <v>0.83333333333333304</v>
      </c>
      <c r="H121">
        <v>0.9</v>
      </c>
      <c r="I121">
        <v>0.83333333333333304</v>
      </c>
      <c r="J121">
        <v>0.83333333333333304</v>
      </c>
    </row>
    <row r="122" spans="4:10" x14ac:dyDescent="0.25">
      <c r="D122" s="1">
        <v>36922</v>
      </c>
      <c r="E122">
        <v>19823200</v>
      </c>
      <c r="F122">
        <f t="shared" si="1"/>
        <v>0.78791994436959456</v>
      </c>
      <c r="G122">
        <v>0.83333333333333304</v>
      </c>
      <c r="H122">
        <v>0.9</v>
      </c>
      <c r="I122">
        <v>0.83333333333333304</v>
      </c>
      <c r="J122">
        <v>0.83333333333333304</v>
      </c>
    </row>
    <row r="123" spans="4:10" x14ac:dyDescent="0.25">
      <c r="D123" s="1">
        <v>36950</v>
      </c>
      <c r="E123">
        <v>19327800</v>
      </c>
      <c r="F123">
        <f t="shared" si="1"/>
        <v>0.76100656264939803</v>
      </c>
      <c r="G123">
        <v>0.83333333333333304</v>
      </c>
      <c r="H123">
        <v>0.9</v>
      </c>
      <c r="I123">
        <v>0.83333333333333304</v>
      </c>
      <c r="J123">
        <v>0.83333333333333304</v>
      </c>
    </row>
    <row r="124" spans="4:10" x14ac:dyDescent="0.25">
      <c r="D124" s="1">
        <v>36981</v>
      </c>
      <c r="E124">
        <v>19023400</v>
      </c>
      <c r="F124">
        <f t="shared" si="1"/>
        <v>0.74446955539136861</v>
      </c>
      <c r="G124">
        <v>0.83333333333333304</v>
      </c>
      <c r="H124">
        <v>0.9</v>
      </c>
      <c r="I124">
        <v>0.83333333333333304</v>
      </c>
      <c r="J124">
        <v>0.83333333333333304</v>
      </c>
    </row>
    <row r="125" spans="4:10" x14ac:dyDescent="0.25">
      <c r="D125" s="1">
        <v>37011</v>
      </c>
      <c r="E125">
        <v>18864700</v>
      </c>
      <c r="F125">
        <f t="shared" si="1"/>
        <v>0.73584792907123298</v>
      </c>
      <c r="G125">
        <v>0.83333333333333304</v>
      </c>
      <c r="H125">
        <v>0.86666666666666603</v>
      </c>
      <c r="I125">
        <v>0.83333333333333304</v>
      </c>
      <c r="J125">
        <v>0.83333333333333304</v>
      </c>
    </row>
    <row r="126" spans="4:10" x14ac:dyDescent="0.25">
      <c r="D126" s="1">
        <v>37042</v>
      </c>
      <c r="E126">
        <v>18820820</v>
      </c>
      <c r="F126">
        <f t="shared" si="1"/>
        <v>0.7334640792733278</v>
      </c>
      <c r="G126">
        <v>0.83333333333333304</v>
      </c>
      <c r="H126">
        <v>0.8</v>
      </c>
      <c r="I126">
        <v>0.83333333333333304</v>
      </c>
      <c r="J126">
        <v>0.83333333333333304</v>
      </c>
    </row>
    <row r="127" spans="4:10" x14ac:dyDescent="0.25">
      <c r="D127" s="1">
        <v>37072</v>
      </c>
      <c r="E127">
        <v>19797000</v>
      </c>
      <c r="F127">
        <f t="shared" si="1"/>
        <v>0.78649658829153812</v>
      </c>
      <c r="G127">
        <v>0.83333333333333304</v>
      </c>
      <c r="H127">
        <v>0.8</v>
      </c>
      <c r="I127">
        <v>0.83333333333333304</v>
      </c>
      <c r="J127">
        <v>0.83333333333333304</v>
      </c>
    </row>
    <row r="128" spans="4:10" x14ac:dyDescent="0.25">
      <c r="D128" s="1">
        <v>37103</v>
      </c>
      <c r="E128">
        <v>20259000</v>
      </c>
      <c r="F128">
        <f t="shared" si="1"/>
        <v>0.81159546264505189</v>
      </c>
      <c r="G128">
        <v>0.8</v>
      </c>
      <c r="H128">
        <v>0.8</v>
      </c>
      <c r="I128">
        <v>0.8</v>
      </c>
      <c r="J128">
        <v>0.8</v>
      </c>
    </row>
    <row r="129" spans="4:10" x14ac:dyDescent="0.25">
      <c r="D129" s="1">
        <v>37134</v>
      </c>
      <c r="E129">
        <v>19763900</v>
      </c>
      <c r="F129">
        <f t="shared" si="1"/>
        <v>0.78469837889521488</v>
      </c>
      <c r="G129">
        <v>0.8</v>
      </c>
      <c r="H129">
        <v>0.8</v>
      </c>
      <c r="I129">
        <v>0.76666666666666605</v>
      </c>
      <c r="J129">
        <v>0.76666666666666605</v>
      </c>
    </row>
    <row r="130" spans="4:10" x14ac:dyDescent="0.25">
      <c r="D130" s="1">
        <v>37164</v>
      </c>
      <c r="E130">
        <v>19321000</v>
      </c>
      <c r="F130">
        <f t="shared" ref="F130:F193" si="2" xml:space="preserve"> (E130 - MIN($E$2:$E$397)) / (MAX($E$2:$E$397) - MIN($E$2:$E$397))</f>
        <v>0.76063714198791776</v>
      </c>
      <c r="G130">
        <v>0.8</v>
      </c>
      <c r="H130">
        <v>0.76666666666666605</v>
      </c>
      <c r="I130">
        <v>0.76666666666666605</v>
      </c>
      <c r="J130">
        <v>0.76666666666666605</v>
      </c>
    </row>
    <row r="131" spans="4:10" x14ac:dyDescent="0.25">
      <c r="D131" s="1">
        <v>37195</v>
      </c>
      <c r="E131">
        <v>19134800</v>
      </c>
      <c r="F131">
        <f t="shared" si="2"/>
        <v>0.75052153505150154</v>
      </c>
      <c r="G131">
        <v>0.8</v>
      </c>
      <c r="H131">
        <v>0.73333333333333295</v>
      </c>
      <c r="I131">
        <v>0.76666666666666605</v>
      </c>
      <c r="J131">
        <v>0.76666666666666605</v>
      </c>
    </row>
    <row r="132" spans="4:10" x14ac:dyDescent="0.25">
      <c r="D132" s="1">
        <v>37225</v>
      </c>
      <c r="E132">
        <v>18802300</v>
      </c>
      <c r="F132">
        <f t="shared" si="2"/>
        <v>0.73245795123647273</v>
      </c>
      <c r="G132">
        <v>0.8</v>
      </c>
      <c r="H132">
        <v>0.76666666666666605</v>
      </c>
      <c r="I132">
        <v>0.76666666666666605</v>
      </c>
      <c r="J132">
        <v>0.76666666666666605</v>
      </c>
    </row>
    <row r="133" spans="4:10" x14ac:dyDescent="0.25">
      <c r="D133" s="1">
        <v>37256</v>
      </c>
      <c r="E133">
        <v>18510900</v>
      </c>
      <c r="F133">
        <f t="shared" si="2"/>
        <v>0.71662718936068492</v>
      </c>
      <c r="G133">
        <v>0.76666666666666605</v>
      </c>
      <c r="H133">
        <v>0.76666666666666605</v>
      </c>
      <c r="I133">
        <v>0.76666666666666605</v>
      </c>
      <c r="J133">
        <v>0.76666666666666605</v>
      </c>
    </row>
    <row r="134" spans="4:10" x14ac:dyDescent="0.25">
      <c r="D134" s="1">
        <v>37287</v>
      </c>
      <c r="E134">
        <v>17996000</v>
      </c>
      <c r="F134">
        <f t="shared" si="2"/>
        <v>0.68865443956712591</v>
      </c>
      <c r="G134">
        <v>0.76666666666666605</v>
      </c>
      <c r="H134">
        <v>0.73333333333333295</v>
      </c>
      <c r="I134">
        <v>0.76666666666666605</v>
      </c>
      <c r="J134">
        <v>0.76666666666666605</v>
      </c>
    </row>
    <row r="135" spans="4:10" x14ac:dyDescent="0.25">
      <c r="D135" s="1">
        <v>37315</v>
      </c>
      <c r="E135">
        <v>17507000</v>
      </c>
      <c r="F135">
        <f t="shared" si="2"/>
        <v>0.66208874788126382</v>
      </c>
      <c r="G135">
        <v>0.76666666666666605</v>
      </c>
      <c r="H135">
        <v>0.66666666666666596</v>
      </c>
      <c r="I135">
        <v>0.76666666666666605</v>
      </c>
      <c r="J135">
        <v>0.76666666666666605</v>
      </c>
    </row>
    <row r="136" spans="4:10" x14ac:dyDescent="0.25">
      <c r="D136" s="1">
        <v>37346</v>
      </c>
      <c r="E136">
        <v>17200000</v>
      </c>
      <c r="F136">
        <f t="shared" si="2"/>
        <v>0.64541049154678609</v>
      </c>
      <c r="G136">
        <v>0.76666666666666605</v>
      </c>
      <c r="H136">
        <v>0.63333333333333297</v>
      </c>
      <c r="I136">
        <v>0.73333333333333295</v>
      </c>
      <c r="J136">
        <v>0.73333333333333295</v>
      </c>
    </row>
    <row r="137" spans="4:10" x14ac:dyDescent="0.25">
      <c r="D137" s="1">
        <v>37376</v>
      </c>
      <c r="E137">
        <v>16927400</v>
      </c>
      <c r="F137">
        <f t="shared" si="2"/>
        <v>0.63060106914685554</v>
      </c>
      <c r="G137">
        <v>0.76666666666666605</v>
      </c>
      <c r="H137">
        <v>0.63333333333333297</v>
      </c>
      <c r="I137">
        <v>0.7</v>
      </c>
      <c r="J137">
        <v>0.73333333333333295</v>
      </c>
    </row>
    <row r="138" spans="4:10" x14ac:dyDescent="0.25">
      <c r="D138" s="1">
        <v>37407</v>
      </c>
      <c r="E138">
        <v>16704700</v>
      </c>
      <c r="F138">
        <f t="shared" si="2"/>
        <v>0.61850254248337611</v>
      </c>
      <c r="G138">
        <v>0.73333333333333295</v>
      </c>
      <c r="H138">
        <v>0.63333333333333297</v>
      </c>
      <c r="I138">
        <v>0.7</v>
      </c>
      <c r="J138">
        <v>0.7</v>
      </c>
    </row>
    <row r="139" spans="4:10" x14ac:dyDescent="0.25">
      <c r="D139" s="1">
        <v>37437</v>
      </c>
      <c r="E139">
        <v>16536000</v>
      </c>
      <c r="F139">
        <f t="shared" si="2"/>
        <v>0.60933765048459299</v>
      </c>
      <c r="G139">
        <v>0.7</v>
      </c>
      <c r="H139">
        <v>0.63333333333333297</v>
      </c>
      <c r="I139">
        <v>0.63333333333333297</v>
      </c>
      <c r="J139">
        <v>0.63333333333333297</v>
      </c>
    </row>
    <row r="140" spans="4:10" x14ac:dyDescent="0.25">
      <c r="D140" s="1">
        <v>37468</v>
      </c>
      <c r="E140">
        <v>16110750</v>
      </c>
      <c r="F140">
        <f t="shared" si="2"/>
        <v>0.58623527750010862</v>
      </c>
      <c r="G140">
        <v>0.66666666666666596</v>
      </c>
      <c r="H140">
        <v>0.63333333333333297</v>
      </c>
      <c r="I140">
        <v>0.63333333333333297</v>
      </c>
      <c r="J140">
        <v>0.63333333333333297</v>
      </c>
    </row>
    <row r="141" spans="4:10" x14ac:dyDescent="0.25">
      <c r="D141" s="1">
        <v>37499</v>
      </c>
      <c r="E141">
        <v>15333100</v>
      </c>
      <c r="F141">
        <f t="shared" si="2"/>
        <v>0.5439882220000869</v>
      </c>
      <c r="G141">
        <v>0.53333333333333299</v>
      </c>
      <c r="H141">
        <v>0.63333333333333297</v>
      </c>
      <c r="I141">
        <v>0.63333333333333297</v>
      </c>
      <c r="J141">
        <v>0.63333333333333297</v>
      </c>
    </row>
    <row r="142" spans="4:10" x14ac:dyDescent="0.25">
      <c r="D142" s="1">
        <v>37529</v>
      </c>
      <c r="E142">
        <v>14569200</v>
      </c>
      <c r="F142">
        <f t="shared" si="2"/>
        <v>0.50248815680820547</v>
      </c>
      <c r="G142">
        <v>0.5</v>
      </c>
      <c r="H142">
        <v>0.63333333333333297</v>
      </c>
      <c r="I142">
        <v>0.63333333333333297</v>
      </c>
      <c r="J142">
        <v>0.63333333333333297</v>
      </c>
    </row>
    <row r="143" spans="4:10" x14ac:dyDescent="0.25">
      <c r="D143" s="1">
        <v>37560</v>
      </c>
      <c r="E143">
        <v>14467900</v>
      </c>
      <c r="F143">
        <f t="shared" si="2"/>
        <v>0.49698487548350645</v>
      </c>
      <c r="G143">
        <v>0.5</v>
      </c>
      <c r="H143">
        <v>0.63333333333333297</v>
      </c>
      <c r="I143">
        <v>0.63333333333333297</v>
      </c>
      <c r="J143">
        <v>0.63333333333333297</v>
      </c>
    </row>
    <row r="144" spans="4:10" x14ac:dyDescent="0.25">
      <c r="D144" s="1">
        <v>37590</v>
      </c>
      <c r="E144">
        <v>14270000</v>
      </c>
      <c r="F144">
        <f t="shared" si="2"/>
        <v>0.4862336477030727</v>
      </c>
      <c r="G144">
        <v>0.53333333333333299</v>
      </c>
      <c r="H144">
        <v>0.63333333333333297</v>
      </c>
      <c r="I144">
        <v>0.63333333333333297</v>
      </c>
      <c r="J144">
        <v>0.63333333333333297</v>
      </c>
    </row>
    <row r="145" spans="4:10" x14ac:dyDescent="0.25">
      <c r="D145" s="1">
        <v>37621</v>
      </c>
      <c r="E145">
        <v>14110700</v>
      </c>
      <c r="F145">
        <f t="shared" si="2"/>
        <v>0.47757942544221826</v>
      </c>
      <c r="G145">
        <v>0.53333333333333299</v>
      </c>
      <c r="H145">
        <v>0.63333333333333297</v>
      </c>
      <c r="I145">
        <v>0.63333333333333297</v>
      </c>
      <c r="J145">
        <v>0.63333333333333297</v>
      </c>
    </row>
    <row r="146" spans="4:10" x14ac:dyDescent="0.25">
      <c r="D146" s="1">
        <v>37652</v>
      </c>
      <c r="E146">
        <v>13773800</v>
      </c>
      <c r="F146">
        <f t="shared" si="2"/>
        <v>0.45927680472858445</v>
      </c>
      <c r="G146">
        <v>0.5</v>
      </c>
      <c r="H146">
        <v>0.6</v>
      </c>
      <c r="I146">
        <v>0.56666666666666599</v>
      </c>
      <c r="J146">
        <v>0.56666666666666599</v>
      </c>
    </row>
    <row r="147" spans="4:10" x14ac:dyDescent="0.25">
      <c r="D147" s="1">
        <v>37680</v>
      </c>
      <c r="E147">
        <v>13269100</v>
      </c>
      <c r="F147">
        <f t="shared" si="2"/>
        <v>0.43185818592724584</v>
      </c>
      <c r="G147">
        <v>0.5</v>
      </c>
      <c r="H147">
        <v>0.6</v>
      </c>
      <c r="I147">
        <v>0.56666666666666599</v>
      </c>
      <c r="J147">
        <v>0.56666666666666599</v>
      </c>
    </row>
    <row r="148" spans="4:10" x14ac:dyDescent="0.25">
      <c r="D148" s="1">
        <v>37711</v>
      </c>
      <c r="E148">
        <v>12833200</v>
      </c>
      <c r="F148">
        <f t="shared" si="2"/>
        <v>0.40817723499500197</v>
      </c>
      <c r="G148">
        <v>0.43333333333333302</v>
      </c>
      <c r="H148">
        <v>0.6</v>
      </c>
      <c r="I148">
        <v>0.56666666666666599</v>
      </c>
      <c r="J148">
        <v>0.56666666666666599</v>
      </c>
    </row>
    <row r="149" spans="4:10" x14ac:dyDescent="0.25">
      <c r="D149" s="1">
        <v>37741</v>
      </c>
      <c r="E149">
        <v>13600000</v>
      </c>
      <c r="F149">
        <f t="shared" si="2"/>
        <v>0.44983484723369116</v>
      </c>
      <c r="G149">
        <v>0.56666666666666599</v>
      </c>
      <c r="H149">
        <v>0.6</v>
      </c>
      <c r="I149">
        <v>0.6</v>
      </c>
      <c r="J149">
        <v>0.6</v>
      </c>
    </row>
    <row r="150" spans="4:10" x14ac:dyDescent="0.25">
      <c r="D150" s="1">
        <v>37772</v>
      </c>
      <c r="E150">
        <v>12243400</v>
      </c>
      <c r="F150">
        <f t="shared" si="2"/>
        <v>0.37613542526837324</v>
      </c>
      <c r="G150">
        <v>0.43333333333333302</v>
      </c>
      <c r="H150">
        <v>0.6</v>
      </c>
      <c r="I150">
        <v>0.56666666666666599</v>
      </c>
      <c r="J150">
        <v>0.56666666666666599</v>
      </c>
    </row>
    <row r="151" spans="4:10" x14ac:dyDescent="0.25">
      <c r="D151" s="1">
        <v>37802</v>
      </c>
      <c r="E151">
        <v>12756490</v>
      </c>
      <c r="F151">
        <f t="shared" si="2"/>
        <v>0.40400984397409712</v>
      </c>
      <c r="G151">
        <v>0.36666666666666597</v>
      </c>
      <c r="H151">
        <v>0.6</v>
      </c>
      <c r="I151">
        <v>0.56666666666666599</v>
      </c>
      <c r="J151">
        <v>0.56666666666666599</v>
      </c>
    </row>
    <row r="152" spans="4:10" x14ac:dyDescent="0.25">
      <c r="D152" s="1">
        <v>37833</v>
      </c>
      <c r="E152">
        <v>13364500</v>
      </c>
      <c r="F152">
        <f t="shared" si="2"/>
        <v>0.43704094050154285</v>
      </c>
      <c r="G152">
        <v>0.36666666666666597</v>
      </c>
      <c r="H152">
        <v>0.6</v>
      </c>
      <c r="I152">
        <v>0.6</v>
      </c>
      <c r="J152">
        <v>0.6</v>
      </c>
    </row>
    <row r="153" spans="4:10" x14ac:dyDescent="0.25">
      <c r="D153" s="1">
        <v>37864</v>
      </c>
      <c r="E153">
        <v>12793800</v>
      </c>
      <c r="F153">
        <f t="shared" si="2"/>
        <v>0.40603676822113088</v>
      </c>
      <c r="G153">
        <v>0.3</v>
      </c>
      <c r="H153">
        <v>0.6</v>
      </c>
      <c r="I153">
        <v>0.56666666666666599</v>
      </c>
      <c r="J153">
        <v>0.56666666666666599</v>
      </c>
    </row>
    <row r="154" spans="4:10" x14ac:dyDescent="0.25">
      <c r="D154" s="1">
        <v>37894</v>
      </c>
      <c r="E154">
        <v>12156000</v>
      </c>
      <c r="F154">
        <f t="shared" si="2"/>
        <v>0.37138728323699421</v>
      </c>
      <c r="G154">
        <v>0.233333333333333</v>
      </c>
      <c r="H154">
        <v>0.6</v>
      </c>
      <c r="I154">
        <v>0.56666666666666599</v>
      </c>
      <c r="J154">
        <v>0.56666666666666599</v>
      </c>
    </row>
    <row r="155" spans="4:10" x14ac:dyDescent="0.25">
      <c r="D155" s="1">
        <v>37925</v>
      </c>
      <c r="E155">
        <v>12109500</v>
      </c>
      <c r="F155">
        <f t="shared" si="2"/>
        <v>0.3688610978312834</v>
      </c>
      <c r="G155">
        <v>0.266666666666666</v>
      </c>
      <c r="H155">
        <v>0.6</v>
      </c>
      <c r="I155">
        <v>0.56666666666666599</v>
      </c>
      <c r="J155">
        <v>0.56666666666666599</v>
      </c>
    </row>
    <row r="156" spans="4:10" x14ac:dyDescent="0.25">
      <c r="D156" s="1">
        <v>37955</v>
      </c>
      <c r="E156">
        <v>11935100</v>
      </c>
      <c r="F156">
        <f t="shared" si="2"/>
        <v>0.35938654439567125</v>
      </c>
      <c r="G156">
        <v>0.2</v>
      </c>
      <c r="H156">
        <v>0.6</v>
      </c>
      <c r="I156">
        <v>0.56666666666666599</v>
      </c>
      <c r="J156">
        <v>0.56666666666666599</v>
      </c>
    </row>
    <row r="157" spans="4:10" x14ac:dyDescent="0.25">
      <c r="D157" s="1">
        <v>37986</v>
      </c>
      <c r="E157">
        <v>11796000</v>
      </c>
      <c r="F157">
        <f t="shared" si="2"/>
        <v>0.35182971880568475</v>
      </c>
      <c r="G157">
        <v>0.2</v>
      </c>
      <c r="H157">
        <v>0.6</v>
      </c>
      <c r="I157">
        <v>0.56666666666666599</v>
      </c>
      <c r="J157">
        <v>0.56666666666666599</v>
      </c>
    </row>
    <row r="158" spans="4:10" x14ac:dyDescent="0.25">
      <c r="D158" s="1">
        <v>38017</v>
      </c>
      <c r="E158">
        <v>11486800</v>
      </c>
      <c r="F158">
        <f t="shared" si="2"/>
        <v>0.33503194402190445</v>
      </c>
      <c r="G158">
        <v>0.16666666666666599</v>
      </c>
      <c r="H158">
        <v>0.56666666666666599</v>
      </c>
      <c r="I158">
        <v>0.5</v>
      </c>
      <c r="J158">
        <v>0.53333333333333299</v>
      </c>
    </row>
    <row r="159" spans="4:10" x14ac:dyDescent="0.25">
      <c r="D159" s="1">
        <v>38046</v>
      </c>
      <c r="E159">
        <v>10984200</v>
      </c>
      <c r="F159">
        <f t="shared" si="2"/>
        <v>0.30772741101308182</v>
      </c>
      <c r="G159">
        <v>0.16666666666666599</v>
      </c>
      <c r="H159">
        <v>0.56666666666666599</v>
      </c>
      <c r="I159">
        <v>0.5</v>
      </c>
      <c r="J159">
        <v>0.5</v>
      </c>
    </row>
    <row r="160" spans="4:10" x14ac:dyDescent="0.25">
      <c r="D160" s="1">
        <v>38077</v>
      </c>
      <c r="E160">
        <v>10536900</v>
      </c>
      <c r="F160">
        <f t="shared" si="2"/>
        <v>0.28342713720717982</v>
      </c>
      <c r="G160">
        <v>0.133333333333333</v>
      </c>
      <c r="H160">
        <v>0.5</v>
      </c>
      <c r="I160">
        <v>0.5</v>
      </c>
      <c r="J160">
        <v>0.5</v>
      </c>
    </row>
    <row r="161" spans="4:10" x14ac:dyDescent="0.25">
      <c r="D161" s="1">
        <v>38107</v>
      </c>
      <c r="E161">
        <v>10179600</v>
      </c>
      <c r="F161">
        <f t="shared" si="2"/>
        <v>0.26401625450910515</v>
      </c>
      <c r="G161">
        <v>0.133333333333333</v>
      </c>
      <c r="H161">
        <v>0.5</v>
      </c>
      <c r="I161">
        <v>0.46666666666666601</v>
      </c>
      <c r="J161">
        <v>0.46666666666666601</v>
      </c>
    </row>
    <row r="162" spans="4:10" x14ac:dyDescent="0.25">
      <c r="D162" s="1">
        <v>38138</v>
      </c>
      <c r="E162">
        <v>10193000</v>
      </c>
      <c r="F162">
        <f t="shared" si="2"/>
        <v>0.26474423051849277</v>
      </c>
      <c r="G162">
        <v>0.133333333333333</v>
      </c>
      <c r="H162">
        <v>0.5</v>
      </c>
      <c r="I162">
        <v>0.43333333333333302</v>
      </c>
      <c r="J162">
        <v>0.43333333333333302</v>
      </c>
    </row>
    <row r="163" spans="4:10" x14ac:dyDescent="0.25">
      <c r="D163" s="1">
        <v>38168</v>
      </c>
      <c r="E163">
        <v>10566000</v>
      </c>
      <c r="F163">
        <f t="shared" si="2"/>
        <v>0.28500804033204397</v>
      </c>
      <c r="G163">
        <v>0.1</v>
      </c>
      <c r="H163">
        <v>0.5</v>
      </c>
      <c r="I163">
        <v>0.3</v>
      </c>
      <c r="J163">
        <v>0.3</v>
      </c>
    </row>
    <row r="164" spans="4:10" x14ac:dyDescent="0.25">
      <c r="D164" s="1">
        <v>38199</v>
      </c>
      <c r="E164">
        <v>10476500</v>
      </c>
      <c r="F164">
        <f t="shared" si="2"/>
        <v>0.28014581250814896</v>
      </c>
      <c r="G164">
        <v>3.3333333333333298E-2</v>
      </c>
      <c r="H164">
        <v>0.5</v>
      </c>
      <c r="I164">
        <v>0.266666666666666</v>
      </c>
      <c r="J164">
        <v>0.266666666666666</v>
      </c>
    </row>
    <row r="165" spans="4:10" x14ac:dyDescent="0.25">
      <c r="D165" s="1">
        <v>38230</v>
      </c>
      <c r="E165">
        <v>9913900</v>
      </c>
      <c r="F165">
        <f t="shared" si="2"/>
        <v>0.24958168542744144</v>
      </c>
      <c r="G165">
        <v>3.3333333333333298E-2</v>
      </c>
      <c r="H165">
        <v>0.5</v>
      </c>
      <c r="I165">
        <v>0.233333333333333</v>
      </c>
      <c r="J165">
        <v>0.233333333333333</v>
      </c>
    </row>
    <row r="166" spans="4:10" x14ac:dyDescent="0.25">
      <c r="D166" s="1">
        <v>38260</v>
      </c>
      <c r="E166">
        <v>9277900</v>
      </c>
      <c r="F166">
        <f t="shared" si="2"/>
        <v>0.21502998826546135</v>
      </c>
      <c r="G166">
        <v>3.3333333333333298E-2</v>
      </c>
      <c r="H166">
        <v>0.53333333333333299</v>
      </c>
      <c r="I166">
        <v>0.233333333333333</v>
      </c>
      <c r="J166">
        <v>0.233333333333333</v>
      </c>
    </row>
    <row r="167" spans="4:10" x14ac:dyDescent="0.25">
      <c r="D167" s="1">
        <v>38291</v>
      </c>
      <c r="E167">
        <v>9169500</v>
      </c>
      <c r="F167">
        <f t="shared" si="2"/>
        <v>0.20914098830892258</v>
      </c>
      <c r="G167">
        <v>3.3333333333333298E-2</v>
      </c>
      <c r="H167">
        <v>0.53333333333333299</v>
      </c>
      <c r="I167">
        <v>0.2</v>
      </c>
      <c r="J167">
        <v>0.2</v>
      </c>
    </row>
    <row r="168" spans="4:10" x14ac:dyDescent="0.25">
      <c r="D168" s="1">
        <v>38321</v>
      </c>
      <c r="E168">
        <v>9147600</v>
      </c>
      <c r="F168">
        <f t="shared" si="2"/>
        <v>0.2079512364726846</v>
      </c>
      <c r="G168">
        <v>3.3333333333333298E-2</v>
      </c>
      <c r="H168">
        <v>0.53333333333333299</v>
      </c>
      <c r="I168">
        <v>0.233333333333333</v>
      </c>
      <c r="J168">
        <v>0.233333333333333</v>
      </c>
    </row>
    <row r="169" spans="4:10" x14ac:dyDescent="0.25">
      <c r="D169" s="1">
        <v>38352</v>
      </c>
      <c r="E169">
        <v>8889033</v>
      </c>
      <c r="F169">
        <f t="shared" si="2"/>
        <v>0.19390417879960015</v>
      </c>
      <c r="G169">
        <v>3.3333333333333298E-2</v>
      </c>
      <c r="H169">
        <v>0.53333333333333299</v>
      </c>
      <c r="I169">
        <v>0.233333333333333</v>
      </c>
      <c r="J169">
        <v>0.266666666666666</v>
      </c>
    </row>
    <row r="170" spans="4:10" x14ac:dyDescent="0.25">
      <c r="D170" s="1">
        <v>38383</v>
      </c>
      <c r="E170">
        <v>8663600</v>
      </c>
      <c r="F170">
        <f t="shared" si="2"/>
        <v>0.18165717762614628</v>
      </c>
      <c r="G170">
        <v>3.3333333333333298E-2</v>
      </c>
      <c r="H170">
        <v>0.46666666666666601</v>
      </c>
      <c r="I170">
        <v>0.2</v>
      </c>
      <c r="J170">
        <v>0.2</v>
      </c>
    </row>
    <row r="171" spans="4:10" x14ac:dyDescent="0.25">
      <c r="D171" s="1">
        <v>38411</v>
      </c>
      <c r="E171">
        <v>8481400</v>
      </c>
      <c r="F171">
        <f t="shared" si="2"/>
        <v>0.17175887696118911</v>
      </c>
      <c r="G171">
        <v>3.3333333333333298E-2</v>
      </c>
      <c r="H171">
        <v>0.5</v>
      </c>
      <c r="I171">
        <v>0.233333333333333</v>
      </c>
      <c r="J171">
        <v>0.233333333333333</v>
      </c>
    </row>
    <row r="172" spans="4:10" x14ac:dyDescent="0.25">
      <c r="D172" s="1">
        <v>38442</v>
      </c>
      <c r="E172">
        <v>8264700</v>
      </c>
      <c r="F172">
        <f t="shared" si="2"/>
        <v>0.15998630970489808</v>
      </c>
      <c r="G172">
        <v>3.3333333333333298E-2</v>
      </c>
      <c r="H172">
        <v>0.56666666666666599</v>
      </c>
      <c r="I172">
        <v>0.266666666666666</v>
      </c>
      <c r="J172">
        <v>0.266666666666666</v>
      </c>
    </row>
    <row r="173" spans="4:10" x14ac:dyDescent="0.25">
      <c r="D173" s="1">
        <v>38472</v>
      </c>
      <c r="E173">
        <v>8015200</v>
      </c>
      <c r="F173">
        <f t="shared" si="2"/>
        <v>0.14643183102264332</v>
      </c>
      <c r="G173">
        <v>3.3333333333333298E-2</v>
      </c>
      <c r="H173">
        <v>0.56666666666666599</v>
      </c>
      <c r="I173">
        <v>0.33333333333333298</v>
      </c>
      <c r="J173">
        <v>0.33333333333333298</v>
      </c>
    </row>
    <row r="174" spans="4:10" x14ac:dyDescent="0.25">
      <c r="D174" s="1">
        <v>38503</v>
      </c>
      <c r="E174">
        <v>8538500</v>
      </c>
      <c r="F174">
        <f t="shared" si="2"/>
        <v>0.17486092398626624</v>
      </c>
      <c r="G174">
        <v>3.3333333333333298E-2</v>
      </c>
      <c r="H174">
        <v>0.56666666666666599</v>
      </c>
      <c r="I174">
        <v>0.36666666666666597</v>
      </c>
      <c r="J174">
        <v>0.36666666666666597</v>
      </c>
    </row>
    <row r="175" spans="4:10" x14ac:dyDescent="0.25">
      <c r="D175" s="1">
        <v>38533</v>
      </c>
      <c r="E175">
        <v>10509300</v>
      </c>
      <c r="F175">
        <f t="shared" si="2"/>
        <v>0.28192772393411275</v>
      </c>
      <c r="G175">
        <v>6.6666666666666596E-2</v>
      </c>
      <c r="H175">
        <v>0.56666666666666599</v>
      </c>
      <c r="I175">
        <v>0.5</v>
      </c>
      <c r="J175">
        <v>0.5</v>
      </c>
    </row>
    <row r="176" spans="4:10" x14ac:dyDescent="0.25">
      <c r="D176" s="1">
        <v>38564</v>
      </c>
      <c r="E176">
        <v>12359500</v>
      </c>
      <c r="F176">
        <f t="shared" si="2"/>
        <v>0.38244273979747057</v>
      </c>
      <c r="G176">
        <v>0.1</v>
      </c>
      <c r="H176">
        <v>0.56666666666666599</v>
      </c>
      <c r="I176">
        <v>0.5</v>
      </c>
      <c r="J176">
        <v>0.5</v>
      </c>
    </row>
    <row r="177" spans="4:10" x14ac:dyDescent="0.25">
      <c r="D177" s="1">
        <v>38595</v>
      </c>
      <c r="E177">
        <v>12417800</v>
      </c>
      <c r="F177">
        <f t="shared" si="2"/>
        <v>0.38560997870398539</v>
      </c>
      <c r="G177">
        <v>0.2</v>
      </c>
      <c r="H177">
        <v>0.56666666666666599</v>
      </c>
      <c r="I177">
        <v>0.5</v>
      </c>
      <c r="J177">
        <v>0.5</v>
      </c>
    </row>
    <row r="178" spans="4:10" x14ac:dyDescent="0.25">
      <c r="D178" s="1">
        <v>38625</v>
      </c>
      <c r="E178">
        <v>12022000</v>
      </c>
      <c r="F178">
        <f t="shared" si="2"/>
        <v>0.36410752314311789</v>
      </c>
      <c r="G178">
        <v>0.16666666666666599</v>
      </c>
      <c r="H178">
        <v>0.56666666666666599</v>
      </c>
      <c r="I178">
        <v>0.5</v>
      </c>
      <c r="J178">
        <v>0.5</v>
      </c>
    </row>
    <row r="179" spans="4:10" x14ac:dyDescent="0.25">
      <c r="D179" s="1">
        <v>38656</v>
      </c>
      <c r="E179">
        <v>11939000</v>
      </c>
      <c r="F179">
        <f t="shared" si="2"/>
        <v>0.35959841801034376</v>
      </c>
      <c r="G179">
        <v>0.233333333333333</v>
      </c>
      <c r="H179">
        <v>0.56666666666666599</v>
      </c>
      <c r="I179">
        <v>0.53333333333333299</v>
      </c>
      <c r="J179">
        <v>0.53333333333333299</v>
      </c>
    </row>
    <row r="180" spans="4:10" x14ac:dyDescent="0.25">
      <c r="D180" s="1">
        <v>38686</v>
      </c>
      <c r="E180">
        <v>12016300</v>
      </c>
      <c r="F180">
        <f t="shared" si="2"/>
        <v>0.36379786170628886</v>
      </c>
      <c r="G180">
        <v>0.233333333333333</v>
      </c>
      <c r="H180">
        <v>0.56666666666666599</v>
      </c>
      <c r="I180">
        <v>0.53333333333333299</v>
      </c>
      <c r="J180">
        <v>0.53333333333333299</v>
      </c>
    </row>
    <row r="181" spans="4:10" x14ac:dyDescent="0.25">
      <c r="D181" s="1">
        <v>38717</v>
      </c>
      <c r="E181">
        <v>11976700</v>
      </c>
      <c r="F181">
        <f t="shared" si="2"/>
        <v>0.3616465296188448</v>
      </c>
      <c r="G181">
        <v>0.266666666666666</v>
      </c>
      <c r="H181">
        <v>0.56666666666666599</v>
      </c>
      <c r="I181">
        <v>0.53333333333333299</v>
      </c>
      <c r="J181">
        <v>0.53333333333333299</v>
      </c>
    </row>
    <row r="182" spans="4:10" x14ac:dyDescent="0.25">
      <c r="D182" s="1">
        <v>38748</v>
      </c>
      <c r="E182">
        <v>11576300</v>
      </c>
      <c r="F182">
        <f t="shared" si="2"/>
        <v>0.33989417184579945</v>
      </c>
      <c r="G182">
        <v>0.233333333333333</v>
      </c>
      <c r="H182">
        <v>0.53333333333333299</v>
      </c>
      <c r="I182">
        <v>0.53333333333333299</v>
      </c>
      <c r="J182">
        <v>0.5</v>
      </c>
    </row>
    <row r="183" spans="4:10" x14ac:dyDescent="0.25">
      <c r="D183" s="1">
        <v>38776</v>
      </c>
      <c r="E183">
        <v>11205900</v>
      </c>
      <c r="F183">
        <f t="shared" si="2"/>
        <v>0.31977161110869662</v>
      </c>
      <c r="G183">
        <v>0.233333333333333</v>
      </c>
      <c r="H183">
        <v>0.53333333333333299</v>
      </c>
      <c r="I183">
        <v>0.53333333333333299</v>
      </c>
      <c r="J183">
        <v>0.53333333333333299</v>
      </c>
    </row>
    <row r="184" spans="4:10" x14ac:dyDescent="0.25">
      <c r="D184" s="1">
        <v>38807</v>
      </c>
      <c r="E184">
        <v>10793400</v>
      </c>
      <c r="F184">
        <f t="shared" si="2"/>
        <v>0.2973619018644878</v>
      </c>
      <c r="G184">
        <v>0.16666666666666599</v>
      </c>
      <c r="H184">
        <v>0.53333333333333299</v>
      </c>
      <c r="I184">
        <v>0.53333333333333299</v>
      </c>
      <c r="J184">
        <v>0.53333333333333299</v>
      </c>
    </row>
    <row r="185" spans="4:10" x14ac:dyDescent="0.25">
      <c r="D185" s="1">
        <v>38837</v>
      </c>
      <c r="E185">
        <v>10704100</v>
      </c>
      <c r="F185">
        <f t="shared" si="2"/>
        <v>0.29251053935416577</v>
      </c>
      <c r="G185">
        <v>0.16666666666666599</v>
      </c>
      <c r="H185">
        <v>0.53333333333333299</v>
      </c>
      <c r="I185">
        <v>0.53333333333333299</v>
      </c>
      <c r="J185">
        <v>0.53333333333333299</v>
      </c>
    </row>
    <row r="186" spans="4:10" x14ac:dyDescent="0.25">
      <c r="D186" s="1">
        <v>38868</v>
      </c>
      <c r="E186">
        <v>11093400</v>
      </c>
      <c r="F186">
        <f t="shared" si="2"/>
        <v>0.31365987222391239</v>
      </c>
      <c r="G186">
        <v>0.233333333333333</v>
      </c>
      <c r="H186">
        <v>0.53333333333333299</v>
      </c>
      <c r="I186">
        <v>0.53333333333333299</v>
      </c>
      <c r="J186">
        <v>0.53333333333333299</v>
      </c>
    </row>
    <row r="187" spans="4:10" x14ac:dyDescent="0.25">
      <c r="D187" s="1">
        <v>38898</v>
      </c>
      <c r="E187">
        <v>12258100</v>
      </c>
      <c r="F187">
        <f t="shared" si="2"/>
        <v>0.37693402581598506</v>
      </c>
      <c r="G187">
        <v>0.3</v>
      </c>
      <c r="H187">
        <v>0.53333333333333299</v>
      </c>
      <c r="I187">
        <v>0.53333333333333299</v>
      </c>
      <c r="J187">
        <v>0.53333333333333299</v>
      </c>
    </row>
    <row r="188" spans="4:10" x14ac:dyDescent="0.25">
      <c r="D188" s="1">
        <v>38929</v>
      </c>
      <c r="E188">
        <v>12765600</v>
      </c>
      <c r="F188">
        <f t="shared" si="2"/>
        <v>0.40450475900734495</v>
      </c>
      <c r="G188">
        <v>0.2</v>
      </c>
      <c r="H188">
        <v>0.53333333333333299</v>
      </c>
      <c r="I188">
        <v>0.4</v>
      </c>
      <c r="J188">
        <v>0.43333333333333302</v>
      </c>
    </row>
    <row r="189" spans="4:10" x14ac:dyDescent="0.25">
      <c r="D189" s="1">
        <v>38960</v>
      </c>
      <c r="E189">
        <v>12415900</v>
      </c>
      <c r="F189">
        <f t="shared" si="2"/>
        <v>0.38550675822504238</v>
      </c>
      <c r="G189">
        <v>0.16666666666666599</v>
      </c>
      <c r="H189">
        <v>0.53333333333333299</v>
      </c>
      <c r="I189">
        <v>0.4</v>
      </c>
      <c r="J189">
        <v>0.4</v>
      </c>
    </row>
    <row r="190" spans="4:10" x14ac:dyDescent="0.25">
      <c r="D190" s="1">
        <v>38990</v>
      </c>
      <c r="E190">
        <v>12017300</v>
      </c>
      <c r="F190">
        <f t="shared" si="2"/>
        <v>0.36385218827415361</v>
      </c>
      <c r="G190">
        <v>0.133333333333333</v>
      </c>
      <c r="H190">
        <v>0.5</v>
      </c>
      <c r="I190">
        <v>0.4</v>
      </c>
      <c r="J190">
        <v>0.4</v>
      </c>
    </row>
    <row r="191" spans="4:10" x14ac:dyDescent="0.25">
      <c r="D191" s="1">
        <v>39021</v>
      </c>
      <c r="E191">
        <v>11916800</v>
      </c>
      <c r="F191">
        <f t="shared" si="2"/>
        <v>0.35839236820374637</v>
      </c>
      <c r="G191">
        <v>0.16666666666666599</v>
      </c>
      <c r="H191">
        <v>0.5</v>
      </c>
      <c r="I191">
        <v>0.4</v>
      </c>
      <c r="J191">
        <v>0.4</v>
      </c>
    </row>
    <row r="192" spans="4:10" x14ac:dyDescent="0.25">
      <c r="D192" s="1">
        <v>39051</v>
      </c>
      <c r="E192">
        <v>12526100</v>
      </c>
      <c r="F192">
        <f t="shared" si="2"/>
        <v>0.39149354600373765</v>
      </c>
      <c r="G192">
        <v>0.33333333333333298</v>
      </c>
      <c r="H192">
        <v>0.5</v>
      </c>
      <c r="I192">
        <v>0.46666666666666601</v>
      </c>
      <c r="J192">
        <v>0.46666666666666601</v>
      </c>
    </row>
    <row r="193" spans="4:10" x14ac:dyDescent="0.25">
      <c r="D193" s="1">
        <v>39082</v>
      </c>
      <c r="E193">
        <v>12415900</v>
      </c>
      <c r="F193">
        <f t="shared" si="2"/>
        <v>0.38550675822504238</v>
      </c>
      <c r="G193">
        <v>0.36666666666666597</v>
      </c>
      <c r="H193">
        <v>0.5</v>
      </c>
      <c r="I193">
        <v>0.46666666666666601</v>
      </c>
      <c r="J193">
        <v>0.46666666666666601</v>
      </c>
    </row>
    <row r="194" spans="4:10" x14ac:dyDescent="0.25">
      <c r="D194" s="1">
        <v>39113</v>
      </c>
      <c r="E194">
        <v>12076500</v>
      </c>
      <c r="F194">
        <f t="shared" ref="F194:F257" si="3" xml:space="preserve"> (E194 - MIN($E$2:$E$397)) / (MAX($E$2:$E$397) - MIN($E$2:$E$397))</f>
        <v>0.3670683210917467</v>
      </c>
      <c r="G194">
        <v>0.33333333333333298</v>
      </c>
      <c r="H194">
        <v>0.43333333333333302</v>
      </c>
      <c r="I194">
        <v>0.43333333333333302</v>
      </c>
      <c r="J194">
        <v>0.43333333333333302</v>
      </c>
    </row>
    <row r="195" spans="4:10" x14ac:dyDescent="0.25">
      <c r="D195" s="1">
        <v>39141</v>
      </c>
      <c r="E195">
        <v>11703400</v>
      </c>
      <c r="F195">
        <f t="shared" si="3"/>
        <v>0.34679907862140902</v>
      </c>
      <c r="G195">
        <v>0.33333333333333298</v>
      </c>
      <c r="H195">
        <v>0.43333333333333302</v>
      </c>
      <c r="I195">
        <v>0.46666666666666601</v>
      </c>
      <c r="J195">
        <v>0.46666666666666601</v>
      </c>
    </row>
    <row r="196" spans="4:10" x14ac:dyDescent="0.25">
      <c r="D196" s="1">
        <v>39172</v>
      </c>
      <c r="E196">
        <v>11551800</v>
      </c>
      <c r="F196">
        <f t="shared" si="3"/>
        <v>0.33856317093311311</v>
      </c>
      <c r="G196">
        <v>0.33333333333333298</v>
      </c>
      <c r="H196">
        <v>0.43333333333333302</v>
      </c>
      <c r="I196">
        <v>0.46666666666666601</v>
      </c>
      <c r="J196">
        <v>0.46666666666666601</v>
      </c>
    </row>
    <row r="197" spans="4:10" x14ac:dyDescent="0.25">
      <c r="D197" s="1">
        <v>39202</v>
      </c>
      <c r="E197">
        <v>11636900</v>
      </c>
      <c r="F197">
        <f t="shared" si="3"/>
        <v>0.34318636185840323</v>
      </c>
      <c r="G197">
        <v>0.33333333333333298</v>
      </c>
      <c r="H197">
        <v>0.43333333333333302</v>
      </c>
      <c r="I197">
        <v>0.5</v>
      </c>
      <c r="J197">
        <v>0.5</v>
      </c>
    </row>
    <row r="198" spans="4:10" x14ac:dyDescent="0.25">
      <c r="D198" s="1">
        <v>39233</v>
      </c>
      <c r="E198">
        <v>11783500</v>
      </c>
      <c r="F198">
        <f t="shared" si="3"/>
        <v>0.3511506367073754</v>
      </c>
      <c r="G198">
        <v>0.36666666666666597</v>
      </c>
      <c r="H198">
        <v>0.43333333333333302</v>
      </c>
      <c r="I198">
        <v>0.5</v>
      </c>
      <c r="J198">
        <v>0.5</v>
      </c>
    </row>
    <row r="199" spans="4:10" x14ac:dyDescent="0.25">
      <c r="D199" s="1">
        <v>39263</v>
      </c>
      <c r="E199">
        <v>12691100</v>
      </c>
      <c r="F199">
        <f t="shared" si="3"/>
        <v>0.40045742970142117</v>
      </c>
      <c r="G199">
        <v>0.33333333333333298</v>
      </c>
      <c r="H199">
        <v>0.43333333333333302</v>
      </c>
      <c r="I199">
        <v>0.43333333333333302</v>
      </c>
      <c r="J199">
        <v>0.43333333333333302</v>
      </c>
    </row>
    <row r="200" spans="4:10" x14ac:dyDescent="0.25">
      <c r="D200" s="1">
        <v>39294</v>
      </c>
      <c r="E200">
        <v>12881900</v>
      </c>
      <c r="F200">
        <f t="shared" si="3"/>
        <v>0.4108229388500152</v>
      </c>
      <c r="G200">
        <v>0.266666666666666</v>
      </c>
      <c r="H200">
        <v>0.43333333333333302</v>
      </c>
      <c r="I200">
        <v>0.33333333333333298</v>
      </c>
      <c r="J200">
        <v>0.33333333333333298</v>
      </c>
    </row>
    <row r="201" spans="4:10" x14ac:dyDescent="0.25">
      <c r="D201" s="1">
        <v>39325</v>
      </c>
      <c r="E201">
        <v>12465417</v>
      </c>
      <c r="F201">
        <f t="shared" si="3"/>
        <v>0.38819684688600115</v>
      </c>
      <c r="G201">
        <v>0.233333333333333</v>
      </c>
      <c r="H201">
        <v>0.43333333333333302</v>
      </c>
      <c r="I201">
        <v>0.3</v>
      </c>
      <c r="J201">
        <v>0.3</v>
      </c>
    </row>
    <row r="202" spans="4:10" x14ac:dyDescent="0.25">
      <c r="D202" s="1">
        <v>39355</v>
      </c>
      <c r="E202">
        <v>12094900</v>
      </c>
      <c r="F202">
        <f t="shared" si="3"/>
        <v>0.36806792994045806</v>
      </c>
      <c r="G202">
        <v>0.2</v>
      </c>
      <c r="H202">
        <v>0.4</v>
      </c>
      <c r="I202">
        <v>0.3</v>
      </c>
      <c r="J202">
        <v>0.3</v>
      </c>
    </row>
    <row r="203" spans="4:10" x14ac:dyDescent="0.25">
      <c r="D203" s="1">
        <v>39386</v>
      </c>
      <c r="E203">
        <v>11929400</v>
      </c>
      <c r="F203">
        <f t="shared" si="3"/>
        <v>0.35907688295884221</v>
      </c>
      <c r="G203">
        <v>0.2</v>
      </c>
      <c r="H203">
        <v>0.4</v>
      </c>
      <c r="I203">
        <v>0.3</v>
      </c>
      <c r="J203">
        <v>0.3</v>
      </c>
    </row>
    <row r="204" spans="4:10" x14ac:dyDescent="0.25">
      <c r="D204" s="1">
        <v>39416</v>
      </c>
      <c r="E204">
        <v>11809300</v>
      </c>
      <c r="F204">
        <f t="shared" si="3"/>
        <v>0.35255226215828589</v>
      </c>
      <c r="G204">
        <v>0.16666666666666599</v>
      </c>
      <c r="H204">
        <v>0.4</v>
      </c>
      <c r="I204">
        <v>0.3</v>
      </c>
      <c r="J204">
        <v>0.3</v>
      </c>
    </row>
    <row r="205" spans="4:10" x14ac:dyDescent="0.25">
      <c r="D205" s="1">
        <v>39447</v>
      </c>
      <c r="E205">
        <v>11619800</v>
      </c>
      <c r="F205">
        <f t="shared" si="3"/>
        <v>0.34225737754791602</v>
      </c>
      <c r="G205">
        <v>0.16666666666666599</v>
      </c>
      <c r="H205">
        <v>0.4</v>
      </c>
      <c r="I205">
        <v>0.3</v>
      </c>
      <c r="J205">
        <v>0.3</v>
      </c>
    </row>
    <row r="206" spans="4:10" x14ac:dyDescent="0.25">
      <c r="D206" s="1">
        <v>39478</v>
      </c>
      <c r="E206">
        <v>11245800</v>
      </c>
      <c r="F206">
        <f t="shared" si="3"/>
        <v>0.32193924116650008</v>
      </c>
      <c r="G206">
        <v>0.133333333333333</v>
      </c>
      <c r="H206">
        <v>0.36666666666666597</v>
      </c>
      <c r="I206">
        <v>0.266666666666666</v>
      </c>
      <c r="J206">
        <v>0.266666666666666</v>
      </c>
    </row>
    <row r="207" spans="4:10" x14ac:dyDescent="0.25">
      <c r="D207" s="1">
        <v>39507</v>
      </c>
      <c r="E207">
        <v>10880000</v>
      </c>
      <c r="F207">
        <f t="shared" si="3"/>
        <v>0.30206658264157504</v>
      </c>
      <c r="G207">
        <v>0.133333333333333</v>
      </c>
      <c r="H207">
        <v>0.36666666666666597</v>
      </c>
      <c r="I207">
        <v>0.266666666666666</v>
      </c>
      <c r="J207">
        <v>0.266666666666666</v>
      </c>
    </row>
    <row r="208" spans="4:10" x14ac:dyDescent="0.25">
      <c r="D208" s="1">
        <v>39538</v>
      </c>
      <c r="E208">
        <v>10880351</v>
      </c>
      <c r="F208">
        <f t="shared" si="3"/>
        <v>0.30208565126689557</v>
      </c>
      <c r="G208">
        <v>0.2</v>
      </c>
      <c r="H208">
        <v>0.36666666666666597</v>
      </c>
      <c r="I208">
        <v>0.233333333333333</v>
      </c>
      <c r="J208">
        <v>0.233333333333333</v>
      </c>
    </row>
    <row r="209" spans="4:10" x14ac:dyDescent="0.25">
      <c r="D209" s="1">
        <v>39568</v>
      </c>
      <c r="E209">
        <v>10800000</v>
      </c>
      <c r="F209">
        <f t="shared" si="3"/>
        <v>0.29772045721239515</v>
      </c>
      <c r="G209">
        <v>0.2</v>
      </c>
      <c r="H209">
        <v>0.36666666666666597</v>
      </c>
      <c r="I209">
        <v>0.233333333333333</v>
      </c>
      <c r="J209">
        <v>0.233333333333333</v>
      </c>
    </row>
    <row r="210" spans="4:10" x14ac:dyDescent="0.25">
      <c r="D210" s="1">
        <v>39599</v>
      </c>
      <c r="E210">
        <v>11194833</v>
      </c>
      <c r="F210">
        <f t="shared" si="3"/>
        <v>0.3191703789821374</v>
      </c>
      <c r="G210">
        <v>0.266666666666666</v>
      </c>
      <c r="H210">
        <v>0.36666666666666597</v>
      </c>
      <c r="I210">
        <v>0.266666666666666</v>
      </c>
      <c r="J210">
        <v>0.266666666666666</v>
      </c>
    </row>
    <row r="211" spans="4:10" x14ac:dyDescent="0.25">
      <c r="D211" s="1">
        <v>39629</v>
      </c>
      <c r="E211">
        <v>12812012</v>
      </c>
      <c r="F211">
        <f t="shared" si="3"/>
        <v>0.40702616367508365</v>
      </c>
      <c r="G211">
        <v>0.4</v>
      </c>
      <c r="H211">
        <v>0.36666666666666597</v>
      </c>
      <c r="I211">
        <v>0.33333333333333298</v>
      </c>
      <c r="J211">
        <v>0.33333333333333298</v>
      </c>
    </row>
    <row r="212" spans="4:10" x14ac:dyDescent="0.25">
      <c r="D212" s="1">
        <v>39660</v>
      </c>
      <c r="E212">
        <v>14970800</v>
      </c>
      <c r="F212">
        <f t="shared" si="3"/>
        <v>0.52430570646268848</v>
      </c>
      <c r="G212">
        <v>0.43333333333333302</v>
      </c>
      <c r="H212">
        <v>0.36666666666666597</v>
      </c>
      <c r="I212">
        <v>0.43333333333333302</v>
      </c>
      <c r="J212">
        <v>0.4</v>
      </c>
    </row>
    <row r="213" spans="4:10" x14ac:dyDescent="0.25">
      <c r="D213" s="1">
        <v>39691</v>
      </c>
      <c r="E213">
        <v>15191500</v>
      </c>
      <c r="F213">
        <f t="shared" si="3"/>
        <v>0.53629557999043853</v>
      </c>
      <c r="G213">
        <v>0.5</v>
      </c>
      <c r="H213">
        <v>0.33333333333333298</v>
      </c>
      <c r="I213">
        <v>0.43333333333333302</v>
      </c>
      <c r="J213">
        <v>0.43333333333333302</v>
      </c>
    </row>
    <row r="214" spans="4:10" x14ac:dyDescent="0.25">
      <c r="D214" s="1">
        <v>39721</v>
      </c>
      <c r="E214">
        <v>14802500</v>
      </c>
      <c r="F214">
        <f t="shared" si="3"/>
        <v>0.5151625450910513</v>
      </c>
      <c r="G214">
        <v>0.53333333333333299</v>
      </c>
      <c r="H214">
        <v>0.33333333333333298</v>
      </c>
      <c r="I214">
        <v>0.46666666666666601</v>
      </c>
      <c r="J214">
        <v>0.46666666666666601</v>
      </c>
    </row>
    <row r="215" spans="4:10" x14ac:dyDescent="0.25">
      <c r="D215" s="1">
        <v>39752</v>
      </c>
      <c r="E215">
        <v>14508577</v>
      </c>
      <c r="F215">
        <f t="shared" si="3"/>
        <v>0.49919471728454085</v>
      </c>
      <c r="G215">
        <v>0.53333333333333299</v>
      </c>
      <c r="H215">
        <v>0.33333333333333298</v>
      </c>
      <c r="I215">
        <v>0.46666666666666601</v>
      </c>
      <c r="J215">
        <v>0.46666666666666601</v>
      </c>
    </row>
    <row r="216" spans="4:10" x14ac:dyDescent="0.25">
      <c r="D216" s="1">
        <v>39782</v>
      </c>
      <c r="E216">
        <v>14172000</v>
      </c>
      <c r="F216">
        <f t="shared" si="3"/>
        <v>0.48090964405232733</v>
      </c>
      <c r="G216">
        <v>0.5</v>
      </c>
      <c r="H216">
        <v>0.36666666666666597</v>
      </c>
      <c r="I216">
        <v>0.43333333333333302</v>
      </c>
      <c r="J216">
        <v>0.43333333333333302</v>
      </c>
    </row>
    <row r="217" spans="4:10" x14ac:dyDescent="0.25">
      <c r="D217" s="1">
        <v>39813</v>
      </c>
      <c r="E217">
        <v>13965600</v>
      </c>
      <c r="F217">
        <f t="shared" si="3"/>
        <v>0.46969664044504322</v>
      </c>
      <c r="G217">
        <v>0.5</v>
      </c>
      <c r="H217">
        <v>0.33333333333333298</v>
      </c>
      <c r="I217">
        <v>0.43333333333333302</v>
      </c>
      <c r="J217">
        <v>0.43333333333333302</v>
      </c>
    </row>
    <row r="218" spans="4:10" x14ac:dyDescent="0.25">
      <c r="D218" s="1">
        <v>39844</v>
      </c>
      <c r="E218">
        <v>13540900</v>
      </c>
      <c r="F218">
        <f t="shared" si="3"/>
        <v>0.4466241470728845</v>
      </c>
      <c r="G218">
        <v>0.46666666666666601</v>
      </c>
      <c r="H218">
        <v>0.33333333333333298</v>
      </c>
      <c r="I218">
        <v>0.4</v>
      </c>
      <c r="J218">
        <v>0.4</v>
      </c>
    </row>
    <row r="219" spans="4:10" x14ac:dyDescent="0.25">
      <c r="D219" s="1">
        <v>39872</v>
      </c>
      <c r="E219">
        <v>13154600</v>
      </c>
      <c r="F219">
        <f t="shared" si="3"/>
        <v>0.42563779390673218</v>
      </c>
      <c r="G219">
        <v>0.46666666666666601</v>
      </c>
      <c r="H219">
        <v>0.33333333333333298</v>
      </c>
      <c r="I219">
        <v>0.4</v>
      </c>
      <c r="J219">
        <v>0.4</v>
      </c>
    </row>
    <row r="220" spans="4:10" x14ac:dyDescent="0.25">
      <c r="D220" s="1">
        <v>39903</v>
      </c>
      <c r="E220">
        <v>12937756</v>
      </c>
      <c r="F220">
        <f t="shared" si="3"/>
        <v>0.41385740362466861</v>
      </c>
      <c r="G220">
        <v>0.46666666666666601</v>
      </c>
      <c r="H220">
        <v>0.33333333333333298</v>
      </c>
      <c r="I220">
        <v>0.36666666666666597</v>
      </c>
      <c r="J220">
        <v>0.36666666666666597</v>
      </c>
    </row>
    <row r="221" spans="4:10" x14ac:dyDescent="0.25">
      <c r="D221" s="1">
        <v>39933</v>
      </c>
      <c r="E221">
        <v>12773600</v>
      </c>
      <c r="F221">
        <f t="shared" si="3"/>
        <v>0.40493937155026294</v>
      </c>
      <c r="G221">
        <v>0.43333333333333302</v>
      </c>
      <c r="H221">
        <v>0.33333333333333298</v>
      </c>
      <c r="I221">
        <v>0.36666666666666597</v>
      </c>
      <c r="J221">
        <v>0.36666666666666597</v>
      </c>
    </row>
    <row r="222" spans="4:10" x14ac:dyDescent="0.25">
      <c r="D222" s="1">
        <v>39964</v>
      </c>
      <c r="E222">
        <v>12857547</v>
      </c>
      <c r="F222">
        <f t="shared" si="3"/>
        <v>0.40949992394280499</v>
      </c>
      <c r="G222">
        <v>0.5</v>
      </c>
      <c r="H222">
        <v>0.33333333333333298</v>
      </c>
      <c r="I222">
        <v>0.4</v>
      </c>
      <c r="J222">
        <v>0.4</v>
      </c>
    </row>
    <row r="223" spans="4:10" x14ac:dyDescent="0.25">
      <c r="D223" s="1">
        <v>39994</v>
      </c>
      <c r="E223">
        <v>14751200</v>
      </c>
      <c r="F223">
        <f t="shared" si="3"/>
        <v>0.51237559215958972</v>
      </c>
      <c r="G223">
        <v>0.56666666666666599</v>
      </c>
      <c r="H223">
        <v>0.3</v>
      </c>
      <c r="I223">
        <v>0.46666666666666601</v>
      </c>
      <c r="J223">
        <v>0.46666666666666601</v>
      </c>
    </row>
    <row r="224" spans="4:10" x14ac:dyDescent="0.25">
      <c r="D224" s="1">
        <v>40025</v>
      </c>
      <c r="E224">
        <v>16061000</v>
      </c>
      <c r="F224">
        <f t="shared" si="3"/>
        <v>0.58353253074883737</v>
      </c>
      <c r="G224">
        <v>0.63333333333333297</v>
      </c>
      <c r="H224">
        <v>0.3</v>
      </c>
      <c r="I224">
        <v>0.46666666666666601</v>
      </c>
      <c r="J224">
        <v>0.46666666666666601</v>
      </c>
    </row>
    <row r="225" spans="4:10" x14ac:dyDescent="0.25">
      <c r="D225" s="1">
        <v>40056</v>
      </c>
      <c r="E225">
        <v>16138000</v>
      </c>
      <c r="F225">
        <f t="shared" si="3"/>
        <v>0.58771567647442302</v>
      </c>
      <c r="G225">
        <v>0.66666666666666596</v>
      </c>
      <c r="H225">
        <v>0.3</v>
      </c>
      <c r="I225">
        <v>0.46666666666666601</v>
      </c>
      <c r="J225">
        <v>0.46666666666666601</v>
      </c>
    </row>
    <row r="226" spans="4:10" x14ac:dyDescent="0.25">
      <c r="D226" s="1">
        <v>40086</v>
      </c>
      <c r="E226">
        <v>15709800</v>
      </c>
      <c r="F226">
        <f t="shared" si="3"/>
        <v>0.56445304011473774</v>
      </c>
      <c r="G226">
        <v>0.66666666666666596</v>
      </c>
      <c r="H226">
        <v>0.3</v>
      </c>
      <c r="I226">
        <v>0.43333333333333302</v>
      </c>
      <c r="J226">
        <v>0.43333333333333302</v>
      </c>
    </row>
    <row r="227" spans="4:10" x14ac:dyDescent="0.25">
      <c r="D227" s="1">
        <v>40117</v>
      </c>
      <c r="E227">
        <v>15463000</v>
      </c>
      <c r="F227">
        <f t="shared" si="3"/>
        <v>0.55104524316571779</v>
      </c>
      <c r="G227">
        <v>0.66666666666666596</v>
      </c>
      <c r="H227">
        <v>0.3</v>
      </c>
      <c r="I227">
        <v>0.43333333333333302</v>
      </c>
      <c r="J227">
        <v>0.43333333333333302</v>
      </c>
    </row>
    <row r="228" spans="4:10" x14ac:dyDescent="0.25">
      <c r="D228" s="1">
        <v>40147</v>
      </c>
      <c r="E228">
        <v>15250803</v>
      </c>
      <c r="F228">
        <f t="shared" si="3"/>
        <v>0.53951730844452173</v>
      </c>
      <c r="G228">
        <v>0.63333333333333297</v>
      </c>
      <c r="H228">
        <v>0.3</v>
      </c>
      <c r="I228">
        <v>0.4</v>
      </c>
      <c r="J228">
        <v>0.4</v>
      </c>
    </row>
    <row r="229" spans="4:10" x14ac:dyDescent="0.25">
      <c r="D229" s="1">
        <v>40178</v>
      </c>
      <c r="E229">
        <v>14976400</v>
      </c>
      <c r="F229">
        <f t="shared" si="3"/>
        <v>0.52460993524273114</v>
      </c>
      <c r="G229">
        <v>0.66666666666666596</v>
      </c>
      <c r="H229">
        <v>0.3</v>
      </c>
      <c r="I229">
        <v>0.4</v>
      </c>
      <c r="J229">
        <v>0.4</v>
      </c>
    </row>
    <row r="230" spans="4:10" x14ac:dyDescent="0.25">
      <c r="D230" s="1">
        <v>40209</v>
      </c>
      <c r="E230">
        <v>14433800</v>
      </c>
      <c r="F230">
        <f t="shared" si="3"/>
        <v>0.49513233951931851</v>
      </c>
      <c r="G230">
        <v>0.6</v>
      </c>
      <c r="H230">
        <v>0.266666666666666</v>
      </c>
      <c r="I230">
        <v>0.36666666666666597</v>
      </c>
      <c r="J230">
        <v>0.36666666666666597</v>
      </c>
    </row>
    <row r="231" spans="4:10" x14ac:dyDescent="0.25">
      <c r="D231" s="1">
        <v>40237</v>
      </c>
      <c r="E231">
        <v>13991000</v>
      </c>
      <c r="F231">
        <f t="shared" si="3"/>
        <v>0.47107653526880788</v>
      </c>
      <c r="G231">
        <v>0.63333333333333297</v>
      </c>
      <c r="H231">
        <v>0.266666666666666</v>
      </c>
      <c r="I231">
        <v>0.36666666666666597</v>
      </c>
      <c r="J231">
        <v>0.36666666666666597</v>
      </c>
    </row>
    <row r="232" spans="4:10" x14ac:dyDescent="0.25">
      <c r="D232" s="1">
        <v>40268</v>
      </c>
      <c r="E232">
        <v>13780191</v>
      </c>
      <c r="F232">
        <f t="shared" si="3"/>
        <v>0.45962400582380808</v>
      </c>
      <c r="G232">
        <v>0.63333333333333297</v>
      </c>
      <c r="H232">
        <v>0.266666666666666</v>
      </c>
      <c r="I232">
        <v>0.4</v>
      </c>
      <c r="J232">
        <v>0.4</v>
      </c>
    </row>
    <row r="233" spans="4:10" x14ac:dyDescent="0.25">
      <c r="D233" s="1">
        <v>40298</v>
      </c>
      <c r="E233">
        <v>13696000</v>
      </c>
      <c r="F233">
        <f t="shared" si="3"/>
        <v>0.45505019774870703</v>
      </c>
      <c r="G233">
        <v>0.6</v>
      </c>
      <c r="H233">
        <v>0.233333333333333</v>
      </c>
      <c r="I233">
        <v>0.43333333333333302</v>
      </c>
      <c r="J233">
        <v>0.43333333333333302</v>
      </c>
    </row>
    <row r="234" spans="4:10" x14ac:dyDescent="0.25">
      <c r="D234" s="1">
        <v>40329</v>
      </c>
      <c r="E234">
        <v>13816000</v>
      </c>
      <c r="F234">
        <f t="shared" si="3"/>
        <v>0.46156938589247687</v>
      </c>
      <c r="G234">
        <v>0.56666666666666599</v>
      </c>
      <c r="H234">
        <v>0.266666666666666</v>
      </c>
      <c r="I234">
        <v>0.46666666666666601</v>
      </c>
      <c r="J234">
        <v>0.46666666666666601</v>
      </c>
    </row>
    <row r="235" spans="4:10" x14ac:dyDescent="0.25">
      <c r="D235" s="1">
        <v>40359</v>
      </c>
      <c r="E235">
        <v>14402000</v>
      </c>
      <c r="F235">
        <f t="shared" si="3"/>
        <v>0.49340475466121952</v>
      </c>
      <c r="G235">
        <v>0.53333333333333299</v>
      </c>
      <c r="H235">
        <v>0.266666666666666</v>
      </c>
      <c r="I235">
        <v>0.36666666666666597</v>
      </c>
      <c r="J235">
        <v>0.36666666666666597</v>
      </c>
    </row>
    <row r="236" spans="4:10" x14ac:dyDescent="0.25">
      <c r="D236" s="1">
        <v>40390</v>
      </c>
      <c r="E236">
        <v>15864183</v>
      </c>
      <c r="F236">
        <f t="shared" si="3"/>
        <v>0.57284013864140115</v>
      </c>
      <c r="G236">
        <v>0.56666666666666599</v>
      </c>
      <c r="H236">
        <v>0.233333333333333</v>
      </c>
      <c r="I236">
        <v>0.36666666666666597</v>
      </c>
      <c r="J236">
        <v>0.36666666666666597</v>
      </c>
    </row>
    <row r="237" spans="4:10" x14ac:dyDescent="0.25">
      <c r="D237" s="1">
        <v>40421</v>
      </c>
      <c r="E237">
        <v>15596000</v>
      </c>
      <c r="F237">
        <f t="shared" si="3"/>
        <v>0.55827067669172936</v>
      </c>
      <c r="G237">
        <v>0.63333333333333297</v>
      </c>
      <c r="H237">
        <v>0.233333333333333</v>
      </c>
      <c r="I237">
        <v>0.36666666666666597</v>
      </c>
      <c r="J237">
        <v>0.36666666666666597</v>
      </c>
    </row>
    <row r="238" spans="4:10" x14ac:dyDescent="0.25">
      <c r="D238" s="1">
        <v>40451</v>
      </c>
      <c r="E238">
        <v>15371000</v>
      </c>
      <c r="F238">
        <f t="shared" si="3"/>
        <v>0.54604719892216091</v>
      </c>
      <c r="G238">
        <v>0.63333333333333297</v>
      </c>
      <c r="H238">
        <v>0.233333333333333</v>
      </c>
      <c r="I238">
        <v>0.36666666666666597</v>
      </c>
      <c r="J238">
        <v>0.36666666666666597</v>
      </c>
    </row>
    <row r="239" spans="4:10" x14ac:dyDescent="0.25">
      <c r="D239" s="1">
        <v>40482</v>
      </c>
      <c r="E239">
        <v>15266800</v>
      </c>
      <c r="F239">
        <f t="shared" si="3"/>
        <v>0.54038637055065408</v>
      </c>
      <c r="G239">
        <v>0.63333333333333297</v>
      </c>
      <c r="H239">
        <v>0.133333333333333</v>
      </c>
      <c r="I239">
        <v>0.36666666666666597</v>
      </c>
      <c r="J239">
        <v>0.36666666666666597</v>
      </c>
    </row>
    <row r="240" spans="4:10" x14ac:dyDescent="0.25">
      <c r="D240" s="1">
        <v>40512</v>
      </c>
      <c r="E240">
        <v>15314800</v>
      </c>
      <c r="F240">
        <f t="shared" si="3"/>
        <v>0.54299404580816202</v>
      </c>
      <c r="G240">
        <v>0.66666666666666596</v>
      </c>
      <c r="H240">
        <v>0.133333333333333</v>
      </c>
      <c r="I240">
        <v>0.36666666666666597</v>
      </c>
      <c r="J240">
        <v>0.36666666666666597</v>
      </c>
    </row>
    <row r="241" spans="4:10" x14ac:dyDescent="0.25">
      <c r="D241" s="1">
        <v>40543</v>
      </c>
      <c r="E241">
        <v>14887600</v>
      </c>
      <c r="F241">
        <f t="shared" si="3"/>
        <v>0.51978573601634148</v>
      </c>
      <c r="G241">
        <v>0.63333333333333297</v>
      </c>
      <c r="H241">
        <v>0.133333333333333</v>
      </c>
      <c r="I241">
        <v>0.36666666666666597</v>
      </c>
      <c r="J241">
        <v>0.36666666666666597</v>
      </c>
    </row>
    <row r="242" spans="4:10" x14ac:dyDescent="0.25">
      <c r="D242" s="1">
        <v>40574</v>
      </c>
      <c r="E242">
        <v>14469000</v>
      </c>
      <c r="F242">
        <f t="shared" si="3"/>
        <v>0.49704463470815768</v>
      </c>
      <c r="G242">
        <v>0.63333333333333297</v>
      </c>
      <c r="H242">
        <v>0.16666666666666599</v>
      </c>
      <c r="I242">
        <v>0.33333333333333298</v>
      </c>
      <c r="J242">
        <v>0.33333333333333298</v>
      </c>
    </row>
    <row r="243" spans="4:10" x14ac:dyDescent="0.25">
      <c r="D243" s="1">
        <v>40602</v>
      </c>
      <c r="E243">
        <v>13821588</v>
      </c>
      <c r="F243">
        <f t="shared" si="3"/>
        <v>0.4618729627537051</v>
      </c>
      <c r="G243">
        <v>0.56666666666666599</v>
      </c>
      <c r="H243">
        <v>0.2</v>
      </c>
      <c r="I243">
        <v>0.33333333333333298</v>
      </c>
      <c r="J243">
        <v>0.33333333333333298</v>
      </c>
    </row>
    <row r="244" spans="4:10" x14ac:dyDescent="0.25">
      <c r="D244" s="1">
        <v>40633</v>
      </c>
      <c r="E244">
        <v>13235015</v>
      </c>
      <c r="F244">
        <f t="shared" si="3"/>
        <v>0.4300064648615759</v>
      </c>
      <c r="G244">
        <v>0.53333333333333299</v>
      </c>
      <c r="H244">
        <v>0.2</v>
      </c>
      <c r="I244">
        <v>0.33333333333333298</v>
      </c>
      <c r="J244">
        <v>0.33333333333333298</v>
      </c>
    </row>
    <row r="245" spans="4:10" x14ac:dyDescent="0.25">
      <c r="D245" s="1">
        <v>40663</v>
      </c>
      <c r="E245">
        <v>12803900</v>
      </c>
      <c r="F245">
        <f t="shared" si="3"/>
        <v>0.4065854665565648</v>
      </c>
      <c r="G245">
        <v>0.46666666666666601</v>
      </c>
      <c r="H245">
        <v>0.2</v>
      </c>
      <c r="I245">
        <v>0.3</v>
      </c>
      <c r="J245">
        <v>0.3</v>
      </c>
    </row>
    <row r="246" spans="4:10" x14ac:dyDescent="0.25">
      <c r="D246" s="1">
        <v>40694</v>
      </c>
      <c r="E246">
        <v>12925600</v>
      </c>
      <c r="F246">
        <f t="shared" si="3"/>
        <v>0.41319700986570473</v>
      </c>
      <c r="G246">
        <v>0.53333333333333299</v>
      </c>
      <c r="H246">
        <v>0.2</v>
      </c>
      <c r="I246">
        <v>0.3</v>
      </c>
      <c r="J246">
        <v>0.3</v>
      </c>
    </row>
    <row r="247" spans="4:10" x14ac:dyDescent="0.25">
      <c r="D247" s="1">
        <v>40724</v>
      </c>
      <c r="E247">
        <v>14095600</v>
      </c>
      <c r="F247">
        <f t="shared" si="3"/>
        <v>0.47675909426746055</v>
      </c>
      <c r="G247">
        <v>0.5</v>
      </c>
      <c r="H247">
        <v>0.33333333333333298</v>
      </c>
      <c r="I247">
        <v>0.4</v>
      </c>
      <c r="J247">
        <v>0.4</v>
      </c>
    </row>
    <row r="248" spans="4:10" x14ac:dyDescent="0.25">
      <c r="D248" s="1">
        <v>40755</v>
      </c>
      <c r="E248">
        <v>17089100</v>
      </c>
      <c r="F248">
        <f t="shared" si="3"/>
        <v>0.63938567517058542</v>
      </c>
      <c r="G248">
        <v>0.7</v>
      </c>
      <c r="H248">
        <v>0.33333333333333298</v>
      </c>
      <c r="I248">
        <v>0.56666666666666599</v>
      </c>
      <c r="J248">
        <v>0.56666666666666599</v>
      </c>
    </row>
    <row r="249" spans="4:10" x14ac:dyDescent="0.25">
      <c r="D249" s="1">
        <v>40786</v>
      </c>
      <c r="E249">
        <v>18605400</v>
      </c>
      <c r="F249">
        <f t="shared" si="3"/>
        <v>0.72176105002390367</v>
      </c>
      <c r="G249">
        <v>0.7</v>
      </c>
      <c r="H249">
        <v>0.36666666666666597</v>
      </c>
      <c r="I249">
        <v>0.6</v>
      </c>
      <c r="J249">
        <v>0.6</v>
      </c>
    </row>
    <row r="250" spans="4:10" x14ac:dyDescent="0.25">
      <c r="D250" s="1">
        <v>40816</v>
      </c>
      <c r="E250">
        <v>17889600</v>
      </c>
      <c r="F250">
        <f t="shared" si="3"/>
        <v>0.68287409274631661</v>
      </c>
      <c r="G250">
        <v>0.7</v>
      </c>
      <c r="H250">
        <v>0.43333333333333302</v>
      </c>
      <c r="I250">
        <v>0.6</v>
      </c>
      <c r="J250">
        <v>0.6</v>
      </c>
    </row>
    <row r="251" spans="4:10" x14ac:dyDescent="0.25">
      <c r="D251" s="1">
        <v>40847</v>
      </c>
      <c r="E251">
        <v>17593300</v>
      </c>
      <c r="F251">
        <f t="shared" si="3"/>
        <v>0.6667771306879916</v>
      </c>
      <c r="G251">
        <v>0.7</v>
      </c>
      <c r="H251">
        <v>0.43333333333333302</v>
      </c>
      <c r="I251">
        <v>0.6</v>
      </c>
      <c r="J251">
        <v>0.6</v>
      </c>
    </row>
    <row r="252" spans="4:10" x14ac:dyDescent="0.25">
      <c r="D252" s="1">
        <v>40877</v>
      </c>
      <c r="E252">
        <v>17249400</v>
      </c>
      <c r="F252">
        <f t="shared" si="3"/>
        <v>0.64809422399930461</v>
      </c>
      <c r="G252">
        <v>0.7</v>
      </c>
      <c r="H252">
        <v>0.46666666666666601</v>
      </c>
      <c r="I252">
        <v>0.6</v>
      </c>
      <c r="J252">
        <v>0.6</v>
      </c>
    </row>
    <row r="253" spans="4:10" x14ac:dyDescent="0.25">
      <c r="D253" s="1">
        <v>40908</v>
      </c>
      <c r="E253">
        <v>16685200</v>
      </c>
      <c r="F253">
        <f t="shared" si="3"/>
        <v>0.61744317441001351</v>
      </c>
      <c r="G253">
        <v>0.7</v>
      </c>
      <c r="H253">
        <v>0.46666666666666601</v>
      </c>
      <c r="I253">
        <v>0.6</v>
      </c>
      <c r="J253">
        <v>0.6</v>
      </c>
    </row>
    <row r="254" spans="4:10" x14ac:dyDescent="0.25">
      <c r="D254" s="1">
        <v>40939</v>
      </c>
      <c r="E254">
        <v>15972400</v>
      </c>
      <c r="F254">
        <f t="shared" si="3"/>
        <v>0.57871919683602069</v>
      </c>
      <c r="G254">
        <v>0.7</v>
      </c>
      <c r="H254">
        <v>0.5</v>
      </c>
      <c r="I254">
        <v>0.6</v>
      </c>
      <c r="J254">
        <v>0.6</v>
      </c>
    </row>
    <row r="255" spans="4:10" x14ac:dyDescent="0.25">
      <c r="D255" s="1">
        <v>40968</v>
      </c>
      <c r="E255">
        <v>15641000</v>
      </c>
      <c r="F255">
        <f t="shared" si="3"/>
        <v>0.56071537224564305</v>
      </c>
      <c r="G255">
        <v>0.7</v>
      </c>
      <c r="H255">
        <v>0.46666666666666601</v>
      </c>
      <c r="I255">
        <v>0.6</v>
      </c>
      <c r="J255">
        <v>0.6</v>
      </c>
    </row>
    <row r="256" spans="4:10" x14ac:dyDescent="0.25">
      <c r="D256" s="1">
        <v>40999</v>
      </c>
      <c r="E256">
        <v>15453000</v>
      </c>
      <c r="F256">
        <f t="shared" si="3"/>
        <v>0.5505019774870703</v>
      </c>
      <c r="G256">
        <v>0.7</v>
      </c>
      <c r="H256">
        <v>0.46666666666666601</v>
      </c>
      <c r="I256">
        <v>0.6</v>
      </c>
      <c r="J256">
        <v>0.6</v>
      </c>
    </row>
    <row r="257" spans="4:10" x14ac:dyDescent="0.25">
      <c r="D257" s="1">
        <v>41029</v>
      </c>
      <c r="E257">
        <v>15458000</v>
      </c>
      <c r="F257">
        <f t="shared" si="3"/>
        <v>0.55077361032639405</v>
      </c>
      <c r="G257">
        <v>0.66666666666666596</v>
      </c>
      <c r="H257">
        <v>0.46666666666666601</v>
      </c>
      <c r="I257">
        <v>0.56666666666666599</v>
      </c>
      <c r="J257">
        <v>0.56666666666666599</v>
      </c>
    </row>
    <row r="258" spans="4:10" x14ac:dyDescent="0.25">
      <c r="D258" s="1">
        <v>41060</v>
      </c>
      <c r="E258">
        <v>15508000</v>
      </c>
      <c r="F258">
        <f t="shared" ref="F258:F321" si="4" xml:space="preserve"> (E258 - MIN($E$2:$E$397)) / (MAX($E$2:$E$397) - MIN($E$2:$E$397))</f>
        <v>0.55348993871963148</v>
      </c>
      <c r="G258">
        <v>0.7</v>
      </c>
      <c r="H258">
        <v>0.46666666666666601</v>
      </c>
      <c r="I258">
        <v>0.6</v>
      </c>
      <c r="J258">
        <v>0.6</v>
      </c>
    </row>
    <row r="259" spans="4:10" x14ac:dyDescent="0.25">
      <c r="D259" s="1">
        <v>41090</v>
      </c>
      <c r="E259">
        <v>15632000</v>
      </c>
      <c r="F259">
        <f t="shared" si="4"/>
        <v>0.56022643313486031</v>
      </c>
      <c r="G259">
        <v>0.66666666666666596</v>
      </c>
      <c r="H259">
        <v>0.46666666666666601</v>
      </c>
      <c r="I259">
        <v>0.6</v>
      </c>
      <c r="J259">
        <v>0.6</v>
      </c>
    </row>
    <row r="260" spans="4:10" x14ac:dyDescent="0.25">
      <c r="D260" s="1">
        <v>41121</v>
      </c>
      <c r="E260">
        <v>15294200</v>
      </c>
      <c r="F260">
        <f t="shared" si="4"/>
        <v>0.54187491851014824</v>
      </c>
      <c r="G260">
        <v>0.5</v>
      </c>
      <c r="H260">
        <v>0.46666666666666601</v>
      </c>
      <c r="I260">
        <v>0.53333333333333299</v>
      </c>
      <c r="J260">
        <v>0.53333333333333299</v>
      </c>
    </row>
    <row r="261" spans="4:10" x14ac:dyDescent="0.25">
      <c r="D261" s="1">
        <v>41152</v>
      </c>
      <c r="E261">
        <v>14680000</v>
      </c>
      <c r="F261">
        <f t="shared" si="4"/>
        <v>0.50850754052761959</v>
      </c>
      <c r="G261">
        <v>0.43333333333333302</v>
      </c>
      <c r="H261">
        <v>0.46666666666666601</v>
      </c>
      <c r="I261">
        <v>0.53333333333333299</v>
      </c>
      <c r="J261">
        <v>0.53333333333333299</v>
      </c>
    </row>
    <row r="262" spans="4:10" x14ac:dyDescent="0.25">
      <c r="D262" s="1">
        <v>41182</v>
      </c>
      <c r="E262">
        <v>14151000</v>
      </c>
      <c r="F262">
        <f t="shared" si="4"/>
        <v>0.47976878612716761</v>
      </c>
      <c r="G262">
        <v>0.43333333333333302</v>
      </c>
      <c r="H262">
        <v>0.46666666666666601</v>
      </c>
      <c r="I262">
        <v>0.53333333333333299</v>
      </c>
      <c r="J262">
        <v>0.53333333333333299</v>
      </c>
    </row>
    <row r="263" spans="4:10" x14ac:dyDescent="0.25">
      <c r="D263" s="1">
        <v>41213</v>
      </c>
      <c r="E263">
        <v>13929222</v>
      </c>
      <c r="F263">
        <f t="shared" si="4"/>
        <v>0.46772034855925942</v>
      </c>
      <c r="G263">
        <v>0.43333333333333302</v>
      </c>
      <c r="H263">
        <v>0.46666666666666601</v>
      </c>
      <c r="I263">
        <v>0.5</v>
      </c>
      <c r="J263">
        <v>0.5</v>
      </c>
    </row>
    <row r="264" spans="4:10" x14ac:dyDescent="0.25">
      <c r="D264" s="1">
        <v>41243</v>
      </c>
      <c r="E264">
        <v>13706100</v>
      </c>
      <c r="F264">
        <f t="shared" si="4"/>
        <v>0.455598896084141</v>
      </c>
      <c r="G264">
        <v>0.43333333333333302</v>
      </c>
      <c r="H264">
        <v>0.43333333333333302</v>
      </c>
      <c r="I264">
        <v>0.5</v>
      </c>
      <c r="J264">
        <v>0.5</v>
      </c>
    </row>
    <row r="265" spans="4:10" x14ac:dyDescent="0.25">
      <c r="D265" s="1">
        <v>41274</v>
      </c>
      <c r="E265">
        <v>13250500</v>
      </c>
      <c r="F265">
        <f t="shared" si="4"/>
        <v>0.43084771176496156</v>
      </c>
      <c r="G265">
        <v>0.43333333333333302</v>
      </c>
      <c r="H265">
        <v>0.43333333333333302</v>
      </c>
      <c r="I265">
        <v>0.5</v>
      </c>
      <c r="J265">
        <v>0.5</v>
      </c>
    </row>
    <row r="266" spans="4:10" x14ac:dyDescent="0.25">
      <c r="D266" s="1">
        <v>41305</v>
      </c>
      <c r="E266">
        <v>12707163</v>
      </c>
      <c r="F266">
        <f t="shared" si="4"/>
        <v>0.40133007736103266</v>
      </c>
      <c r="G266">
        <v>0.4</v>
      </c>
      <c r="H266">
        <v>0.4</v>
      </c>
      <c r="I266">
        <v>0.46666666666666601</v>
      </c>
      <c r="J266">
        <v>0.46666666666666601</v>
      </c>
    </row>
    <row r="267" spans="4:10" x14ac:dyDescent="0.25">
      <c r="D267" s="1">
        <v>41333</v>
      </c>
      <c r="E267">
        <v>12177000</v>
      </c>
      <c r="F267">
        <f t="shared" si="4"/>
        <v>0.37252814116215394</v>
      </c>
      <c r="G267">
        <v>0.36666666666666597</v>
      </c>
      <c r="H267">
        <v>0.4</v>
      </c>
      <c r="I267">
        <v>0.43333333333333302</v>
      </c>
      <c r="J267">
        <v>0.43333333333333302</v>
      </c>
    </row>
    <row r="268" spans="4:10" x14ac:dyDescent="0.25">
      <c r="D268" s="1">
        <v>41364</v>
      </c>
      <c r="E268">
        <v>11890863</v>
      </c>
      <c r="F268">
        <f t="shared" si="4"/>
        <v>0.35698330001303835</v>
      </c>
      <c r="G268">
        <v>0.36666666666666597</v>
      </c>
      <c r="H268">
        <v>0.4</v>
      </c>
      <c r="I268">
        <v>0.43333333333333302</v>
      </c>
      <c r="J268">
        <v>0.43333333333333302</v>
      </c>
    </row>
    <row r="269" spans="4:10" x14ac:dyDescent="0.25">
      <c r="D269" s="1">
        <v>41394</v>
      </c>
      <c r="E269">
        <v>11651100</v>
      </c>
      <c r="F269">
        <f t="shared" si="4"/>
        <v>0.34395779912208269</v>
      </c>
      <c r="G269">
        <v>0.36666666666666597</v>
      </c>
      <c r="H269">
        <v>0.4</v>
      </c>
      <c r="I269">
        <v>0.4</v>
      </c>
      <c r="J269">
        <v>0.4</v>
      </c>
    </row>
    <row r="270" spans="4:10" x14ac:dyDescent="0.25">
      <c r="D270" s="1">
        <v>41425</v>
      </c>
      <c r="E270">
        <v>11422000</v>
      </c>
      <c r="F270">
        <f t="shared" si="4"/>
        <v>0.33151158242426876</v>
      </c>
      <c r="G270">
        <v>0.3</v>
      </c>
      <c r="H270">
        <v>0.4</v>
      </c>
      <c r="I270">
        <v>0.33333333333333298</v>
      </c>
      <c r="J270">
        <v>0.33333333333333298</v>
      </c>
    </row>
    <row r="271" spans="4:10" x14ac:dyDescent="0.25">
      <c r="D271" s="1">
        <v>41455</v>
      </c>
      <c r="E271">
        <v>11696700</v>
      </c>
      <c r="F271">
        <f t="shared" si="4"/>
        <v>0.34643509061671518</v>
      </c>
      <c r="G271">
        <v>0.2</v>
      </c>
      <c r="H271">
        <v>0.4</v>
      </c>
      <c r="I271">
        <v>0.266666666666666</v>
      </c>
      <c r="J271">
        <v>0.266666666666666</v>
      </c>
    </row>
    <row r="272" spans="4:10" x14ac:dyDescent="0.25">
      <c r="D272" s="1">
        <v>41486</v>
      </c>
      <c r="E272">
        <v>11756800</v>
      </c>
      <c r="F272">
        <f t="shared" si="4"/>
        <v>0.34970011734538659</v>
      </c>
      <c r="G272">
        <v>6.6666666666666596E-2</v>
      </c>
      <c r="H272">
        <v>0.4</v>
      </c>
      <c r="I272">
        <v>0.233333333333333</v>
      </c>
      <c r="J272">
        <v>0.233333333333333</v>
      </c>
    </row>
    <row r="273" spans="4:10" x14ac:dyDescent="0.25">
      <c r="D273" s="1">
        <v>41517</v>
      </c>
      <c r="E273">
        <v>11202200</v>
      </c>
      <c r="F273">
        <f t="shared" si="4"/>
        <v>0.31957060280759703</v>
      </c>
      <c r="G273">
        <v>6.6666666666666596E-2</v>
      </c>
      <c r="H273">
        <v>0.4</v>
      </c>
      <c r="I273">
        <v>0.2</v>
      </c>
      <c r="J273">
        <v>0.2</v>
      </c>
    </row>
    <row r="274" spans="4:10" x14ac:dyDescent="0.25">
      <c r="D274" s="1">
        <v>41547</v>
      </c>
      <c r="E274">
        <v>10787900</v>
      </c>
      <c r="F274">
        <f t="shared" si="4"/>
        <v>0.29706310574123168</v>
      </c>
      <c r="G274">
        <v>6.6666666666666596E-2</v>
      </c>
      <c r="H274">
        <v>0.36666666666666597</v>
      </c>
      <c r="I274">
        <v>0.2</v>
      </c>
      <c r="J274">
        <v>0.2</v>
      </c>
    </row>
    <row r="275" spans="4:10" x14ac:dyDescent="0.25">
      <c r="D275" s="1">
        <v>41578</v>
      </c>
      <c r="E275">
        <v>10934000</v>
      </c>
      <c r="F275">
        <f t="shared" si="4"/>
        <v>0.30500021730627147</v>
      </c>
      <c r="G275">
        <v>6.6666666666666596E-2</v>
      </c>
      <c r="H275">
        <v>0.36666666666666597</v>
      </c>
      <c r="I275">
        <v>0.233333333333333</v>
      </c>
      <c r="J275">
        <v>0.233333333333333</v>
      </c>
    </row>
    <row r="276" spans="4:10" x14ac:dyDescent="0.25">
      <c r="D276" s="1">
        <v>41608</v>
      </c>
      <c r="E276">
        <v>10900400</v>
      </c>
      <c r="F276">
        <f t="shared" si="4"/>
        <v>0.3031748446260159</v>
      </c>
      <c r="G276">
        <v>0.1</v>
      </c>
      <c r="H276">
        <v>0.33333333333333298</v>
      </c>
      <c r="I276">
        <v>0.2</v>
      </c>
      <c r="J276">
        <v>0.2</v>
      </c>
    </row>
    <row r="277" spans="4:10" x14ac:dyDescent="0.25">
      <c r="D277" s="1">
        <v>41639</v>
      </c>
      <c r="E277">
        <v>10631470</v>
      </c>
      <c r="F277">
        <f t="shared" si="4"/>
        <v>0.28856480073014906</v>
      </c>
      <c r="G277">
        <v>0.133333333333333</v>
      </c>
      <c r="H277">
        <v>0.36666666666666597</v>
      </c>
      <c r="I277">
        <v>0.2</v>
      </c>
      <c r="J277">
        <v>0.2</v>
      </c>
    </row>
    <row r="278" spans="4:10" x14ac:dyDescent="0.25">
      <c r="D278" s="1">
        <v>41670</v>
      </c>
      <c r="E278">
        <v>10323809</v>
      </c>
      <c r="F278">
        <f t="shared" si="4"/>
        <v>0.27185063453431269</v>
      </c>
      <c r="G278">
        <v>0.1</v>
      </c>
      <c r="H278">
        <v>0.3</v>
      </c>
      <c r="I278">
        <v>0.16666666666666599</v>
      </c>
      <c r="J278">
        <v>0.16666666666666599</v>
      </c>
    </row>
    <row r="279" spans="4:10" x14ac:dyDescent="0.25">
      <c r="D279" s="1">
        <v>41698</v>
      </c>
      <c r="E279">
        <v>9827727</v>
      </c>
      <c r="F279">
        <f t="shared" si="4"/>
        <v>0.24490020209483246</v>
      </c>
      <c r="G279">
        <v>0.1</v>
      </c>
      <c r="H279">
        <v>0.3</v>
      </c>
      <c r="I279">
        <v>0.16666666666666599</v>
      </c>
      <c r="J279">
        <v>0.16666666666666599</v>
      </c>
    </row>
    <row r="280" spans="4:10" x14ac:dyDescent="0.25">
      <c r="D280" s="1">
        <v>41729</v>
      </c>
      <c r="E280">
        <v>9563100</v>
      </c>
      <c r="F280">
        <f t="shared" si="4"/>
        <v>0.23052392542048764</v>
      </c>
      <c r="G280">
        <v>0.1</v>
      </c>
      <c r="H280">
        <v>0.3</v>
      </c>
      <c r="I280">
        <v>0.133333333333333</v>
      </c>
      <c r="J280">
        <v>0.133333333333333</v>
      </c>
    </row>
    <row r="281" spans="4:10" x14ac:dyDescent="0.25">
      <c r="D281" s="1">
        <v>41759</v>
      </c>
      <c r="E281">
        <v>9497289</v>
      </c>
      <c r="F281">
        <f t="shared" si="4"/>
        <v>0.22694863966274068</v>
      </c>
      <c r="G281">
        <v>0.1</v>
      </c>
      <c r="H281">
        <v>0.3</v>
      </c>
      <c r="I281">
        <v>0.133333333333333</v>
      </c>
      <c r="J281">
        <v>0.133333333333333</v>
      </c>
    </row>
    <row r="282" spans="4:10" x14ac:dyDescent="0.25">
      <c r="D282" s="1">
        <v>41790</v>
      </c>
      <c r="E282">
        <v>9731900</v>
      </c>
      <c r="F282">
        <f t="shared" si="4"/>
        <v>0.23969425007605719</v>
      </c>
      <c r="G282">
        <v>0.1</v>
      </c>
      <c r="H282">
        <v>0.233333333333333</v>
      </c>
      <c r="I282">
        <v>0.133333333333333</v>
      </c>
      <c r="J282">
        <v>0.133333333333333</v>
      </c>
    </row>
    <row r="283" spans="4:10" x14ac:dyDescent="0.25">
      <c r="D283" s="1">
        <v>41820</v>
      </c>
      <c r="E283">
        <v>10764472</v>
      </c>
      <c r="F283">
        <f t="shared" si="4"/>
        <v>0.29579034290929634</v>
      </c>
      <c r="G283">
        <v>0.133333333333333</v>
      </c>
      <c r="H283">
        <v>0.2</v>
      </c>
      <c r="I283">
        <v>0.1</v>
      </c>
      <c r="J283">
        <v>0.1</v>
      </c>
    </row>
    <row r="284" spans="4:10" x14ac:dyDescent="0.25">
      <c r="D284" s="1">
        <v>41851</v>
      </c>
      <c r="E284">
        <v>12648900</v>
      </c>
      <c r="F284">
        <f t="shared" si="4"/>
        <v>0.39816484853752881</v>
      </c>
      <c r="G284">
        <v>0.133333333333333</v>
      </c>
      <c r="H284">
        <v>0.16666666666666599</v>
      </c>
      <c r="I284">
        <v>0.1</v>
      </c>
      <c r="J284">
        <v>0.1</v>
      </c>
    </row>
    <row r="285" spans="4:10" x14ac:dyDescent="0.25">
      <c r="D285" s="1">
        <v>41882</v>
      </c>
      <c r="E285">
        <v>12535000</v>
      </c>
      <c r="F285">
        <f t="shared" si="4"/>
        <v>0.39197705245773395</v>
      </c>
      <c r="G285">
        <v>0.266666666666666</v>
      </c>
      <c r="H285">
        <v>0.16666666666666599</v>
      </c>
      <c r="I285">
        <v>6.6666666666666596E-2</v>
      </c>
      <c r="J285">
        <v>6.6666666666666596E-2</v>
      </c>
    </row>
    <row r="286" spans="4:10" x14ac:dyDescent="0.25">
      <c r="D286" s="1">
        <v>41912</v>
      </c>
      <c r="E286">
        <v>12314154</v>
      </c>
      <c r="F286">
        <f t="shared" si="4"/>
        <v>0.37997924725107568</v>
      </c>
      <c r="G286">
        <v>0.266666666666666</v>
      </c>
      <c r="H286">
        <v>0.16666666666666599</v>
      </c>
      <c r="I286">
        <v>6.6666666666666596E-2</v>
      </c>
      <c r="J286">
        <v>6.6666666666666596E-2</v>
      </c>
    </row>
    <row r="287" spans="4:10" x14ac:dyDescent="0.25">
      <c r="D287" s="1">
        <v>41943</v>
      </c>
      <c r="E287">
        <v>12285600</v>
      </c>
      <c r="F287">
        <f t="shared" si="4"/>
        <v>0.37842800643226565</v>
      </c>
      <c r="G287">
        <v>0.3</v>
      </c>
      <c r="H287">
        <v>0.16666666666666599</v>
      </c>
      <c r="I287">
        <v>0.133333333333333</v>
      </c>
      <c r="J287">
        <v>0.133333333333333</v>
      </c>
    </row>
    <row r="288" spans="4:10" x14ac:dyDescent="0.25">
      <c r="D288" s="1">
        <v>41973</v>
      </c>
      <c r="E288">
        <v>12289600</v>
      </c>
      <c r="F288">
        <f t="shared" si="4"/>
        <v>0.37864531270372465</v>
      </c>
      <c r="G288">
        <v>0.266666666666666</v>
      </c>
      <c r="H288">
        <v>0.266666666666666</v>
      </c>
      <c r="I288">
        <v>0.16666666666666599</v>
      </c>
      <c r="J288">
        <v>0.16666666666666599</v>
      </c>
    </row>
    <row r="289" spans="4:10" x14ac:dyDescent="0.25">
      <c r="D289" s="1">
        <v>42004</v>
      </c>
      <c r="E289">
        <v>11929400</v>
      </c>
      <c r="F289">
        <f t="shared" si="4"/>
        <v>0.35907688295884221</v>
      </c>
      <c r="G289">
        <v>0.233333333333333</v>
      </c>
      <c r="H289">
        <v>0.233333333333333</v>
      </c>
      <c r="I289">
        <v>0.16666666666666599</v>
      </c>
      <c r="J289">
        <v>0.16666666666666599</v>
      </c>
    </row>
    <row r="290" spans="4:10" x14ac:dyDescent="0.25">
      <c r="D290" s="1">
        <v>42035</v>
      </c>
      <c r="E290">
        <v>11536700</v>
      </c>
      <c r="F290">
        <f t="shared" si="4"/>
        <v>0.33774283975835545</v>
      </c>
      <c r="G290">
        <v>0.2</v>
      </c>
      <c r="H290">
        <v>0.2</v>
      </c>
      <c r="I290">
        <v>0.133333333333333</v>
      </c>
      <c r="J290">
        <v>0.133333333333333</v>
      </c>
    </row>
    <row r="291" spans="4:10" x14ac:dyDescent="0.25">
      <c r="D291" s="1">
        <v>42063</v>
      </c>
      <c r="E291">
        <v>11146800</v>
      </c>
      <c r="F291">
        <f t="shared" si="4"/>
        <v>0.31656091094788996</v>
      </c>
      <c r="G291">
        <v>0.2</v>
      </c>
      <c r="H291">
        <v>0.16666666666666599</v>
      </c>
      <c r="I291">
        <v>0.133333333333333</v>
      </c>
      <c r="J291">
        <v>0.1</v>
      </c>
    </row>
    <row r="292" spans="4:10" x14ac:dyDescent="0.25">
      <c r="D292" s="1">
        <v>42094</v>
      </c>
      <c r="E292">
        <v>11023600</v>
      </c>
      <c r="F292">
        <f t="shared" si="4"/>
        <v>0.30986787778695291</v>
      </c>
      <c r="G292">
        <v>0.233333333333333</v>
      </c>
      <c r="H292">
        <v>0.133333333333333</v>
      </c>
      <c r="I292">
        <v>0.1</v>
      </c>
      <c r="J292">
        <v>0.1</v>
      </c>
    </row>
    <row r="293" spans="4:10" x14ac:dyDescent="0.25">
      <c r="D293" s="1">
        <v>42124</v>
      </c>
      <c r="E293">
        <v>10913100</v>
      </c>
      <c r="F293">
        <f t="shared" si="4"/>
        <v>0.30386479203789823</v>
      </c>
      <c r="G293">
        <v>0.233333333333333</v>
      </c>
      <c r="H293">
        <v>6.6666666666666596E-2</v>
      </c>
      <c r="I293">
        <v>0.1</v>
      </c>
      <c r="J293">
        <v>0.1</v>
      </c>
    </row>
    <row r="294" spans="4:10" x14ac:dyDescent="0.25">
      <c r="D294" s="1">
        <v>42155</v>
      </c>
      <c r="E294">
        <v>10836808</v>
      </c>
      <c r="F294">
        <f t="shared" si="4"/>
        <v>0.29972010952236083</v>
      </c>
      <c r="G294">
        <v>0.16666666666666599</v>
      </c>
      <c r="H294">
        <v>6.6666666666666596E-2</v>
      </c>
      <c r="I294">
        <v>0.1</v>
      </c>
      <c r="J294">
        <v>0.1</v>
      </c>
    </row>
    <row r="295" spans="4:10" x14ac:dyDescent="0.25">
      <c r="D295" s="1">
        <v>42185</v>
      </c>
      <c r="E295">
        <v>11491500</v>
      </c>
      <c r="F295">
        <f t="shared" si="4"/>
        <v>0.33528727889086879</v>
      </c>
      <c r="G295">
        <v>0.16666666666666599</v>
      </c>
      <c r="H295">
        <v>6.6666666666666596E-2</v>
      </c>
      <c r="I295">
        <v>6.6666666666666596E-2</v>
      </c>
      <c r="J295">
        <v>6.6666666666666596E-2</v>
      </c>
    </row>
    <row r="296" spans="4:10" x14ac:dyDescent="0.25">
      <c r="D296" s="1">
        <v>42216</v>
      </c>
      <c r="E296">
        <v>13089932</v>
      </c>
      <c r="F296">
        <f t="shared" si="4"/>
        <v>0.42212460341605457</v>
      </c>
      <c r="G296">
        <v>0.33333333333333298</v>
      </c>
      <c r="H296">
        <v>6.6666666666666596E-2</v>
      </c>
      <c r="I296">
        <v>6.6666666666666596E-2</v>
      </c>
      <c r="J296">
        <v>6.6666666666666596E-2</v>
      </c>
    </row>
    <row r="297" spans="4:10" x14ac:dyDescent="0.25">
      <c r="D297" s="1">
        <v>42247</v>
      </c>
      <c r="E297">
        <v>12996000</v>
      </c>
      <c r="F297">
        <f t="shared" si="4"/>
        <v>0.41702160024338303</v>
      </c>
      <c r="G297">
        <v>0.33333333333333298</v>
      </c>
      <c r="H297">
        <v>0.1</v>
      </c>
      <c r="I297">
        <v>0.133333333333333</v>
      </c>
      <c r="J297">
        <v>0.133333333333333</v>
      </c>
    </row>
    <row r="298" spans="4:10" x14ac:dyDescent="0.25">
      <c r="D298" s="1">
        <v>42277</v>
      </c>
      <c r="E298">
        <v>12637000</v>
      </c>
      <c r="F298">
        <f t="shared" si="4"/>
        <v>0.39751836237993826</v>
      </c>
      <c r="G298">
        <v>0.33333333333333298</v>
      </c>
      <c r="H298">
        <v>6.6666666666666596E-2</v>
      </c>
      <c r="I298">
        <v>0.1</v>
      </c>
      <c r="J298">
        <v>0.1</v>
      </c>
    </row>
    <row r="299" spans="4:10" x14ac:dyDescent="0.25">
      <c r="D299" s="1">
        <v>42308</v>
      </c>
      <c r="E299">
        <v>12332900</v>
      </c>
      <c r="F299">
        <f t="shared" si="4"/>
        <v>0.38099765309226824</v>
      </c>
      <c r="G299">
        <v>0.33333333333333298</v>
      </c>
      <c r="H299">
        <v>6.6666666666666596E-2</v>
      </c>
      <c r="I299">
        <v>0.1</v>
      </c>
      <c r="J299">
        <v>0.1</v>
      </c>
    </row>
    <row r="300" spans="4:10" x14ac:dyDescent="0.25">
      <c r="D300" s="1">
        <v>42338</v>
      </c>
      <c r="E300">
        <v>12375300</v>
      </c>
      <c r="F300">
        <f t="shared" si="4"/>
        <v>0.38330109956973357</v>
      </c>
      <c r="G300">
        <v>0.3</v>
      </c>
      <c r="H300">
        <v>0.1</v>
      </c>
      <c r="I300">
        <v>0.1</v>
      </c>
      <c r="J300">
        <v>0.1</v>
      </c>
    </row>
    <row r="301" spans="4:10" x14ac:dyDescent="0.25">
      <c r="D301" s="1">
        <v>42369</v>
      </c>
      <c r="E301">
        <v>12279700</v>
      </c>
      <c r="F301">
        <f t="shared" si="4"/>
        <v>0.37810747968186365</v>
      </c>
      <c r="G301">
        <v>0.3</v>
      </c>
      <c r="H301">
        <v>6.6666666666666596E-2</v>
      </c>
      <c r="I301">
        <v>0.133333333333333</v>
      </c>
      <c r="J301">
        <v>0.133333333333333</v>
      </c>
    </row>
    <row r="302" spans="4:10" x14ac:dyDescent="0.25">
      <c r="D302" s="1">
        <v>42400</v>
      </c>
      <c r="E302">
        <v>11826600</v>
      </c>
      <c r="F302">
        <f t="shared" si="4"/>
        <v>0.35349211178234602</v>
      </c>
      <c r="G302">
        <v>0.3</v>
      </c>
      <c r="H302">
        <v>3.3333333333333298E-2</v>
      </c>
      <c r="I302">
        <v>6.6666666666666596E-2</v>
      </c>
      <c r="J302">
        <v>0.1</v>
      </c>
    </row>
    <row r="303" spans="4:10" x14ac:dyDescent="0.25">
      <c r="D303" s="1">
        <v>42429</v>
      </c>
      <c r="E303">
        <v>11426700</v>
      </c>
      <c r="F303">
        <f t="shared" si="4"/>
        <v>0.3317669172932331</v>
      </c>
      <c r="G303">
        <v>0.3</v>
      </c>
      <c r="H303">
        <v>3.3333333333333298E-2</v>
      </c>
      <c r="I303">
        <v>6.6666666666666596E-2</v>
      </c>
      <c r="J303">
        <v>6.6666666666666596E-2</v>
      </c>
    </row>
    <row r="304" spans="4:10" x14ac:dyDescent="0.25">
      <c r="D304" s="1">
        <v>42460</v>
      </c>
      <c r="E304">
        <v>11224000</v>
      </c>
      <c r="F304">
        <f t="shared" si="4"/>
        <v>0.32075492198704852</v>
      </c>
      <c r="G304">
        <v>0.3</v>
      </c>
      <c r="H304">
        <v>3.3333333333333298E-2</v>
      </c>
      <c r="I304">
        <v>6.6666666666666596E-2</v>
      </c>
      <c r="J304">
        <v>6.6666666666666596E-2</v>
      </c>
    </row>
    <row r="305" spans="4:10" x14ac:dyDescent="0.25">
      <c r="D305" s="1">
        <v>42490</v>
      </c>
      <c r="E305">
        <v>11019000</v>
      </c>
      <c r="F305">
        <f t="shared" si="4"/>
        <v>0.30961797557477511</v>
      </c>
      <c r="G305">
        <v>0.266666666666666</v>
      </c>
      <c r="H305">
        <v>3.3333333333333298E-2</v>
      </c>
      <c r="I305">
        <v>6.6666666666666596E-2</v>
      </c>
      <c r="J305">
        <v>6.6666666666666596E-2</v>
      </c>
    </row>
    <row r="306" spans="4:10" x14ac:dyDescent="0.25">
      <c r="D306" s="1">
        <v>42521</v>
      </c>
      <c r="E306">
        <v>11014000</v>
      </c>
      <c r="F306">
        <f t="shared" si="4"/>
        <v>0.30934634273545136</v>
      </c>
      <c r="G306">
        <v>0.2</v>
      </c>
      <c r="H306">
        <v>3.3333333333333298E-2</v>
      </c>
      <c r="I306">
        <v>6.6666666666666596E-2</v>
      </c>
      <c r="J306">
        <v>6.6666666666666596E-2</v>
      </c>
    </row>
    <row r="307" spans="4:10" x14ac:dyDescent="0.25">
      <c r="D307" s="1">
        <v>42551</v>
      </c>
      <c r="E307">
        <v>12123000</v>
      </c>
      <c r="F307">
        <f t="shared" si="4"/>
        <v>0.36959450649745751</v>
      </c>
      <c r="G307">
        <v>0.233333333333333</v>
      </c>
      <c r="H307">
        <v>3.3333333333333298E-2</v>
      </c>
      <c r="I307">
        <v>0.133333333333333</v>
      </c>
      <c r="J307">
        <v>0.133333333333333</v>
      </c>
    </row>
    <row r="308" spans="4:10" x14ac:dyDescent="0.25">
      <c r="D308" s="1">
        <v>42582</v>
      </c>
      <c r="E308">
        <v>13764000</v>
      </c>
      <c r="F308">
        <f t="shared" si="4"/>
        <v>0.45874440436350994</v>
      </c>
      <c r="G308">
        <v>0.4</v>
      </c>
      <c r="H308">
        <v>3.3333333333333298E-2</v>
      </c>
      <c r="I308">
        <v>0.133333333333333</v>
      </c>
      <c r="J308">
        <v>0.133333333333333</v>
      </c>
    </row>
    <row r="309" spans="4:10" x14ac:dyDescent="0.25">
      <c r="D309" s="1">
        <v>42613</v>
      </c>
      <c r="E309">
        <v>13576000</v>
      </c>
      <c r="F309">
        <f t="shared" si="4"/>
        <v>0.44853100960493719</v>
      </c>
      <c r="G309">
        <v>0.36666666666666597</v>
      </c>
      <c r="H309">
        <v>3.3333333333333298E-2</v>
      </c>
      <c r="I309">
        <v>0.16666666666666599</v>
      </c>
      <c r="J309">
        <v>0.16666666666666599</v>
      </c>
    </row>
    <row r="310" spans="4:10" x14ac:dyDescent="0.25">
      <c r="D310" s="1">
        <v>42643</v>
      </c>
      <c r="E310">
        <v>13091000</v>
      </c>
      <c r="F310">
        <f t="shared" si="4"/>
        <v>0.42218262419053415</v>
      </c>
      <c r="G310">
        <v>0.36666666666666597</v>
      </c>
      <c r="H310">
        <v>3.3333333333333298E-2</v>
      </c>
      <c r="I310">
        <v>0.133333333333333</v>
      </c>
      <c r="J310">
        <v>0.133333333333333</v>
      </c>
    </row>
    <row r="311" spans="4:10" x14ac:dyDescent="0.25">
      <c r="D311" s="1">
        <v>42674</v>
      </c>
      <c r="E311">
        <v>12824000</v>
      </c>
      <c r="F311">
        <f t="shared" si="4"/>
        <v>0.40767743057064626</v>
      </c>
      <c r="G311">
        <v>0.36666666666666597</v>
      </c>
      <c r="H311">
        <v>3.3333333333333298E-2</v>
      </c>
      <c r="I311">
        <v>0.16666666666666599</v>
      </c>
      <c r="J311">
        <v>0.16666666666666599</v>
      </c>
    </row>
    <row r="312" spans="4:10" x14ac:dyDescent="0.25">
      <c r="D312" s="1">
        <v>42704</v>
      </c>
      <c r="E312">
        <v>12678000</v>
      </c>
      <c r="F312">
        <f t="shared" si="4"/>
        <v>0.39974575166239296</v>
      </c>
      <c r="G312">
        <v>0.36666666666666597</v>
      </c>
      <c r="H312">
        <v>3.3333333333333298E-2</v>
      </c>
      <c r="I312">
        <v>0.133333333333333</v>
      </c>
      <c r="J312">
        <v>0.133333333333333</v>
      </c>
    </row>
    <row r="313" spans="4:10" x14ac:dyDescent="0.25">
      <c r="D313" s="1">
        <v>42735</v>
      </c>
      <c r="E313">
        <v>12313000</v>
      </c>
      <c r="F313">
        <f t="shared" si="4"/>
        <v>0.37991655439175975</v>
      </c>
      <c r="G313">
        <v>0.33333333333333298</v>
      </c>
      <c r="H313">
        <v>3.3333333333333298E-2</v>
      </c>
      <c r="I313">
        <v>0.1</v>
      </c>
      <c r="J313">
        <v>0.1</v>
      </c>
    </row>
    <row r="314" spans="4:10" x14ac:dyDescent="0.25">
      <c r="D314" s="1">
        <v>42766</v>
      </c>
      <c r="E314">
        <v>11797000</v>
      </c>
      <c r="F314">
        <f t="shared" si="4"/>
        <v>0.3518840453735495</v>
      </c>
      <c r="G314">
        <v>0.266666666666666</v>
      </c>
      <c r="H314">
        <v>6.6666666666666596E-2</v>
      </c>
      <c r="I314">
        <v>0.1</v>
      </c>
      <c r="J314">
        <v>6.6666666666666596E-2</v>
      </c>
    </row>
    <row r="315" spans="4:10" x14ac:dyDescent="0.25">
      <c r="D315" s="1">
        <v>42794</v>
      </c>
      <c r="E315">
        <v>11359000</v>
      </c>
      <c r="F315">
        <f t="shared" si="4"/>
        <v>0.32808900864878959</v>
      </c>
      <c r="G315">
        <v>0.266666666666666</v>
      </c>
      <c r="H315">
        <v>0.1</v>
      </c>
      <c r="I315">
        <v>0.1</v>
      </c>
      <c r="J315">
        <v>0.133333333333333</v>
      </c>
    </row>
    <row r="316" spans="4:10" x14ac:dyDescent="0.25">
      <c r="D316" s="1">
        <v>42825</v>
      </c>
      <c r="E316">
        <v>11217000</v>
      </c>
      <c r="F316">
        <f t="shared" si="4"/>
        <v>0.32037463601199528</v>
      </c>
      <c r="G316">
        <v>0.266666666666666</v>
      </c>
      <c r="H316">
        <v>0.16666666666666599</v>
      </c>
      <c r="I316">
        <v>0.16666666666666599</v>
      </c>
      <c r="J316">
        <v>0.16666666666666599</v>
      </c>
    </row>
    <row r="317" spans="4:10" x14ac:dyDescent="0.25">
      <c r="D317" s="1">
        <v>42855</v>
      </c>
      <c r="E317">
        <v>11364000</v>
      </c>
      <c r="F317">
        <f t="shared" si="4"/>
        <v>0.32836064148811334</v>
      </c>
      <c r="G317">
        <v>0.3</v>
      </c>
      <c r="H317">
        <v>0.1</v>
      </c>
      <c r="I317">
        <v>0.16666666666666599</v>
      </c>
      <c r="J317">
        <v>0.16666666666666599</v>
      </c>
    </row>
    <row r="318" spans="4:10" x14ac:dyDescent="0.25">
      <c r="D318" s="1">
        <v>42886</v>
      </c>
      <c r="E318">
        <v>12149000</v>
      </c>
      <c r="F318">
        <f t="shared" si="4"/>
        <v>0.37100699726194097</v>
      </c>
      <c r="G318">
        <v>0.4</v>
      </c>
      <c r="H318">
        <v>0.133333333333333</v>
      </c>
      <c r="I318">
        <v>0.16666666666666599</v>
      </c>
      <c r="J318">
        <v>0.16666666666666599</v>
      </c>
    </row>
    <row r="319" spans="4:10" x14ac:dyDescent="0.25">
      <c r="D319" s="1">
        <v>42916</v>
      </c>
      <c r="E319">
        <v>13667000</v>
      </c>
      <c r="F319">
        <f t="shared" si="4"/>
        <v>0.45347472728062932</v>
      </c>
      <c r="G319">
        <v>0.46666666666666601</v>
      </c>
      <c r="H319">
        <v>0.133333333333333</v>
      </c>
      <c r="I319">
        <v>0.233333333333333</v>
      </c>
      <c r="J319">
        <v>0.233333333333333</v>
      </c>
    </row>
    <row r="320" spans="4:10" x14ac:dyDescent="0.25">
      <c r="D320" s="1">
        <v>42947</v>
      </c>
      <c r="E320">
        <v>15407700</v>
      </c>
      <c r="F320">
        <f t="shared" si="4"/>
        <v>0.54804098396279721</v>
      </c>
      <c r="G320">
        <v>0.53333333333333299</v>
      </c>
      <c r="H320">
        <v>0.133333333333333</v>
      </c>
      <c r="I320">
        <v>0.3</v>
      </c>
      <c r="J320">
        <v>0.3</v>
      </c>
    </row>
    <row r="321" spans="4:10" x14ac:dyDescent="0.25">
      <c r="D321" s="1">
        <v>42978</v>
      </c>
      <c r="E321">
        <v>15384700</v>
      </c>
      <c r="F321">
        <f t="shared" si="4"/>
        <v>0.54679147290190799</v>
      </c>
      <c r="G321">
        <v>0.56666666666666599</v>
      </c>
      <c r="H321">
        <v>0.133333333333333</v>
      </c>
      <c r="I321">
        <v>0.33333333333333298</v>
      </c>
      <c r="J321">
        <v>0.33333333333333298</v>
      </c>
    </row>
    <row r="322" spans="4:10" x14ac:dyDescent="0.25">
      <c r="D322" s="1">
        <v>43008</v>
      </c>
      <c r="E322">
        <v>14952000</v>
      </c>
      <c r="F322">
        <f t="shared" ref="F322:F385" si="5" xml:space="preserve"> (E322 - MIN($E$2:$E$397)) / (MAX($E$2:$E$397) - MIN($E$2:$E$397))</f>
        <v>0.52328436698683123</v>
      </c>
      <c r="G322">
        <v>0.56666666666666599</v>
      </c>
      <c r="H322">
        <v>0.133333333333333</v>
      </c>
      <c r="I322">
        <v>0.33333333333333298</v>
      </c>
      <c r="J322">
        <v>0.33333333333333298</v>
      </c>
    </row>
    <row r="323" spans="4:10" x14ac:dyDescent="0.25">
      <c r="D323" s="1">
        <v>43039</v>
      </c>
      <c r="E323">
        <v>14664000</v>
      </c>
      <c r="F323">
        <f t="shared" si="5"/>
        <v>0.50763831544178362</v>
      </c>
      <c r="G323">
        <v>0.56666666666666599</v>
      </c>
      <c r="H323">
        <v>0.2</v>
      </c>
      <c r="I323">
        <v>0.33333333333333298</v>
      </c>
      <c r="J323">
        <v>0.33333333333333298</v>
      </c>
    </row>
    <row r="324" spans="4:10" x14ac:dyDescent="0.25">
      <c r="D324" s="1">
        <v>43069</v>
      </c>
      <c r="E324">
        <v>14530000</v>
      </c>
      <c r="F324">
        <f t="shared" si="5"/>
        <v>0.5003585553479073</v>
      </c>
      <c r="G324">
        <v>0.56666666666666599</v>
      </c>
      <c r="H324">
        <v>0.2</v>
      </c>
      <c r="I324">
        <v>0.33333333333333298</v>
      </c>
      <c r="J324">
        <v>0.33333333333333298</v>
      </c>
    </row>
    <row r="325" spans="4:10" x14ac:dyDescent="0.25">
      <c r="D325" s="1">
        <v>43100</v>
      </c>
      <c r="E325">
        <v>14332000</v>
      </c>
      <c r="F325">
        <f t="shared" si="5"/>
        <v>0.48960189491068712</v>
      </c>
      <c r="G325">
        <v>0.56666666666666599</v>
      </c>
      <c r="H325">
        <v>0.16666666666666599</v>
      </c>
      <c r="I325">
        <v>0.33333333333333298</v>
      </c>
      <c r="J325">
        <v>0.33333333333333298</v>
      </c>
    </row>
    <row r="326" spans="4:10" x14ac:dyDescent="0.25">
      <c r="D326" s="1">
        <v>43131</v>
      </c>
      <c r="E326">
        <v>14068000</v>
      </c>
      <c r="F326">
        <f t="shared" si="5"/>
        <v>0.47525968099439347</v>
      </c>
      <c r="G326">
        <v>0.53333333333333299</v>
      </c>
      <c r="H326">
        <v>0.133333333333333</v>
      </c>
      <c r="I326">
        <v>0.3</v>
      </c>
      <c r="J326">
        <v>0.3</v>
      </c>
    </row>
    <row r="327" spans="4:10" x14ac:dyDescent="0.25">
      <c r="D327" s="1">
        <v>43159</v>
      </c>
      <c r="E327">
        <v>13672000</v>
      </c>
      <c r="F327">
        <f t="shared" si="5"/>
        <v>0.45374636011995306</v>
      </c>
      <c r="G327">
        <v>0.53333333333333299</v>
      </c>
      <c r="H327">
        <v>0.133333333333333</v>
      </c>
      <c r="I327">
        <v>0.3</v>
      </c>
      <c r="J327">
        <v>0.3</v>
      </c>
    </row>
    <row r="328" spans="4:10" x14ac:dyDescent="0.25">
      <c r="D328" s="1">
        <v>43190</v>
      </c>
      <c r="E328">
        <v>13346000</v>
      </c>
      <c r="F328">
        <f t="shared" si="5"/>
        <v>0.436035898996045</v>
      </c>
      <c r="G328">
        <v>0.56666666666666599</v>
      </c>
      <c r="H328">
        <v>0.1</v>
      </c>
      <c r="I328">
        <v>0.3</v>
      </c>
      <c r="J328">
        <v>0.3</v>
      </c>
    </row>
    <row r="329" spans="4:10" x14ac:dyDescent="0.25">
      <c r="D329" s="1">
        <v>43220</v>
      </c>
      <c r="E329">
        <v>12956100</v>
      </c>
      <c r="F329">
        <f t="shared" si="5"/>
        <v>0.41485397018557957</v>
      </c>
      <c r="G329">
        <v>0.5</v>
      </c>
      <c r="H329">
        <v>0.16666666666666599</v>
      </c>
      <c r="I329">
        <v>0.266666666666666</v>
      </c>
      <c r="J329">
        <v>0.266666666666666</v>
      </c>
    </row>
    <row r="330" spans="4:10" x14ac:dyDescent="0.25">
      <c r="D330" s="1">
        <v>43251</v>
      </c>
      <c r="E330">
        <v>12669000</v>
      </c>
      <c r="F330">
        <f t="shared" si="5"/>
        <v>0.39925681255161022</v>
      </c>
      <c r="G330">
        <v>0.46666666666666601</v>
      </c>
      <c r="H330">
        <v>0.1</v>
      </c>
      <c r="I330">
        <v>0.2</v>
      </c>
      <c r="J330">
        <v>0.2</v>
      </c>
    </row>
    <row r="331" spans="4:10" x14ac:dyDescent="0.25">
      <c r="D331" s="1">
        <v>43281</v>
      </c>
      <c r="E331">
        <v>12886000</v>
      </c>
      <c r="F331">
        <f t="shared" si="5"/>
        <v>0.41104567777826068</v>
      </c>
      <c r="G331">
        <v>0.43333333333333302</v>
      </c>
      <c r="H331">
        <v>0.1</v>
      </c>
      <c r="I331">
        <v>0.16666666666666599</v>
      </c>
      <c r="J331">
        <v>0.16666666666666599</v>
      </c>
    </row>
    <row r="332" spans="4:10" x14ac:dyDescent="0.25">
      <c r="D332" s="1">
        <v>43312</v>
      </c>
      <c r="E332">
        <v>12728000</v>
      </c>
      <c r="F332">
        <f t="shared" si="5"/>
        <v>0.40246208005563039</v>
      </c>
      <c r="G332">
        <v>0.16666666666666599</v>
      </c>
      <c r="H332">
        <v>0.1</v>
      </c>
      <c r="I332">
        <v>3.3333333333333298E-2</v>
      </c>
      <c r="J332">
        <v>3.3333333333333298E-2</v>
      </c>
    </row>
    <row r="333" spans="4:10" x14ac:dyDescent="0.25">
      <c r="D333" s="1">
        <v>43343</v>
      </c>
      <c r="E333">
        <v>12116000</v>
      </c>
      <c r="F333">
        <f t="shared" si="5"/>
        <v>0.36921422052240427</v>
      </c>
      <c r="G333">
        <v>0.1</v>
      </c>
      <c r="H333">
        <v>6.6666666666666596E-2</v>
      </c>
      <c r="I333">
        <v>3.3333333333333298E-2</v>
      </c>
      <c r="J333">
        <v>3.3333333333333298E-2</v>
      </c>
    </row>
    <row r="334" spans="4:10" x14ac:dyDescent="0.25">
      <c r="D334" s="1">
        <v>43373</v>
      </c>
      <c r="E334">
        <v>11477400</v>
      </c>
      <c r="F334">
        <f t="shared" si="5"/>
        <v>0.33452127428397582</v>
      </c>
      <c r="G334">
        <v>0.1</v>
      </c>
      <c r="H334">
        <v>0.1</v>
      </c>
      <c r="I334">
        <v>3.3333333333333298E-2</v>
      </c>
      <c r="J334">
        <v>3.3333333333333298E-2</v>
      </c>
    </row>
    <row r="335" spans="4:10" x14ac:dyDescent="0.25">
      <c r="D335" s="1">
        <v>43404</v>
      </c>
      <c r="E335">
        <v>11027700</v>
      </c>
      <c r="F335">
        <f t="shared" si="5"/>
        <v>0.31009061671519839</v>
      </c>
      <c r="G335">
        <v>0.1</v>
      </c>
      <c r="H335">
        <v>0.1</v>
      </c>
      <c r="I335">
        <v>3.3333333333333298E-2</v>
      </c>
      <c r="J335">
        <v>3.3333333333333298E-2</v>
      </c>
    </row>
    <row r="336" spans="4:10" x14ac:dyDescent="0.25">
      <c r="D336" s="1">
        <v>43434</v>
      </c>
      <c r="E336">
        <v>10862000</v>
      </c>
      <c r="F336">
        <f t="shared" si="5"/>
        <v>0.30108870442000957</v>
      </c>
      <c r="G336">
        <v>6.6666666666666596E-2</v>
      </c>
      <c r="H336">
        <v>6.6666666666666596E-2</v>
      </c>
      <c r="I336">
        <v>3.3333333333333298E-2</v>
      </c>
      <c r="J336">
        <v>3.3333333333333298E-2</v>
      </c>
    </row>
    <row r="337" spans="4:10" x14ac:dyDescent="0.25">
      <c r="D337" s="1">
        <v>43465</v>
      </c>
      <c r="E337">
        <v>10506600</v>
      </c>
      <c r="F337">
        <f t="shared" si="5"/>
        <v>0.28178104220087791</v>
      </c>
      <c r="G337">
        <v>6.6666666666666596E-2</v>
      </c>
      <c r="H337">
        <v>0.1</v>
      </c>
      <c r="I337">
        <v>3.3333333333333298E-2</v>
      </c>
      <c r="J337">
        <v>3.3333333333333298E-2</v>
      </c>
    </row>
    <row r="338" spans="4:10" x14ac:dyDescent="0.25">
      <c r="D338" s="1">
        <v>43496</v>
      </c>
      <c r="E338">
        <v>10099000</v>
      </c>
      <c r="F338">
        <f t="shared" si="5"/>
        <v>0.2596375331392064</v>
      </c>
      <c r="G338">
        <v>6.6666666666666596E-2</v>
      </c>
      <c r="H338">
        <v>0.1</v>
      </c>
      <c r="I338">
        <v>3.3333333333333298E-2</v>
      </c>
      <c r="J338">
        <v>3.3333333333333298E-2</v>
      </c>
    </row>
    <row r="339" spans="4:10" x14ac:dyDescent="0.25">
      <c r="D339" s="1">
        <v>43524</v>
      </c>
      <c r="E339">
        <v>9629000</v>
      </c>
      <c r="F339">
        <f t="shared" si="5"/>
        <v>0.23410404624277456</v>
      </c>
      <c r="G339">
        <v>6.6666666666666596E-2</v>
      </c>
      <c r="H339">
        <v>6.6666666666666596E-2</v>
      </c>
      <c r="I339">
        <v>3.3333333333333298E-2</v>
      </c>
      <c r="J339">
        <v>3.3333333333333298E-2</v>
      </c>
    </row>
    <row r="340" spans="4:10" x14ac:dyDescent="0.25">
      <c r="D340" s="1">
        <v>43555</v>
      </c>
      <c r="E340">
        <v>9261000</v>
      </c>
      <c r="F340">
        <f t="shared" si="5"/>
        <v>0.21411186926854708</v>
      </c>
      <c r="G340">
        <v>6.6666666666666596E-2</v>
      </c>
      <c r="H340">
        <v>6.6666666666666596E-2</v>
      </c>
      <c r="I340">
        <v>3.3333333333333298E-2</v>
      </c>
      <c r="J340">
        <v>3.3333333333333298E-2</v>
      </c>
    </row>
    <row r="341" spans="4:10" x14ac:dyDescent="0.25">
      <c r="D341" s="1">
        <v>43585</v>
      </c>
      <c r="E341">
        <v>9049000</v>
      </c>
      <c r="F341">
        <f t="shared" si="5"/>
        <v>0.2025946368812204</v>
      </c>
      <c r="G341">
        <v>6.6666666666666596E-2</v>
      </c>
      <c r="H341">
        <v>0.133333333333333</v>
      </c>
      <c r="I341">
        <v>3.3333333333333298E-2</v>
      </c>
      <c r="J341">
        <v>3.3333333333333298E-2</v>
      </c>
    </row>
    <row r="342" spans="4:10" x14ac:dyDescent="0.25">
      <c r="D342" s="1">
        <v>43616</v>
      </c>
      <c r="E342">
        <v>9198000</v>
      </c>
      <c r="F342">
        <f t="shared" si="5"/>
        <v>0.21068929549306792</v>
      </c>
      <c r="G342">
        <v>6.6666666666666596E-2</v>
      </c>
      <c r="H342">
        <v>0.16666666666666599</v>
      </c>
      <c r="I342">
        <v>3.3333333333333298E-2</v>
      </c>
      <c r="J342">
        <v>3.3333333333333298E-2</v>
      </c>
    </row>
    <row r="343" spans="4:10" x14ac:dyDescent="0.25">
      <c r="D343" s="1">
        <v>43646</v>
      </c>
      <c r="E343">
        <v>10343000</v>
      </c>
      <c r="F343">
        <f t="shared" si="5"/>
        <v>0.27289321569820507</v>
      </c>
      <c r="G343">
        <v>3.3333333333333298E-2</v>
      </c>
      <c r="H343">
        <v>0.16666666666666599</v>
      </c>
      <c r="I343">
        <v>3.3333333333333298E-2</v>
      </c>
      <c r="J343">
        <v>3.3333333333333298E-2</v>
      </c>
    </row>
    <row r="344" spans="4:10" x14ac:dyDescent="0.25">
      <c r="D344" s="1">
        <v>43677</v>
      </c>
      <c r="E344">
        <v>12914000</v>
      </c>
      <c r="F344">
        <f t="shared" si="5"/>
        <v>0.41256682167847364</v>
      </c>
      <c r="G344">
        <v>0.3</v>
      </c>
      <c r="H344">
        <v>0.2</v>
      </c>
      <c r="I344">
        <v>0.16666666666666599</v>
      </c>
      <c r="J344">
        <v>0.16666666666666599</v>
      </c>
    </row>
    <row r="345" spans="4:10" x14ac:dyDescent="0.25">
      <c r="D345" s="1">
        <v>43708</v>
      </c>
      <c r="E345">
        <v>13933000</v>
      </c>
      <c r="F345">
        <f t="shared" si="5"/>
        <v>0.46792559433265246</v>
      </c>
      <c r="G345">
        <v>0.4</v>
      </c>
      <c r="H345">
        <v>0.2</v>
      </c>
      <c r="I345">
        <v>0.266666666666666</v>
      </c>
      <c r="J345">
        <v>0.266666666666666</v>
      </c>
    </row>
    <row r="346" spans="4:10" x14ac:dyDescent="0.25">
      <c r="D346" s="1">
        <v>43738</v>
      </c>
      <c r="E346">
        <v>13610000</v>
      </c>
      <c r="F346">
        <f t="shared" si="5"/>
        <v>0.45037811291233865</v>
      </c>
      <c r="G346">
        <v>0.4</v>
      </c>
      <c r="H346">
        <v>0.2</v>
      </c>
      <c r="I346">
        <v>0.266666666666666</v>
      </c>
      <c r="J346">
        <v>0.266666666666666</v>
      </c>
    </row>
    <row r="347" spans="4:10" x14ac:dyDescent="0.25">
      <c r="D347" s="1">
        <v>43769</v>
      </c>
      <c r="E347">
        <v>13277000</v>
      </c>
      <c r="F347">
        <f t="shared" si="5"/>
        <v>0.4322873658133774</v>
      </c>
      <c r="G347">
        <v>0.4</v>
      </c>
      <c r="H347">
        <v>0.233333333333333</v>
      </c>
      <c r="I347">
        <v>0.266666666666666</v>
      </c>
      <c r="J347">
        <v>0.266666666666666</v>
      </c>
    </row>
    <row r="348" spans="4:10" x14ac:dyDescent="0.25">
      <c r="D348" s="1">
        <v>43799</v>
      </c>
      <c r="E348">
        <v>13034000</v>
      </c>
      <c r="F348">
        <f t="shared" si="5"/>
        <v>0.41908600982224348</v>
      </c>
      <c r="G348">
        <v>0.4</v>
      </c>
      <c r="H348">
        <v>0.233333333333333</v>
      </c>
      <c r="I348">
        <v>0.266666666666666</v>
      </c>
      <c r="J348">
        <v>0.266666666666666</v>
      </c>
    </row>
    <row r="349" spans="4:10" x14ac:dyDescent="0.25">
      <c r="D349" s="1">
        <v>43830</v>
      </c>
      <c r="E349">
        <v>12855000</v>
      </c>
      <c r="F349">
        <f t="shared" si="5"/>
        <v>0.40936155417445347</v>
      </c>
      <c r="G349">
        <v>0.4</v>
      </c>
      <c r="H349">
        <v>0.266666666666666</v>
      </c>
      <c r="I349">
        <v>0.266666666666666</v>
      </c>
      <c r="J349">
        <v>0.233333333333333</v>
      </c>
    </row>
    <row r="350" spans="4:10" x14ac:dyDescent="0.25">
      <c r="D350" s="1">
        <v>43861</v>
      </c>
      <c r="E350">
        <v>12604000</v>
      </c>
      <c r="F350">
        <f t="shared" si="5"/>
        <v>0.39572558564040156</v>
      </c>
      <c r="G350">
        <v>0.36666666666666597</v>
      </c>
      <c r="H350">
        <v>0.233333333333333</v>
      </c>
      <c r="I350">
        <v>0.233333333333333</v>
      </c>
      <c r="J350">
        <v>0.233333333333333</v>
      </c>
    </row>
    <row r="351" spans="4:10" x14ac:dyDescent="0.25">
      <c r="D351" s="1">
        <v>43890</v>
      </c>
      <c r="E351">
        <v>12281000</v>
      </c>
      <c r="F351">
        <f t="shared" si="5"/>
        <v>0.3781781042200878</v>
      </c>
      <c r="G351">
        <v>0.4</v>
      </c>
      <c r="H351">
        <v>0.233333333333333</v>
      </c>
      <c r="I351">
        <v>0.2</v>
      </c>
      <c r="J351">
        <v>0.2</v>
      </c>
    </row>
    <row r="352" spans="4:10" x14ac:dyDescent="0.25">
      <c r="D352" s="1">
        <v>43921</v>
      </c>
      <c r="E352">
        <v>12011000</v>
      </c>
      <c r="F352">
        <f t="shared" si="5"/>
        <v>0.36350993089660566</v>
      </c>
      <c r="G352">
        <v>0.4</v>
      </c>
      <c r="H352">
        <v>0.233333333333333</v>
      </c>
      <c r="I352">
        <v>0.2</v>
      </c>
      <c r="J352">
        <v>0.2</v>
      </c>
    </row>
    <row r="353" spans="4:10" x14ac:dyDescent="0.25">
      <c r="D353" s="1">
        <v>43951</v>
      </c>
      <c r="E353">
        <v>11818000</v>
      </c>
      <c r="F353">
        <f t="shared" si="5"/>
        <v>0.35302490329870923</v>
      </c>
      <c r="G353">
        <v>0.4</v>
      </c>
      <c r="H353">
        <v>0.266666666666666</v>
      </c>
      <c r="I353">
        <v>0.2</v>
      </c>
      <c r="J353">
        <v>0.2</v>
      </c>
    </row>
    <row r="354" spans="4:10" x14ac:dyDescent="0.25">
      <c r="D354" s="1">
        <v>43982</v>
      </c>
      <c r="E354">
        <v>11685000</v>
      </c>
      <c r="F354">
        <f t="shared" si="5"/>
        <v>0.34579946977269765</v>
      </c>
      <c r="G354">
        <v>0.33333333333333298</v>
      </c>
      <c r="H354">
        <v>0.3</v>
      </c>
      <c r="I354">
        <v>0.233333333333333</v>
      </c>
      <c r="J354">
        <v>0.233333333333333</v>
      </c>
    </row>
    <row r="355" spans="4:10" x14ac:dyDescent="0.25">
      <c r="D355" s="1">
        <v>44012</v>
      </c>
      <c r="E355">
        <v>12239000</v>
      </c>
      <c r="F355">
        <f t="shared" si="5"/>
        <v>0.37589638836976835</v>
      </c>
      <c r="G355">
        <v>0.266666666666666</v>
      </c>
      <c r="H355">
        <v>0.233333333333333</v>
      </c>
      <c r="I355">
        <v>0.2</v>
      </c>
      <c r="J355">
        <v>0.2</v>
      </c>
    </row>
    <row r="356" spans="4:10" x14ac:dyDescent="0.25">
      <c r="D356" s="1">
        <v>44043</v>
      </c>
      <c r="E356">
        <v>12793000</v>
      </c>
      <c r="F356">
        <f t="shared" si="5"/>
        <v>0.40599330696683905</v>
      </c>
      <c r="G356">
        <v>0.233333333333333</v>
      </c>
      <c r="H356">
        <v>0.266666666666666</v>
      </c>
      <c r="I356">
        <v>0.2</v>
      </c>
      <c r="J356">
        <v>0.2</v>
      </c>
    </row>
    <row r="357" spans="4:10" x14ac:dyDescent="0.25">
      <c r="D357" s="1">
        <v>44074</v>
      </c>
      <c r="E357">
        <v>12357000</v>
      </c>
      <c r="F357">
        <f t="shared" si="5"/>
        <v>0.38230692337780869</v>
      </c>
      <c r="G357">
        <v>0.133333333333333</v>
      </c>
      <c r="H357">
        <v>0.266666666666666</v>
      </c>
      <c r="I357">
        <v>0.1</v>
      </c>
      <c r="J357">
        <v>0.1</v>
      </c>
    </row>
    <row r="358" spans="4:10" x14ac:dyDescent="0.25">
      <c r="D358" s="1">
        <v>44104</v>
      </c>
      <c r="E358">
        <v>12357000</v>
      </c>
      <c r="F358">
        <f t="shared" si="5"/>
        <v>0.38230692337780869</v>
      </c>
      <c r="G358">
        <v>0.3</v>
      </c>
      <c r="H358">
        <v>0.266666666666666</v>
      </c>
      <c r="I358">
        <v>0.16666666666666599</v>
      </c>
      <c r="J358">
        <v>0.16666666666666599</v>
      </c>
    </row>
    <row r="359" spans="4:10" x14ac:dyDescent="0.25">
      <c r="D359" s="1">
        <v>44135</v>
      </c>
      <c r="E359">
        <v>11371000</v>
      </c>
      <c r="F359">
        <f t="shared" si="5"/>
        <v>0.32874092746316658</v>
      </c>
      <c r="G359">
        <v>0.133333333333333</v>
      </c>
      <c r="H359">
        <v>0.266666666666666</v>
      </c>
      <c r="I359">
        <v>6.6666666666666596E-2</v>
      </c>
      <c r="J359">
        <v>6.6666666666666596E-2</v>
      </c>
    </row>
    <row r="360" spans="4:10" x14ac:dyDescent="0.25">
      <c r="D360" s="1">
        <v>44165</v>
      </c>
      <c r="E360">
        <v>10977000</v>
      </c>
      <c r="F360">
        <f t="shared" si="5"/>
        <v>0.30733625972445566</v>
      </c>
      <c r="G360">
        <v>0.133333333333333</v>
      </c>
      <c r="H360">
        <v>0.16666666666666599</v>
      </c>
      <c r="I360">
        <v>6.6666666666666596E-2</v>
      </c>
      <c r="J360">
        <v>6.6666666666666596E-2</v>
      </c>
    </row>
    <row r="361" spans="4:10" x14ac:dyDescent="0.25">
      <c r="D361" s="1">
        <v>44196</v>
      </c>
      <c r="E361">
        <v>10615000</v>
      </c>
      <c r="F361">
        <f t="shared" si="5"/>
        <v>0.28767004215741665</v>
      </c>
      <c r="G361">
        <v>0.1</v>
      </c>
      <c r="H361">
        <v>0.2</v>
      </c>
      <c r="I361">
        <v>6.6666666666666596E-2</v>
      </c>
      <c r="J361">
        <v>6.6666666666666596E-2</v>
      </c>
    </row>
    <row r="362" spans="4:10" x14ac:dyDescent="0.25">
      <c r="D362" s="1">
        <v>44227</v>
      </c>
      <c r="E362">
        <v>10130000</v>
      </c>
      <c r="F362">
        <f t="shared" si="5"/>
        <v>0.26132165674301361</v>
      </c>
      <c r="G362">
        <v>6.6666666666666596E-2</v>
      </c>
      <c r="H362">
        <v>0.16666666666666599</v>
      </c>
      <c r="I362">
        <v>3.3333333333333298E-2</v>
      </c>
      <c r="J362">
        <v>3.3333333333333298E-2</v>
      </c>
    </row>
    <row r="363" spans="4:10" x14ac:dyDescent="0.25">
      <c r="D363" s="1">
        <v>44255</v>
      </c>
      <c r="E363">
        <v>9638000</v>
      </c>
      <c r="F363">
        <f t="shared" si="5"/>
        <v>0.2345929853535573</v>
      </c>
      <c r="G363">
        <v>6.6666666666666596E-2</v>
      </c>
      <c r="H363">
        <v>6.6666666666666596E-2</v>
      </c>
      <c r="I363">
        <v>3.3333333333333298E-2</v>
      </c>
      <c r="J363">
        <v>3.3333333333333298E-2</v>
      </c>
    </row>
    <row r="364" spans="4:10" x14ac:dyDescent="0.25">
      <c r="D364" s="1">
        <v>44286</v>
      </c>
      <c r="E364">
        <v>9226000</v>
      </c>
      <c r="F364">
        <f t="shared" si="5"/>
        <v>0.21221043939328088</v>
      </c>
      <c r="G364">
        <v>3.3333333333333298E-2</v>
      </c>
      <c r="H364">
        <v>3.3333333333333298E-2</v>
      </c>
      <c r="I364">
        <v>0</v>
      </c>
      <c r="J364">
        <v>0</v>
      </c>
    </row>
    <row r="365" spans="4:10" x14ac:dyDescent="0.25">
      <c r="D365" s="1">
        <v>44316</v>
      </c>
      <c r="E365">
        <v>8843800</v>
      </c>
      <c r="F365">
        <f t="shared" si="5"/>
        <v>0.19144682515537398</v>
      </c>
      <c r="G365">
        <v>3.3333333333333298E-2</v>
      </c>
      <c r="H365">
        <v>3.3333333333333298E-2</v>
      </c>
      <c r="I365">
        <v>0</v>
      </c>
      <c r="J365">
        <v>0</v>
      </c>
    </row>
    <row r="366" spans="4:10" x14ac:dyDescent="0.25">
      <c r="D366" s="1">
        <v>44347</v>
      </c>
      <c r="E366">
        <v>8504000</v>
      </c>
      <c r="F366">
        <f t="shared" si="5"/>
        <v>0.17298665739493241</v>
      </c>
      <c r="G366">
        <v>0</v>
      </c>
      <c r="H366">
        <v>6.6666666666666596E-2</v>
      </c>
      <c r="I366">
        <v>0</v>
      </c>
      <c r="J366">
        <v>0</v>
      </c>
    </row>
    <row r="367" spans="4:10" x14ac:dyDescent="0.25">
      <c r="D367" s="1">
        <v>44377</v>
      </c>
      <c r="E367">
        <v>8366000</v>
      </c>
      <c r="F367">
        <f t="shared" si="5"/>
        <v>0.16548959102959712</v>
      </c>
      <c r="G367">
        <v>0</v>
      </c>
      <c r="H367">
        <v>0</v>
      </c>
      <c r="I367">
        <v>0</v>
      </c>
      <c r="J367">
        <v>0</v>
      </c>
    </row>
    <row r="368" spans="4:10" x14ac:dyDescent="0.25">
      <c r="D368" s="1">
        <v>44408</v>
      </c>
      <c r="E368">
        <v>8328000</v>
      </c>
      <c r="F368">
        <f t="shared" si="5"/>
        <v>0.16342518145073667</v>
      </c>
      <c r="G368">
        <v>0</v>
      </c>
      <c r="H368">
        <v>0</v>
      </c>
      <c r="I368">
        <v>0</v>
      </c>
      <c r="J368">
        <v>0</v>
      </c>
    </row>
    <row r="369" spans="4:10" x14ac:dyDescent="0.25">
      <c r="D369" s="1">
        <v>44439</v>
      </c>
      <c r="E369">
        <v>7866000</v>
      </c>
      <c r="F369">
        <f t="shared" si="5"/>
        <v>0.13832630709722282</v>
      </c>
      <c r="G369">
        <v>0</v>
      </c>
      <c r="H369">
        <v>0</v>
      </c>
      <c r="I369">
        <v>0</v>
      </c>
      <c r="J369">
        <v>0</v>
      </c>
    </row>
    <row r="370" spans="4:10" x14ac:dyDescent="0.25">
      <c r="D370" s="1">
        <v>44469</v>
      </c>
      <c r="E370">
        <v>7511000</v>
      </c>
      <c r="F370">
        <f t="shared" si="5"/>
        <v>0.11904037550523708</v>
      </c>
      <c r="G370">
        <v>0</v>
      </c>
      <c r="H370">
        <v>0</v>
      </c>
      <c r="I370">
        <v>0</v>
      </c>
      <c r="J370">
        <v>0</v>
      </c>
    </row>
    <row r="371" spans="4:10" x14ac:dyDescent="0.25">
      <c r="D371" s="1">
        <v>44500</v>
      </c>
      <c r="E371">
        <v>7280000</v>
      </c>
      <c r="F371">
        <f t="shared" si="5"/>
        <v>0.10649093832848015</v>
      </c>
      <c r="G371">
        <v>0</v>
      </c>
      <c r="H371">
        <v>0</v>
      </c>
      <c r="I371">
        <v>0</v>
      </c>
      <c r="J371">
        <v>0</v>
      </c>
    </row>
    <row r="372" spans="4:10" x14ac:dyDescent="0.25">
      <c r="D372" s="1">
        <v>44530</v>
      </c>
      <c r="E372">
        <v>7181000</v>
      </c>
      <c r="F372">
        <f t="shared" si="5"/>
        <v>0.10111260810987005</v>
      </c>
      <c r="G372">
        <v>0</v>
      </c>
      <c r="H372">
        <v>0</v>
      </c>
      <c r="I372">
        <v>0</v>
      </c>
      <c r="J372">
        <v>0</v>
      </c>
    </row>
    <row r="373" spans="4:10" x14ac:dyDescent="0.25">
      <c r="D373" s="1">
        <v>44561</v>
      </c>
      <c r="E373">
        <v>7029000</v>
      </c>
      <c r="F373">
        <f t="shared" si="5"/>
        <v>9.2854969794428269E-2</v>
      </c>
      <c r="G373">
        <v>0</v>
      </c>
      <c r="H373">
        <v>0</v>
      </c>
      <c r="I373">
        <v>0</v>
      </c>
      <c r="J373">
        <v>0</v>
      </c>
    </row>
    <row r="374" spans="4:10" x14ac:dyDescent="0.25">
      <c r="D374" s="1">
        <v>44592</v>
      </c>
      <c r="E374">
        <v>6713000</v>
      </c>
      <c r="F374">
        <f t="shared" si="5"/>
        <v>7.5687774349167722E-2</v>
      </c>
      <c r="G374">
        <v>0</v>
      </c>
      <c r="H374">
        <v>0</v>
      </c>
      <c r="I374">
        <v>0</v>
      </c>
      <c r="J374">
        <v>0</v>
      </c>
    </row>
    <row r="375" spans="4:10" x14ac:dyDescent="0.25">
      <c r="D375" s="1">
        <v>44620</v>
      </c>
      <c r="E375">
        <v>6335000</v>
      </c>
      <c r="F375">
        <f t="shared" si="5"/>
        <v>5.5152331696292758E-2</v>
      </c>
      <c r="G375">
        <v>0</v>
      </c>
      <c r="H375">
        <v>0</v>
      </c>
      <c r="I375">
        <v>0</v>
      </c>
      <c r="J375">
        <v>0</v>
      </c>
    </row>
    <row r="376" spans="4:10" x14ac:dyDescent="0.25">
      <c r="D376" s="1">
        <v>44651</v>
      </c>
      <c r="E376">
        <v>6111000</v>
      </c>
      <c r="F376">
        <f t="shared" si="5"/>
        <v>4.2983180494589074E-2</v>
      </c>
      <c r="G376">
        <v>0</v>
      </c>
      <c r="H376">
        <v>0</v>
      </c>
      <c r="I376">
        <v>0</v>
      </c>
      <c r="J376">
        <v>0</v>
      </c>
    </row>
    <row r="377" spans="4:10" x14ac:dyDescent="0.25">
      <c r="D377" s="1">
        <v>44681</v>
      </c>
      <c r="E377">
        <v>5812000</v>
      </c>
      <c r="F377">
        <f t="shared" si="5"/>
        <v>2.6739536703029251E-2</v>
      </c>
      <c r="G377">
        <v>0</v>
      </c>
      <c r="H377">
        <v>0</v>
      </c>
      <c r="I377">
        <v>0</v>
      </c>
      <c r="J377">
        <v>0</v>
      </c>
    </row>
    <row r="378" spans="4:10" x14ac:dyDescent="0.25">
      <c r="D378" s="1">
        <v>44712</v>
      </c>
      <c r="E378">
        <v>5783000</v>
      </c>
      <c r="F378">
        <f t="shared" si="5"/>
        <v>2.516406623495154E-2</v>
      </c>
      <c r="G378">
        <v>0</v>
      </c>
      <c r="H378">
        <v>0</v>
      </c>
      <c r="I378">
        <v>0</v>
      </c>
      <c r="J378">
        <v>0</v>
      </c>
    </row>
    <row r="379" spans="4:10" x14ac:dyDescent="0.25">
      <c r="D379" s="1">
        <v>44742</v>
      </c>
      <c r="E379">
        <v>6346000</v>
      </c>
      <c r="F379">
        <f t="shared" si="5"/>
        <v>5.5749923942804987E-2</v>
      </c>
      <c r="G379">
        <v>0</v>
      </c>
      <c r="H379">
        <v>0</v>
      </c>
      <c r="I379">
        <v>0</v>
      </c>
      <c r="J379">
        <v>0</v>
      </c>
    </row>
    <row r="380" spans="4:10" x14ac:dyDescent="0.25">
      <c r="D380" s="1">
        <v>44773</v>
      </c>
      <c r="E380">
        <v>6859000</v>
      </c>
      <c r="F380">
        <f t="shared" si="5"/>
        <v>8.3619453257421011E-2</v>
      </c>
      <c r="G380">
        <v>0</v>
      </c>
      <c r="H380">
        <v>0</v>
      </c>
      <c r="I380">
        <v>0</v>
      </c>
      <c r="J380">
        <v>0</v>
      </c>
    </row>
    <row r="381" spans="4:10" x14ac:dyDescent="0.25">
      <c r="D381" s="1">
        <v>44804</v>
      </c>
      <c r="E381">
        <v>6212000</v>
      </c>
      <c r="F381">
        <f t="shared" si="5"/>
        <v>4.8470163848928681E-2</v>
      </c>
      <c r="G381">
        <v>0</v>
      </c>
      <c r="H381">
        <v>0</v>
      </c>
      <c r="I381">
        <v>0</v>
      </c>
      <c r="J381">
        <v>0</v>
      </c>
    </row>
    <row r="382" spans="4:10" x14ac:dyDescent="0.25">
      <c r="D382" s="1">
        <v>44834</v>
      </c>
      <c r="E382">
        <v>5938000</v>
      </c>
      <c r="F382">
        <f t="shared" si="5"/>
        <v>3.3584684253987571E-2</v>
      </c>
      <c r="G382">
        <v>0</v>
      </c>
      <c r="H382">
        <v>0</v>
      </c>
      <c r="I382">
        <v>0</v>
      </c>
      <c r="J382">
        <v>0</v>
      </c>
    </row>
    <row r="383" spans="4:10" x14ac:dyDescent="0.25">
      <c r="D383" s="1">
        <v>44865</v>
      </c>
      <c r="E383">
        <v>5810000</v>
      </c>
      <c r="F383">
        <f t="shared" si="5"/>
        <v>2.6630883567299753E-2</v>
      </c>
      <c r="G383">
        <v>0</v>
      </c>
      <c r="H383">
        <v>0</v>
      </c>
      <c r="I383">
        <v>0</v>
      </c>
      <c r="J383">
        <v>0</v>
      </c>
    </row>
    <row r="384" spans="4:10" x14ac:dyDescent="0.25">
      <c r="D384" s="1">
        <v>44895</v>
      </c>
      <c r="E384">
        <v>5832000</v>
      </c>
      <c r="F384">
        <f t="shared" si="5"/>
        <v>2.782606806032422E-2</v>
      </c>
      <c r="G384">
        <v>0</v>
      </c>
      <c r="H384">
        <v>0</v>
      </c>
      <c r="I384">
        <v>0</v>
      </c>
      <c r="J384">
        <v>0</v>
      </c>
    </row>
    <row r="385" spans="4:10" x14ac:dyDescent="0.25">
      <c r="D385" s="1">
        <v>44926</v>
      </c>
      <c r="E385">
        <v>5729000</v>
      </c>
      <c r="F385">
        <f t="shared" si="5"/>
        <v>2.2230431570255116E-2</v>
      </c>
      <c r="G385">
        <v>0</v>
      </c>
      <c r="H385">
        <v>0</v>
      </c>
      <c r="I385">
        <v>0</v>
      </c>
      <c r="J385">
        <v>0</v>
      </c>
    </row>
    <row r="386" spans="4:10" x14ac:dyDescent="0.25">
      <c r="D386" s="1">
        <v>44957</v>
      </c>
      <c r="E386">
        <v>5531000</v>
      </c>
      <c r="F386">
        <f t="shared" ref="F386:F397" si="6" xml:space="preserve"> (E386 - MIN($E$2:$E$397)) / (MAX($E$2:$E$397) - MIN($E$2:$E$397))</f>
        <v>1.14737711330349E-2</v>
      </c>
      <c r="G386">
        <v>0</v>
      </c>
      <c r="H386">
        <v>0</v>
      </c>
      <c r="I386">
        <v>0</v>
      </c>
      <c r="J386">
        <v>0</v>
      </c>
    </row>
    <row r="387" spans="4:10" x14ac:dyDescent="0.25">
      <c r="D387" s="1">
        <v>44985</v>
      </c>
      <c r="E387">
        <v>5456000</v>
      </c>
      <c r="F387">
        <f t="shared" si="6"/>
        <v>7.3992785431787559E-3</v>
      </c>
      <c r="G387">
        <v>0</v>
      </c>
      <c r="H387">
        <v>0</v>
      </c>
      <c r="I387">
        <v>0</v>
      </c>
      <c r="J387">
        <v>0</v>
      </c>
    </row>
    <row r="388" spans="4:10" x14ac:dyDescent="0.25">
      <c r="D388" s="1">
        <v>45016</v>
      </c>
      <c r="E388">
        <v>5319800</v>
      </c>
      <c r="F388">
        <f t="shared" si="6"/>
        <v>0</v>
      </c>
      <c r="G388">
        <v>0</v>
      </c>
      <c r="H388">
        <v>0</v>
      </c>
      <c r="I388">
        <v>0</v>
      </c>
      <c r="J388">
        <v>0</v>
      </c>
    </row>
    <row r="389" spans="4:10" x14ac:dyDescent="0.25">
      <c r="D389" s="1">
        <v>45046</v>
      </c>
      <c r="E389">
        <v>5375000</v>
      </c>
      <c r="F389">
        <f t="shared" si="6"/>
        <v>2.9988265461341214E-3</v>
      </c>
      <c r="G389">
        <v>0</v>
      </c>
      <c r="H389">
        <v>0</v>
      </c>
      <c r="I389">
        <v>0</v>
      </c>
      <c r="J389">
        <v>0</v>
      </c>
    </row>
    <row r="390" spans="4:10" x14ac:dyDescent="0.25">
      <c r="D390" s="1">
        <v>45077</v>
      </c>
      <c r="E390">
        <v>5544300</v>
      </c>
      <c r="F390">
        <f t="shared" si="6"/>
        <v>1.2196314485636055E-2</v>
      </c>
      <c r="G390">
        <v>0</v>
      </c>
      <c r="H390">
        <v>0</v>
      </c>
      <c r="I390">
        <v>0</v>
      </c>
      <c r="J390">
        <v>0</v>
      </c>
    </row>
    <row r="391" spans="4:10" x14ac:dyDescent="0.25">
      <c r="D391" s="1">
        <v>45107</v>
      </c>
      <c r="E391">
        <v>7888000</v>
      </c>
      <c r="F391">
        <f t="shared" si="6"/>
        <v>0.13952149159024729</v>
      </c>
      <c r="G391">
        <v>0</v>
      </c>
      <c r="H391">
        <v>0</v>
      </c>
      <c r="I391">
        <v>0</v>
      </c>
      <c r="J391">
        <v>0</v>
      </c>
    </row>
    <row r="392" spans="4:10" x14ac:dyDescent="0.25">
      <c r="D392" s="1">
        <v>45138</v>
      </c>
      <c r="E392">
        <v>9574000</v>
      </c>
      <c r="F392">
        <f t="shared" si="6"/>
        <v>0.23111608501021338</v>
      </c>
      <c r="G392">
        <v>0</v>
      </c>
      <c r="H392">
        <v>0</v>
      </c>
      <c r="I392">
        <v>0</v>
      </c>
      <c r="J392">
        <v>0</v>
      </c>
    </row>
    <row r="393" spans="4:10" x14ac:dyDescent="0.25">
      <c r="D393" s="1">
        <v>45169</v>
      </c>
      <c r="E393">
        <v>9328000</v>
      </c>
      <c r="F393">
        <f t="shared" si="6"/>
        <v>0.21775174931548524</v>
      </c>
      <c r="G393">
        <v>0</v>
      </c>
      <c r="H393">
        <v>0</v>
      </c>
      <c r="I393">
        <v>0</v>
      </c>
      <c r="J393">
        <v>0</v>
      </c>
    </row>
    <row r="394" spans="4:10" x14ac:dyDescent="0.25">
      <c r="D394" s="1">
        <v>45199</v>
      </c>
      <c r="E394">
        <v>8878000</v>
      </c>
      <c r="F394">
        <f t="shared" si="6"/>
        <v>0.19330479377634838</v>
      </c>
      <c r="G394">
        <v>0</v>
      </c>
      <c r="H394">
        <v>0</v>
      </c>
      <c r="I394">
        <v>0</v>
      </c>
      <c r="J394">
        <v>0</v>
      </c>
    </row>
    <row r="395" spans="4:10" x14ac:dyDescent="0.25">
      <c r="D395" s="1">
        <v>45230</v>
      </c>
      <c r="E395">
        <v>8790000</v>
      </c>
      <c r="F395">
        <f t="shared" si="6"/>
        <v>0.18852405580425052</v>
      </c>
      <c r="G395">
        <v>0</v>
      </c>
      <c r="H395">
        <v>0</v>
      </c>
      <c r="I395">
        <v>0</v>
      </c>
      <c r="J395">
        <v>0</v>
      </c>
    </row>
    <row r="396" spans="4:10" x14ac:dyDescent="0.25">
      <c r="D396" s="1">
        <v>45260</v>
      </c>
      <c r="E396">
        <v>8724000</v>
      </c>
      <c r="F396">
        <f t="shared" si="6"/>
        <v>0.18493850232517711</v>
      </c>
      <c r="G396">
        <v>0</v>
      </c>
      <c r="H396">
        <v>0</v>
      </c>
      <c r="I396">
        <v>0</v>
      </c>
      <c r="J396">
        <v>0</v>
      </c>
    </row>
    <row r="397" spans="4:10" x14ac:dyDescent="0.25">
      <c r="D397" s="1">
        <v>45291</v>
      </c>
      <c r="E397">
        <v>8626000</v>
      </c>
      <c r="F397">
        <f t="shared" si="6"/>
        <v>0.17961449867443174</v>
      </c>
      <c r="G397">
        <v>0</v>
      </c>
      <c r="H397">
        <v>0</v>
      </c>
      <c r="I397">
        <v>0</v>
      </c>
      <c r="J397">
        <v>0</v>
      </c>
    </row>
    <row r="398" spans="4:10" x14ac:dyDescent="0.25">
      <c r="D39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 var 2013</vt:lpstr>
      <vt:lpstr>1</vt:lpstr>
      <vt:lpstr>2</vt:lpstr>
      <vt:lpstr>3</vt:lpstr>
      <vt:lpstr>4</vt:lpstr>
      <vt:lpstr>5 Final</vt:lpstr>
      <vt:lpstr>6</vt:lpstr>
      <vt:lpstr>DWR portfolio</vt:lpstr>
      <vt:lpstr>colorado reservoirs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2024-08-31T04:27:35Z</dcterms:modified>
</cp:coreProperties>
</file>