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mpacts\SoCal Indicators\Main\"/>
    </mc:Choice>
  </mc:AlternateContent>
  <xr:revisionPtr revIDLastSave="0" documentId="13_ncr:1_{DEC78D34-1FCA-4ACE-8A03-D82479EC2CD3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WDHistoricSupply" sheetId="6" r:id="rId1"/>
    <sheet name="Aqueduct" sheetId="9" r:id="rId2"/>
    <sheet name="SWP" sheetId="10" r:id="rId3"/>
    <sheet name="Sheet1" sheetId="8" r:id="rId4"/>
    <sheet name="SupplyHistoric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0" l="1"/>
  <c r="W32" i="10"/>
  <c r="W33" i="10"/>
  <c r="W34" i="10"/>
  <c r="W35" i="10"/>
  <c r="W36" i="10"/>
  <c r="W37" i="10"/>
  <c r="W38" i="10"/>
  <c r="W39" i="10"/>
  <c r="W40" i="10"/>
  <c r="W41" i="10"/>
  <c r="W42" i="10"/>
  <c r="W43" i="10"/>
  <c r="W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30" i="10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28" i="9"/>
  <c r="E28" i="9" l="1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G4" i="8"/>
  <c r="H4" i="8"/>
  <c r="I4" i="8" s="1"/>
  <c r="G5" i="8"/>
  <c r="H5" i="8"/>
  <c r="I5" i="8" s="1"/>
  <c r="G6" i="8"/>
  <c r="H6" i="8"/>
  <c r="I6" i="8" s="1"/>
  <c r="G7" i="8"/>
  <c r="G8" i="8"/>
  <c r="G9" i="8"/>
  <c r="H9" i="8"/>
  <c r="I9" i="8" s="1"/>
  <c r="G10" i="8"/>
  <c r="H10" i="8"/>
  <c r="I10" i="8" s="1"/>
  <c r="G11" i="8"/>
  <c r="H11" i="8"/>
  <c r="I11" i="8" s="1"/>
  <c r="G12" i="8"/>
  <c r="G13" i="8"/>
  <c r="G14" i="8"/>
  <c r="G15" i="8"/>
  <c r="G16" i="8"/>
  <c r="G17" i="8"/>
  <c r="G18" i="8"/>
  <c r="G19" i="8"/>
  <c r="G20" i="8"/>
  <c r="G21" i="8"/>
  <c r="H21" i="8"/>
  <c r="I21" i="8" s="1"/>
  <c r="G22" i="8"/>
  <c r="G23" i="8"/>
  <c r="G24" i="8"/>
  <c r="H24" i="8"/>
  <c r="I24" i="8" s="1"/>
  <c r="G25" i="8"/>
  <c r="H25" i="8"/>
  <c r="I25" i="8" s="1"/>
  <c r="G26" i="8"/>
  <c r="H26" i="8"/>
  <c r="I26" i="8" s="1"/>
  <c r="G27" i="8"/>
  <c r="G28" i="8"/>
  <c r="G29" i="8"/>
  <c r="H29" i="8"/>
  <c r="I29" i="8" s="1"/>
  <c r="G30" i="8"/>
  <c r="H30" i="8"/>
  <c r="I30" i="8" s="1"/>
  <c r="G31" i="8"/>
  <c r="H31" i="8"/>
  <c r="I31" i="8" s="1"/>
  <c r="G32" i="8"/>
  <c r="G33" i="8"/>
  <c r="G34" i="8"/>
  <c r="G35" i="8"/>
  <c r="G36" i="8"/>
  <c r="G37" i="8"/>
  <c r="G38" i="8"/>
  <c r="G39" i="8"/>
  <c r="G40" i="8"/>
  <c r="G41" i="8"/>
  <c r="H41" i="8"/>
  <c r="I41" i="8" s="1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H3" i="8" s="1"/>
  <c r="I3" i="8" s="1"/>
  <c r="F4" i="8"/>
  <c r="F5" i="8"/>
  <c r="F6" i="8"/>
  <c r="F7" i="8"/>
  <c r="H7" i="8" s="1"/>
  <c r="I7" i="8" s="1"/>
  <c r="F8" i="8"/>
  <c r="H8" i="8" s="1"/>
  <c r="I8" i="8" s="1"/>
  <c r="F9" i="8"/>
  <c r="F10" i="8"/>
  <c r="F11" i="8"/>
  <c r="F12" i="8"/>
  <c r="H12" i="8" s="1"/>
  <c r="I12" i="8" s="1"/>
  <c r="F13" i="8"/>
  <c r="H13" i="8" s="1"/>
  <c r="I13" i="8" s="1"/>
  <c r="F14" i="8"/>
  <c r="H14" i="8" s="1"/>
  <c r="I14" i="8" s="1"/>
  <c r="F15" i="8"/>
  <c r="H15" i="8" s="1"/>
  <c r="I15" i="8" s="1"/>
  <c r="F16" i="8"/>
  <c r="H16" i="8" s="1"/>
  <c r="I16" i="8" s="1"/>
  <c r="F17" i="8"/>
  <c r="H17" i="8" s="1"/>
  <c r="I17" i="8" s="1"/>
  <c r="F18" i="8"/>
  <c r="H18" i="8" s="1"/>
  <c r="I18" i="8" s="1"/>
  <c r="F19" i="8"/>
  <c r="H19" i="8" s="1"/>
  <c r="I19" i="8" s="1"/>
  <c r="F20" i="8"/>
  <c r="H20" i="8" s="1"/>
  <c r="I20" i="8" s="1"/>
  <c r="F21" i="8"/>
  <c r="F22" i="8"/>
  <c r="H22" i="8" s="1"/>
  <c r="I22" i="8" s="1"/>
  <c r="F23" i="8"/>
  <c r="H23" i="8" s="1"/>
  <c r="I23" i="8" s="1"/>
  <c r="F24" i="8"/>
  <c r="F25" i="8"/>
  <c r="F26" i="8"/>
  <c r="F27" i="8"/>
  <c r="H27" i="8" s="1"/>
  <c r="I27" i="8" s="1"/>
  <c r="F28" i="8"/>
  <c r="H28" i="8" s="1"/>
  <c r="I28" i="8" s="1"/>
  <c r="F29" i="8"/>
  <c r="F30" i="8"/>
  <c r="F31" i="8"/>
  <c r="F32" i="8"/>
  <c r="H32" i="8" s="1"/>
  <c r="I32" i="8" s="1"/>
  <c r="F33" i="8"/>
  <c r="H33" i="8" s="1"/>
  <c r="I33" i="8" s="1"/>
  <c r="F34" i="8"/>
  <c r="H34" i="8" s="1"/>
  <c r="I34" i="8" s="1"/>
  <c r="F35" i="8"/>
  <c r="H35" i="8" s="1"/>
  <c r="I35" i="8" s="1"/>
  <c r="F36" i="8"/>
  <c r="H36" i="8" s="1"/>
  <c r="I36" i="8" s="1"/>
  <c r="F37" i="8"/>
  <c r="H37" i="8" s="1"/>
  <c r="I37" i="8" s="1"/>
  <c r="F38" i="8"/>
  <c r="H38" i="8" s="1"/>
  <c r="I38" i="8" s="1"/>
  <c r="F39" i="8"/>
  <c r="H39" i="8" s="1"/>
  <c r="I39" i="8" s="1"/>
  <c r="F40" i="8"/>
  <c r="H40" i="8" s="1"/>
  <c r="I40" i="8" s="1"/>
  <c r="F41" i="8"/>
  <c r="F2" i="8"/>
  <c r="H2" i="8" s="1"/>
  <c r="I2" i="8" s="1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1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<sst xmlns="http://schemas.openxmlformats.org/spreadsheetml/2006/main" count="145" uniqueCount="41">
  <si>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</si>
  <si>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</si>
  <si>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</si>
  <si>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</si>
  <si>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</si>
  <si>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</si>
  <si>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</si>
  <si>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</si>
  <si>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</si>
  <si>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</si>
  <si>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</si>
  <si>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</si>
  <si>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</si>
  <si>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</si>
  <si>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</si>
  <si>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</si>
  <si>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</si>
  <si>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</si>
  <si>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</si>
  <si>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</si>
  <si>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</si>
  <si>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</si>
  <si>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</si>
  <si>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</si>
  <si>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</si>
  <si>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</si>
  <si>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</si>
  <si>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</si>
  <si>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</si>
  <si>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</si>
  <si>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</si>
  <si>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</si>
  <si>
    <t>Imports Portfolio</t>
  </si>
  <si>
    <t>SWDI-SL-CY</t>
  </si>
  <si>
    <t>SWDI-SL-WY</t>
  </si>
  <si>
    <t>SWDI-SC</t>
  </si>
  <si>
    <t>SWDI-delta</t>
  </si>
  <si>
    <t>Year</t>
  </si>
  <si>
    <t>Portfolio</t>
  </si>
  <si>
    <t>MWD</t>
  </si>
  <si>
    <t>Portfolio*10^3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</si>
</sst>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2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  <xf numFmtId="0" fontId="0" fillId="0" borderId="0" xfId="0" applyAlignment="1">
      <alignment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SWP!$T$30:$T$43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SWP!$V$30:$V$43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46F6-8004-E8396489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SWP!$W$30:$W$43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441F-BA83-AFB15423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2007-2015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75503062117234"/>
                  <c:y val="-3.994058034412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SWP!$D$33:$D$41</c:f>
              <c:numCache>
                <c:formatCode>General</c:formatCode>
                <c:ptCount val="9"/>
                <c:pt idx="0">
                  <c:v>0.78888888888888797</c:v>
                </c:pt>
                <c:pt idx="1">
                  <c:v>0.66111111111111098</c:v>
                </c:pt>
                <c:pt idx="2">
                  <c:v>0.35277777777777702</c:v>
                </c:pt>
                <c:pt idx="3">
                  <c:v>0.50277777777777699</c:v>
                </c:pt>
                <c:pt idx="4">
                  <c:v>0.95277777777777795</c:v>
                </c:pt>
                <c:pt idx="5">
                  <c:v>0.84722222222222199</c:v>
                </c:pt>
                <c:pt idx="6">
                  <c:v>0.56666666666666599</c:v>
                </c:pt>
                <c:pt idx="7">
                  <c:v>0.23055555555555499</c:v>
                </c:pt>
                <c:pt idx="8">
                  <c:v>7.2222222222222202E-2</c:v>
                </c:pt>
              </c:numCache>
            </c:numRef>
          </c:xVal>
          <c:yVal>
            <c:numRef>
              <c:f>SWP!$C$33:$C$41</c:f>
              <c:numCache>
                <c:formatCode>#,##0</c:formatCode>
                <c:ptCount val="9"/>
                <c:pt idx="0">
                  <c:v>1648000</c:v>
                </c:pt>
                <c:pt idx="1">
                  <c:v>1037000</c:v>
                </c:pt>
                <c:pt idx="2">
                  <c:v>908000</c:v>
                </c:pt>
                <c:pt idx="3">
                  <c:v>1129000</c:v>
                </c:pt>
                <c:pt idx="4">
                  <c:v>1379000</c:v>
                </c:pt>
                <c:pt idx="5">
                  <c:v>1252000</c:v>
                </c:pt>
                <c:pt idx="6">
                  <c:v>974000</c:v>
                </c:pt>
                <c:pt idx="7">
                  <c:v>607000</c:v>
                </c:pt>
                <c:pt idx="8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2-47B4-9F11-65940F345D43}"/>
            </c:ext>
          </c:extLst>
        </c:ser>
        <c:ser>
          <c:idx val="1"/>
          <c:order val="1"/>
          <c:tx>
            <c:v>1991-2006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206627296587927"/>
                  <c:y val="-3.5943423738699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SWP!$E$17:$E$32</c:f>
              <c:numCache>
                <c:formatCode>General</c:formatCode>
                <c:ptCount val="16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</c:numCache>
            </c:numRef>
          </c:xVal>
          <c:yVal>
            <c:numRef>
              <c:f>SWP!$C$17:$C$32</c:f>
              <c:numCache>
                <c:formatCode>#,##0</c:formatCode>
                <c:ptCount val="16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2-47B4-9F11-65940F34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SWP!$B$16:$B$41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SWP!$C$16:$C$41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F-444A-94DC-5B84F958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SWP!$U$30:$U$43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4D63-BE1E-AB023308154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SWP!$V$30:$V$43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4-4D63-BE1E-AB023308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AAB-9525-69BB3DE1E3C5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4AAB-9525-69BB3DE1E3C5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AAB-9525-69BB3DE1E3C5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6-4AAB-9525-69BB3DE1E3C5}"/>
            </c:ext>
          </c:extLst>
        </c:ser>
        <c:ser>
          <c:idx val="4"/>
          <c:order val="4"/>
          <c:tx>
            <c:strRef>
              <c:f>MWDHistoricSupply!$G$1</c:f>
              <c:strCache>
                <c:ptCount val="1"/>
                <c:pt idx="0">
                  <c:v>Water 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MWDHistoricSupply!$G$2:$G$41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4AAB-9525-69BB3DE1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2431"/>
        <c:axId val="422097231"/>
      </c:scatterChart>
      <c:valAx>
        <c:axId val="422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231"/>
        <c:crosses val="autoZero"/>
        <c:crossBetween val="midCat"/>
      </c:valAx>
      <c:valAx>
        <c:axId val="422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F08-9F10-A878E874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Aqueduct!$F$17:$F$41</c:f>
              <c:numCache>
                <c:formatCode>General</c:formatCode>
                <c:ptCount val="25"/>
                <c:pt idx="0">
                  <c:v>0.25277777777777699</c:v>
                </c:pt>
                <c:pt idx="1">
                  <c:v>0.227777777777777</c:v>
                </c:pt>
                <c:pt idx="2">
                  <c:v>0.58055555555555505</c:v>
                </c:pt>
                <c:pt idx="3">
                  <c:v>0.31944444444444398</c:v>
                </c:pt>
                <c:pt idx="4">
                  <c:v>0.84722222222222199</c:v>
                </c:pt>
                <c:pt idx="5">
                  <c:v>0.655555555555555</c:v>
                </c:pt>
                <c:pt idx="6">
                  <c:v>0.68333333333333302</c:v>
                </c:pt>
                <c:pt idx="7">
                  <c:v>0.83055555555555505</c:v>
                </c:pt>
                <c:pt idx="8">
                  <c:v>0.51666666666666605</c:v>
                </c:pt>
                <c:pt idx="9">
                  <c:v>0.49444444444444402</c:v>
                </c:pt>
                <c:pt idx="10">
                  <c:v>0.55555555555555503</c:v>
                </c:pt>
                <c:pt idx="11">
                  <c:v>0.48611111111111099</c:v>
                </c:pt>
                <c:pt idx="12">
                  <c:v>0.57222222222222197</c:v>
                </c:pt>
                <c:pt idx="13">
                  <c:v>0.54722222222222205</c:v>
                </c:pt>
                <c:pt idx="14">
                  <c:v>0.83333333333333304</c:v>
                </c:pt>
                <c:pt idx="15">
                  <c:v>0.82222222222222197</c:v>
                </c:pt>
                <c:pt idx="16">
                  <c:v>0.241666666666666</c:v>
                </c:pt>
                <c:pt idx="17">
                  <c:v>0.38333333333333303</c:v>
                </c:pt>
                <c:pt idx="18">
                  <c:v>0.563888888888888</c:v>
                </c:pt>
                <c:pt idx="19">
                  <c:v>0.67500000000000004</c:v>
                </c:pt>
                <c:pt idx="20">
                  <c:v>0.83888888888888802</c:v>
                </c:pt>
                <c:pt idx="21">
                  <c:v>0.344444444444444</c:v>
                </c:pt>
                <c:pt idx="22">
                  <c:v>0.22222222222222199</c:v>
                </c:pt>
                <c:pt idx="23">
                  <c:v>8.6111111111110999E-2</c:v>
                </c:pt>
                <c:pt idx="24">
                  <c:v>0.105555555555555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7-46B1-8B9C-2341FCF1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Aqueduct!$C$1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Aqueduct!$B$2:$B$41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Aqueduct!$C$2:$C$41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0-4526-AA76-F13818D2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Aqueduct!$H$28:$H$41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E-4446-BF55-0EFD6AEE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SWP!$D$17:$D$41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SWP!$C$17:$C$41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4DC6-B1A5-8CBB3FFD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SWP!$E$17:$E$33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SWP!$C$17:$C$33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2-4A23-B226-69E6F5FA4B20}"/>
            </c:ext>
          </c:extLst>
        </c:ser>
        <c:ser>
          <c:idx val="1"/>
          <c:order val="1"/>
          <c:tx>
            <c:v>2007-2015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SWP!$E$26:$E$41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SWP!$C$26:$C$41</c:f>
              <c:numCache>
                <c:formatCode>#,##0</c:formatCode>
                <c:ptCount val="16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  <c:pt idx="8">
                  <c:v>1037000</c:v>
                </c:pt>
                <c:pt idx="9">
                  <c:v>908000</c:v>
                </c:pt>
                <c:pt idx="10">
                  <c:v>1129000</c:v>
                </c:pt>
                <c:pt idx="11">
                  <c:v>1379000</c:v>
                </c:pt>
                <c:pt idx="12">
                  <c:v>1252000</c:v>
                </c:pt>
                <c:pt idx="13">
                  <c:v>974000</c:v>
                </c:pt>
                <c:pt idx="14">
                  <c:v>607000</c:v>
                </c:pt>
                <c:pt idx="15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2-4A23-B226-69E6F5FA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35</xdr:row>
      <xdr:rowOff>11112</xdr:rowOff>
    </xdr:from>
    <xdr:to>
      <xdr:col>22</xdr:col>
      <xdr:colOff>590549</xdr:colOff>
      <xdr:row>49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C4BE9-5EB0-4B2F-BCA1-CA4C11EB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8A60A-8D27-27D1-82E2-3540F21B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5F832-6B62-414B-A4D0-4EE77ADE7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2FD99-7CAE-51C8-57B4-494BFC1F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517B3-6107-A11F-A1F1-680959EA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274637</xdr:colOff>
      <xdr:row>10</xdr:row>
      <xdr:rowOff>26987</xdr:rowOff>
    </xdr:from>
    <xdr:to>
      <xdr:col>15</xdr:col>
      <xdr:colOff>579437</xdr:colOff>
      <xdr:row>25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2E42-2418-FFD4-2314-B352FE1A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25</xdr:row>
      <xdr:rowOff>57150</xdr:rowOff>
    </xdr:from>
    <xdr:to>
      <xdr:col>15</xdr:col>
      <xdr:colOff>561975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56CF-EAA2-46DF-9929-AAB5AAF2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24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7AACE-C33B-41C2-B76C-F8B6A4D8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39687</xdr:colOff>
      <xdr:row>42</xdr:row>
      <xdr:rowOff>169862</xdr:rowOff>
    </xdr:from>
    <xdr:to>
      <xdr:col>24</xdr:col>
      <xdr:colOff>350837</xdr:colOff>
      <xdr:row>58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DED2-30F9-722B-548C-810217F3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123825</xdr:colOff>
      <xdr:row>40</xdr:row>
      <xdr:rowOff>152400</xdr:rowOff>
    </xdr:from>
    <xdr:to>
      <xdr:col>15</xdr:col>
      <xdr:colOff>428625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E68B59-74A5-4CFB-8065-7D92F5FB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439737</xdr:colOff>
      <xdr:row>41</xdr:row>
      <xdr:rowOff>20637</xdr:rowOff>
    </xdr:from>
    <xdr:to>
      <xdr:col>8</xdr:col>
      <xdr:colOff>125412</xdr:colOff>
      <xdr:row>56</xdr:row>
      <xdr:rowOff>49212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152446-3BCC-1F63-5950-3DFACAC5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17462</xdr:colOff>
      <xdr:row>57</xdr:row>
      <xdr:rowOff>65087</xdr:rowOff>
    </xdr:from>
    <xdr:to>
      <xdr:col>24</xdr:col>
      <xdr:colOff>331787</xdr:colOff>
      <xdr:row>72</xdr:row>
      <xdr:rowOff>96837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BF750B-5156-B924-D4DB-4B090B58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selection activeCell="B1" sqref="B1:B41"/>
    </sheetView>
  </sheetViews>
  <sheetFormatPr defaultColWidth="8.81640625" defaultRowHeight="14.5"/>
  <cols>
    <col min="3" max="3" width="13.453125" bestFit="1" customWidth="1"/>
    <col min="10" max="10" width="14.36328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2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3D60-F20A-4BE8-A537-84C8DA5529FC}">
  <dimension ref="B1:H50"/>
  <sheetViews>
    <sheetView topLeftCell="A9" workbookViewId="0">
      <selection activeCell="R36" sqref="R36"/>
    </sheetView>
  </sheetViews>
  <sheetFormatPr defaultRowHeight="14.5"/>
  <cols>
    <col min="3" max="3" width="12" customWidth="1"/>
    <col min="5" max="5" width="9.81640625" bestFit="1" customWidth="1"/>
  </cols>
  <sheetData>
    <row r="1" spans="2:7" ht="28.5" customHeight="1">
      <c r="B1" s="11" t="s">
        <v>2</v>
      </c>
      <c r="C1" s="11" t="s">
        <v>7</v>
      </c>
      <c r="D1" t="s">
        <v>32</v>
      </c>
      <c r="F1" t="s">
        <v>33</v>
      </c>
      <c r="G1" t="s">
        <v>34</v>
      </c>
    </row>
    <row r="2" spans="2:7">
      <c r="B2">
        <v>1976</v>
      </c>
      <c r="C2" s="1">
        <v>430000</v>
      </c>
    </row>
    <row r="3" spans="2:7">
      <c r="B3">
        <v>1977</v>
      </c>
      <c r="C3" s="1">
        <v>275000</v>
      </c>
    </row>
    <row r="4" spans="2:7">
      <c r="B4">
        <v>1978</v>
      </c>
      <c r="C4" s="1">
        <v>472000</v>
      </c>
    </row>
    <row r="5" spans="2:7">
      <c r="B5">
        <v>1979</v>
      </c>
      <c r="C5" s="1">
        <v>493000</v>
      </c>
    </row>
    <row r="6" spans="2:7">
      <c r="B6">
        <v>1980</v>
      </c>
      <c r="C6" s="1">
        <v>515000</v>
      </c>
    </row>
    <row r="7" spans="2:7">
      <c r="B7">
        <v>1981</v>
      </c>
      <c r="C7" s="1">
        <v>465000</v>
      </c>
    </row>
    <row r="8" spans="2:7">
      <c r="B8">
        <v>1982</v>
      </c>
      <c r="C8" s="1">
        <v>483000</v>
      </c>
    </row>
    <row r="9" spans="2:7">
      <c r="B9">
        <v>1983</v>
      </c>
      <c r="C9" s="1">
        <v>519000</v>
      </c>
    </row>
    <row r="10" spans="2:7">
      <c r="B10">
        <v>1984</v>
      </c>
      <c r="C10" s="1">
        <v>516000</v>
      </c>
    </row>
    <row r="11" spans="2:7">
      <c r="B11">
        <v>1985</v>
      </c>
      <c r="C11" s="1">
        <v>496000</v>
      </c>
    </row>
    <row r="12" spans="2:7">
      <c r="B12">
        <v>1986</v>
      </c>
      <c r="C12" s="1">
        <v>521000</v>
      </c>
    </row>
    <row r="13" spans="2:7">
      <c r="B13">
        <v>1987</v>
      </c>
      <c r="C13" s="1">
        <v>428000</v>
      </c>
    </row>
    <row r="14" spans="2:7">
      <c r="B14">
        <v>1988</v>
      </c>
      <c r="C14" s="1">
        <v>369000</v>
      </c>
    </row>
    <row r="15" spans="2:7">
      <c r="B15">
        <v>1989</v>
      </c>
      <c r="C15" s="1">
        <v>288000</v>
      </c>
    </row>
    <row r="16" spans="2:7">
      <c r="B16">
        <v>1990</v>
      </c>
      <c r="C16" s="1">
        <v>106000</v>
      </c>
    </row>
    <row r="17" spans="2:8">
      <c r="B17">
        <v>1991</v>
      </c>
      <c r="C17" s="1">
        <v>186000</v>
      </c>
      <c r="F17">
        <v>0.25277777777777699</v>
      </c>
      <c r="G17">
        <v>0.23703703703703699</v>
      </c>
    </row>
    <row r="18" spans="2:8">
      <c r="B18">
        <v>1992</v>
      </c>
      <c r="C18" s="1">
        <v>177000</v>
      </c>
      <c r="F18">
        <v>0.227777777777777</v>
      </c>
      <c r="G18">
        <v>0.194444444444444</v>
      </c>
    </row>
    <row r="19" spans="2:8">
      <c r="B19">
        <v>1993</v>
      </c>
      <c r="C19" s="1">
        <v>289000</v>
      </c>
      <c r="F19">
        <v>0.58055555555555505</v>
      </c>
      <c r="G19">
        <v>0.61388888888888804</v>
      </c>
    </row>
    <row r="20" spans="2:8">
      <c r="B20">
        <v>1994</v>
      </c>
      <c r="C20" s="1">
        <v>133000</v>
      </c>
      <c r="F20">
        <v>0.31944444444444398</v>
      </c>
      <c r="G20">
        <v>0.219444444444444</v>
      </c>
    </row>
    <row r="21" spans="2:8">
      <c r="B21">
        <v>1995</v>
      </c>
      <c r="C21" s="1">
        <v>464000</v>
      </c>
      <c r="F21">
        <v>0.84722222222222199</v>
      </c>
      <c r="G21">
        <v>0.87222222222222201</v>
      </c>
    </row>
    <row r="22" spans="2:8">
      <c r="B22">
        <v>1996</v>
      </c>
      <c r="C22" s="1">
        <v>425000</v>
      </c>
      <c r="F22">
        <v>0.655555555555555</v>
      </c>
      <c r="G22">
        <v>0.6</v>
      </c>
    </row>
    <row r="23" spans="2:8">
      <c r="B23">
        <v>1997</v>
      </c>
      <c r="C23" s="1">
        <v>436000</v>
      </c>
      <c r="F23">
        <v>0.68333333333333302</v>
      </c>
      <c r="G23">
        <v>0.73611111111111105</v>
      </c>
    </row>
    <row r="24" spans="2:8">
      <c r="B24">
        <v>1998</v>
      </c>
      <c r="C24" s="1">
        <v>467000</v>
      </c>
      <c r="F24">
        <v>0.83055555555555505</v>
      </c>
      <c r="G24">
        <v>0.77500000000000002</v>
      </c>
    </row>
    <row r="25" spans="2:8">
      <c r="B25">
        <v>1999</v>
      </c>
      <c r="C25" s="1">
        <v>309000</v>
      </c>
      <c r="F25">
        <v>0.51666666666666605</v>
      </c>
      <c r="G25">
        <v>0.655555555555555</v>
      </c>
    </row>
    <row r="26" spans="2:8">
      <c r="B26">
        <v>2000</v>
      </c>
      <c r="C26" s="1">
        <v>255000</v>
      </c>
      <c r="F26">
        <v>0.49444444444444402</v>
      </c>
      <c r="G26">
        <v>0.43055555555555503</v>
      </c>
    </row>
    <row r="27" spans="2:8">
      <c r="B27">
        <v>2001</v>
      </c>
      <c r="C27" s="1">
        <v>267000</v>
      </c>
      <c r="F27">
        <v>0.55555555555555503</v>
      </c>
      <c r="G27">
        <v>0.52500000000000002</v>
      </c>
    </row>
    <row r="28" spans="2:8">
      <c r="B28">
        <v>2002</v>
      </c>
      <c r="C28" s="1">
        <v>179000</v>
      </c>
      <c r="D28">
        <v>218.4</v>
      </c>
      <c r="E28">
        <f>D28*10^3</f>
        <v>218400</v>
      </c>
      <c r="F28">
        <v>0.48611111111111099</v>
      </c>
      <c r="G28">
        <v>0.47222222222222199</v>
      </c>
      <c r="H28" s="1">
        <f>C28-E28</f>
        <v>-39400</v>
      </c>
    </row>
    <row r="29" spans="2:8">
      <c r="B29">
        <v>2003</v>
      </c>
      <c r="C29" s="1">
        <v>252000</v>
      </c>
      <c r="D29">
        <v>207.3</v>
      </c>
      <c r="E29">
        <f t="shared" ref="E29:E45" si="0">D29*10^3</f>
        <v>207300</v>
      </c>
      <c r="F29">
        <v>0.57222222222222197</v>
      </c>
      <c r="G29">
        <v>0.61388888888888804</v>
      </c>
      <c r="H29" s="1">
        <f t="shared" ref="H29:H50" si="1">C29-E29</f>
        <v>44700</v>
      </c>
    </row>
    <row r="30" spans="2:8">
      <c r="B30">
        <v>2004</v>
      </c>
      <c r="C30" s="1">
        <v>203000</v>
      </c>
      <c r="D30">
        <v>202.6</v>
      </c>
      <c r="E30">
        <f t="shared" si="0"/>
        <v>202600</v>
      </c>
      <c r="F30">
        <v>0.54722222222222205</v>
      </c>
      <c r="G30">
        <v>0.452777777777777</v>
      </c>
      <c r="H30" s="1">
        <f t="shared" si="1"/>
        <v>400</v>
      </c>
    </row>
    <row r="31" spans="2:8">
      <c r="B31">
        <v>2005</v>
      </c>
      <c r="C31" s="1">
        <v>369000</v>
      </c>
      <c r="D31">
        <v>339.79999999999899</v>
      </c>
      <c r="E31">
        <f t="shared" si="0"/>
        <v>339799.99999999901</v>
      </c>
      <c r="F31">
        <v>0.83333333333333304</v>
      </c>
      <c r="G31">
        <v>0.87777777777777699</v>
      </c>
      <c r="H31" s="1">
        <f t="shared" si="1"/>
        <v>29200.00000000099</v>
      </c>
    </row>
    <row r="32" spans="2:8">
      <c r="B32">
        <v>2006</v>
      </c>
      <c r="C32" s="1">
        <v>379000</v>
      </c>
      <c r="D32">
        <v>365.8</v>
      </c>
      <c r="E32">
        <f t="shared" si="0"/>
        <v>365800</v>
      </c>
      <c r="F32">
        <v>0.82222222222222197</v>
      </c>
      <c r="G32">
        <v>0.85277777777777697</v>
      </c>
      <c r="H32" s="1">
        <f t="shared" si="1"/>
        <v>13200</v>
      </c>
    </row>
    <row r="33" spans="2:8">
      <c r="B33">
        <v>2007</v>
      </c>
      <c r="C33" s="1">
        <v>129000</v>
      </c>
      <c r="D33">
        <v>185.79999999999899</v>
      </c>
      <c r="E33">
        <f t="shared" si="0"/>
        <v>185799.99999999898</v>
      </c>
      <c r="F33">
        <v>0.241666666666666</v>
      </c>
      <c r="G33">
        <v>0.358333333333333</v>
      </c>
      <c r="H33" s="1">
        <f t="shared" si="1"/>
        <v>-56799.999999998981</v>
      </c>
    </row>
    <row r="34" spans="2:8">
      <c r="B34">
        <v>2008</v>
      </c>
      <c r="C34" s="1">
        <v>147000</v>
      </c>
      <c r="D34">
        <v>138.19999999999999</v>
      </c>
      <c r="E34">
        <f t="shared" si="0"/>
        <v>138200</v>
      </c>
      <c r="F34">
        <v>0.38333333333333303</v>
      </c>
      <c r="G34">
        <v>0.35277777777777702</v>
      </c>
      <c r="H34" s="1">
        <f t="shared" si="1"/>
        <v>8800</v>
      </c>
    </row>
    <row r="35" spans="2:8">
      <c r="B35">
        <v>2009</v>
      </c>
      <c r="C35" s="1">
        <v>137000</v>
      </c>
      <c r="D35">
        <v>98.8</v>
      </c>
      <c r="E35">
        <f t="shared" si="0"/>
        <v>98800</v>
      </c>
      <c r="F35">
        <v>0.563888888888888</v>
      </c>
      <c r="G35">
        <v>0.46111111111111103</v>
      </c>
      <c r="H35" s="1">
        <f t="shared" si="1"/>
        <v>38200</v>
      </c>
    </row>
    <row r="36" spans="2:8">
      <c r="B36">
        <v>2010</v>
      </c>
      <c r="C36" s="1">
        <v>251000</v>
      </c>
      <c r="D36">
        <v>241.6</v>
      </c>
      <c r="E36">
        <f t="shared" si="0"/>
        <v>241600</v>
      </c>
      <c r="F36">
        <v>0.67500000000000004</v>
      </c>
      <c r="G36">
        <v>0.66111111111111098</v>
      </c>
      <c r="H36" s="1">
        <f t="shared" si="1"/>
        <v>9400</v>
      </c>
    </row>
    <row r="37" spans="2:8">
      <c r="B37">
        <v>2011</v>
      </c>
      <c r="C37" s="1">
        <v>370000</v>
      </c>
      <c r="D37">
        <v>324.89999999999998</v>
      </c>
      <c r="E37">
        <f t="shared" si="0"/>
        <v>324900</v>
      </c>
      <c r="F37">
        <v>0.83888888888888802</v>
      </c>
      <c r="G37">
        <v>0.83333333333333304</v>
      </c>
      <c r="H37" s="1">
        <f t="shared" si="1"/>
        <v>45100</v>
      </c>
    </row>
    <row r="38" spans="2:8">
      <c r="B38">
        <v>2012</v>
      </c>
      <c r="C38" s="1">
        <v>167000</v>
      </c>
      <c r="D38">
        <v>200.1</v>
      </c>
      <c r="E38">
        <f t="shared" si="0"/>
        <v>200100</v>
      </c>
      <c r="F38">
        <v>0.344444444444444</v>
      </c>
      <c r="G38">
        <v>0.42777777777777698</v>
      </c>
      <c r="H38" s="1">
        <f t="shared" si="1"/>
        <v>-33100</v>
      </c>
    </row>
    <row r="39" spans="2:8">
      <c r="B39">
        <v>2013</v>
      </c>
      <c r="C39" s="1">
        <v>65000</v>
      </c>
      <c r="D39">
        <v>74.5</v>
      </c>
      <c r="E39">
        <f t="shared" si="0"/>
        <v>74500</v>
      </c>
      <c r="F39">
        <v>0.22222222222222199</v>
      </c>
      <c r="G39">
        <v>0.28333333333333299</v>
      </c>
      <c r="H39" s="1">
        <f t="shared" si="1"/>
        <v>-9500</v>
      </c>
    </row>
    <row r="40" spans="2:8">
      <c r="B40">
        <v>2014</v>
      </c>
      <c r="C40" s="1">
        <v>62000</v>
      </c>
      <c r="D40">
        <v>51.5</v>
      </c>
      <c r="E40">
        <f t="shared" si="0"/>
        <v>51500</v>
      </c>
      <c r="F40">
        <v>8.6111111111110999E-2</v>
      </c>
      <c r="G40">
        <v>0.11944444444444401</v>
      </c>
      <c r="H40" s="1">
        <f t="shared" si="1"/>
        <v>10500</v>
      </c>
    </row>
    <row r="41" spans="2:8">
      <c r="B41">
        <v>2015</v>
      </c>
      <c r="C41" s="1">
        <v>27000</v>
      </c>
      <c r="D41">
        <v>35.200000000000003</v>
      </c>
      <c r="E41">
        <f t="shared" si="0"/>
        <v>35200</v>
      </c>
      <c r="F41">
        <v>0.105555555555555</v>
      </c>
      <c r="G41">
        <v>6.1111111111110998E-2</v>
      </c>
      <c r="H41" s="1">
        <f t="shared" si="1"/>
        <v>-8200</v>
      </c>
    </row>
    <row r="42" spans="2:8">
      <c r="D42">
        <v>96.1</v>
      </c>
      <c r="E42">
        <f t="shared" si="0"/>
        <v>96100</v>
      </c>
      <c r="F42">
        <v>0.297222222222222</v>
      </c>
      <c r="G42">
        <v>0.297222222222222</v>
      </c>
      <c r="H42" s="1"/>
    </row>
    <row r="43" spans="2:8">
      <c r="D43">
        <v>284.2</v>
      </c>
      <c r="E43">
        <f t="shared" si="0"/>
        <v>284200</v>
      </c>
      <c r="F43">
        <v>0.85555555555555496</v>
      </c>
      <c r="G43">
        <v>0.74166666666666603</v>
      </c>
      <c r="H43" s="1"/>
    </row>
    <row r="44" spans="2:8">
      <c r="D44">
        <v>309.3</v>
      </c>
      <c r="E44">
        <f t="shared" si="0"/>
        <v>309300</v>
      </c>
      <c r="F44">
        <v>0.46388888888888802</v>
      </c>
      <c r="G44">
        <v>0.50277777777777699</v>
      </c>
      <c r="H44" s="1"/>
    </row>
    <row r="45" spans="2:8">
      <c r="D45">
        <v>245</v>
      </c>
      <c r="E45">
        <f t="shared" si="0"/>
        <v>245000</v>
      </c>
      <c r="F45">
        <v>0.79722222222222205</v>
      </c>
      <c r="G45">
        <v>0.75555555555555498</v>
      </c>
      <c r="H45" s="1"/>
    </row>
    <row r="46" spans="2:8">
      <c r="F46">
        <v>0.39999999999999902</v>
      </c>
      <c r="G46">
        <v>0.52777777777777701</v>
      </c>
      <c r="H46" s="1"/>
    </row>
    <row r="47" spans="2:8">
      <c r="F47">
        <v>0.202777777777777</v>
      </c>
      <c r="G47">
        <v>0.16111111111111101</v>
      </c>
      <c r="H47" s="1"/>
    </row>
    <row r="48" spans="2:8">
      <c r="F48">
        <v>0.37222222222222201</v>
      </c>
      <c r="G48">
        <v>0.30277777777777698</v>
      </c>
      <c r="H48" s="1"/>
    </row>
    <row r="49" spans="6:8">
      <c r="F49">
        <v>0.86944444444444402</v>
      </c>
      <c r="G49">
        <v>0.84722222222222199</v>
      </c>
      <c r="H49" s="1"/>
    </row>
    <row r="50" spans="6:8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619C-38B7-441A-B4DE-3FCE17381564}">
  <dimension ref="B1:W54"/>
  <sheetViews>
    <sheetView tabSelected="1" topLeftCell="A10" zoomScale="110" zoomScaleNormal="110" workbookViewId="0">
      <selection activeCell="H15" sqref="H15"/>
    </sheetView>
  </sheetViews>
  <sheetFormatPr defaultRowHeight="14.5"/>
  <cols>
    <col min="3" max="3" width="17" bestFit="1" customWidth="1"/>
    <col min="19" max="19" width="6.54296875" bestFit="1" customWidth="1"/>
    <col min="21" max="21" width="10.81640625" bestFit="1" customWidth="1"/>
  </cols>
  <sheetData>
    <row r="1" spans="2:5">
      <c r="B1" t="s">
        <v>2</v>
      </c>
      <c r="C1" t="s">
        <v>9</v>
      </c>
    </row>
    <row r="2" spans="2:5">
      <c r="B2">
        <v>1976</v>
      </c>
      <c r="C2" s="1">
        <v>638000</v>
      </c>
    </row>
    <row r="3" spans="2:5">
      <c r="B3">
        <v>1977</v>
      </c>
      <c r="C3" s="1">
        <v>209000</v>
      </c>
    </row>
    <row r="4" spans="2:5">
      <c r="B4">
        <v>1978</v>
      </c>
      <c r="C4" s="1">
        <v>576000</v>
      </c>
    </row>
    <row r="5" spans="2:5">
      <c r="B5">
        <v>1979</v>
      </c>
      <c r="C5" s="1">
        <v>532000</v>
      </c>
    </row>
    <row r="6" spans="2:5">
      <c r="B6">
        <v>1980</v>
      </c>
      <c r="C6" s="1">
        <v>560000</v>
      </c>
    </row>
    <row r="7" spans="2:5">
      <c r="B7">
        <v>1981</v>
      </c>
      <c r="C7" s="1">
        <v>827000</v>
      </c>
    </row>
    <row r="8" spans="2:5">
      <c r="B8">
        <v>1982</v>
      </c>
      <c r="C8" s="1">
        <v>737000</v>
      </c>
    </row>
    <row r="9" spans="2:5">
      <c r="B9">
        <v>1983</v>
      </c>
      <c r="C9" s="1">
        <v>410000</v>
      </c>
    </row>
    <row r="10" spans="2:5">
      <c r="B10">
        <v>1984</v>
      </c>
      <c r="C10" s="1">
        <v>498000</v>
      </c>
    </row>
    <row r="11" spans="2:5">
      <c r="B11">
        <v>1985</v>
      </c>
      <c r="C11" s="1">
        <v>728000</v>
      </c>
    </row>
    <row r="12" spans="2:5">
      <c r="B12">
        <v>1986</v>
      </c>
      <c r="C12" s="1">
        <v>756000</v>
      </c>
    </row>
    <row r="13" spans="2:5">
      <c r="B13">
        <v>1987</v>
      </c>
      <c r="C13" s="1">
        <v>763000</v>
      </c>
    </row>
    <row r="14" spans="2:5">
      <c r="B14">
        <v>1988</v>
      </c>
      <c r="C14" s="1">
        <v>957000</v>
      </c>
    </row>
    <row r="15" spans="2:5">
      <c r="B15">
        <v>1989</v>
      </c>
      <c r="C15" s="1">
        <v>1215000</v>
      </c>
    </row>
    <row r="16" spans="2:5">
      <c r="B16">
        <v>1990</v>
      </c>
      <c r="C16" s="1">
        <v>1458000</v>
      </c>
      <c r="D16" t="s">
        <v>35</v>
      </c>
      <c r="E16" t="s">
        <v>36</v>
      </c>
    </row>
    <row r="17" spans="2:23">
      <c r="B17">
        <v>1991</v>
      </c>
      <c r="C17" s="1">
        <v>625000</v>
      </c>
      <c r="D17">
        <v>9.1666666666666605E-2</v>
      </c>
      <c r="E17">
        <v>0.105555555555555</v>
      </c>
    </row>
    <row r="18" spans="2:23">
      <c r="B18">
        <v>1992</v>
      </c>
      <c r="C18" s="1">
        <v>744000</v>
      </c>
      <c r="D18">
        <v>0.13055555555555501</v>
      </c>
      <c r="E18">
        <v>9.9999999999999895E-2</v>
      </c>
    </row>
    <row r="19" spans="2:23">
      <c r="B19">
        <v>1993</v>
      </c>
      <c r="C19" s="1">
        <v>663000</v>
      </c>
      <c r="D19">
        <v>0.41944444444444401</v>
      </c>
      <c r="E19">
        <v>0.63333333333333297</v>
      </c>
    </row>
    <row r="20" spans="2:23">
      <c r="B20">
        <v>1994</v>
      </c>
      <c r="C20" s="1">
        <v>845000</v>
      </c>
      <c r="D20">
        <v>0.25277777777777699</v>
      </c>
      <c r="E20">
        <v>0.24444444444444399</v>
      </c>
    </row>
    <row r="21" spans="2:23">
      <c r="B21">
        <v>1995</v>
      </c>
      <c r="C21" s="1">
        <v>451000</v>
      </c>
      <c r="D21">
        <v>0.39999999999999902</v>
      </c>
      <c r="E21">
        <v>0.88888888888888895</v>
      </c>
    </row>
    <row r="22" spans="2:23">
      <c r="B22">
        <v>1996</v>
      </c>
      <c r="C22" s="1">
        <v>663000</v>
      </c>
      <c r="D22">
        <v>0.29166666666666602</v>
      </c>
      <c r="E22">
        <v>0.76666666666666605</v>
      </c>
    </row>
    <row r="23" spans="2:23">
      <c r="B23">
        <v>1997</v>
      </c>
      <c r="C23" s="1">
        <v>724000</v>
      </c>
      <c r="D23">
        <v>0.16111111111111101</v>
      </c>
      <c r="E23">
        <v>0.63055555555555498</v>
      </c>
    </row>
    <row r="24" spans="2:23">
      <c r="B24">
        <v>1998</v>
      </c>
      <c r="C24" s="1">
        <v>521000</v>
      </c>
      <c r="D24">
        <v>0.37777777777777699</v>
      </c>
      <c r="E24">
        <v>0.94722222222222197</v>
      </c>
    </row>
    <row r="25" spans="2:23">
      <c r="B25">
        <v>1999</v>
      </c>
      <c r="C25" s="1">
        <v>792000</v>
      </c>
      <c r="D25">
        <v>0.23888888888888801</v>
      </c>
      <c r="E25">
        <v>0.76388888888888895</v>
      </c>
    </row>
    <row r="26" spans="2:23">
      <c r="B26">
        <v>2000</v>
      </c>
      <c r="C26" s="1">
        <v>1473000</v>
      </c>
      <c r="D26">
        <v>0.31944444444444398</v>
      </c>
      <c r="E26">
        <v>0.62777777777777699</v>
      </c>
    </row>
    <row r="27" spans="2:23">
      <c r="B27">
        <v>2001</v>
      </c>
      <c r="C27" s="1">
        <v>1119000</v>
      </c>
      <c r="D27">
        <v>0.61111111111111105</v>
      </c>
      <c r="E27">
        <v>0.38333333333333303</v>
      </c>
    </row>
    <row r="28" spans="2:23">
      <c r="B28">
        <v>2002</v>
      </c>
      <c r="C28" s="1">
        <v>1415000</v>
      </c>
      <c r="D28">
        <v>0.70833333333333304</v>
      </c>
      <c r="E28">
        <v>0.46388888888888802</v>
      </c>
    </row>
    <row r="29" spans="2:23">
      <c r="B29">
        <v>2003</v>
      </c>
      <c r="C29" s="1">
        <v>1561000</v>
      </c>
      <c r="D29">
        <v>0.68333333333333302</v>
      </c>
      <c r="E29">
        <v>0.61111111111111105</v>
      </c>
      <c r="S29" t="s">
        <v>37</v>
      </c>
      <c r="T29" t="s">
        <v>38</v>
      </c>
      <c r="U29" t="s">
        <v>40</v>
      </c>
      <c r="V29" t="s">
        <v>39</v>
      </c>
    </row>
    <row r="30" spans="2:23">
      <c r="B30">
        <v>2004</v>
      </c>
      <c r="C30" s="1">
        <v>1802000</v>
      </c>
      <c r="D30">
        <v>0.57499999999999996</v>
      </c>
      <c r="E30">
        <v>0.51388888888888895</v>
      </c>
      <c r="S30">
        <v>2002</v>
      </c>
      <c r="T30">
        <v>1533.5</v>
      </c>
      <c r="U30">
        <f>T30*10^3</f>
        <v>1533500</v>
      </c>
      <c r="V30" s="1">
        <v>1415000</v>
      </c>
      <c r="W30" s="1">
        <f>U30-V30</f>
        <v>118500</v>
      </c>
    </row>
    <row r="31" spans="2:23">
      <c r="B31">
        <v>2005</v>
      </c>
      <c r="C31" s="1">
        <v>1525000</v>
      </c>
      <c r="D31">
        <v>0.97222222222222199</v>
      </c>
      <c r="E31">
        <v>0.81111111111111101</v>
      </c>
      <c r="S31">
        <v>2003</v>
      </c>
      <c r="T31">
        <v>1712.8999999999901</v>
      </c>
      <c r="U31">
        <f t="shared" ref="U31:U43" si="0">T31*10^3</f>
        <v>1712899.99999999</v>
      </c>
      <c r="V31" s="1">
        <v>1561000</v>
      </c>
      <c r="W31" s="1">
        <f t="shared" ref="W31:W43" si="1">U31-V31</f>
        <v>151899.99999998999</v>
      </c>
    </row>
    <row r="32" spans="2:23">
      <c r="B32">
        <v>2006</v>
      </c>
      <c r="C32" s="1">
        <v>1695000</v>
      </c>
      <c r="D32">
        <v>0.94444444444444398</v>
      </c>
      <c r="E32">
        <v>0.89722222222222203</v>
      </c>
      <c r="S32">
        <v>2004</v>
      </c>
      <c r="T32">
        <v>1836.19999999999</v>
      </c>
      <c r="U32">
        <f t="shared" si="0"/>
        <v>1836199.99999999</v>
      </c>
      <c r="V32" s="1">
        <v>1802000</v>
      </c>
      <c r="W32" s="1">
        <f t="shared" si="1"/>
        <v>34199.999999989988</v>
      </c>
    </row>
    <row r="33" spans="2:23">
      <c r="B33">
        <v>2007</v>
      </c>
      <c r="C33" s="1">
        <v>1648000</v>
      </c>
      <c r="D33">
        <v>0.78888888888888797</v>
      </c>
      <c r="E33">
        <v>0.38055555555555498</v>
      </c>
      <c r="S33">
        <v>2005</v>
      </c>
      <c r="T33">
        <v>1528.5</v>
      </c>
      <c r="U33">
        <f t="shared" si="0"/>
        <v>1528500</v>
      </c>
      <c r="V33" s="1">
        <v>1525000</v>
      </c>
      <c r="W33" s="1">
        <f t="shared" si="1"/>
        <v>3500</v>
      </c>
    </row>
    <row r="34" spans="2:23">
      <c r="B34">
        <v>2008</v>
      </c>
      <c r="C34" s="1">
        <v>1037000</v>
      </c>
      <c r="D34">
        <v>0.66111111111111098</v>
      </c>
      <c r="E34">
        <v>0.23611111111111099</v>
      </c>
      <c r="S34">
        <v>2006</v>
      </c>
      <c r="T34">
        <v>1469.7</v>
      </c>
      <c r="U34">
        <f t="shared" si="0"/>
        <v>1469700</v>
      </c>
      <c r="V34" s="1">
        <v>1695000</v>
      </c>
      <c r="W34" s="1">
        <f t="shared" si="1"/>
        <v>-225300</v>
      </c>
    </row>
    <row r="35" spans="2:23">
      <c r="B35">
        <v>2009</v>
      </c>
      <c r="C35" s="1">
        <v>908000</v>
      </c>
      <c r="D35">
        <v>0.35277777777777702</v>
      </c>
      <c r="E35">
        <v>0.23055555555555499</v>
      </c>
      <c r="S35">
        <v>2007</v>
      </c>
      <c r="T35">
        <v>1596.4</v>
      </c>
      <c r="U35">
        <f t="shared" si="0"/>
        <v>1596400</v>
      </c>
      <c r="V35" s="1">
        <v>1648000</v>
      </c>
      <c r="W35" s="1">
        <f t="shared" si="1"/>
        <v>-51600</v>
      </c>
    </row>
    <row r="36" spans="2:23">
      <c r="B36">
        <v>2010</v>
      </c>
      <c r="C36" s="1">
        <v>1129000</v>
      </c>
      <c r="D36">
        <v>0.50277777777777699</v>
      </c>
      <c r="E36">
        <v>0.57777777777777695</v>
      </c>
      <c r="S36">
        <v>2008</v>
      </c>
      <c r="T36">
        <v>1269.2</v>
      </c>
      <c r="U36">
        <f t="shared" si="0"/>
        <v>1269200</v>
      </c>
      <c r="V36" s="1">
        <v>1037000</v>
      </c>
      <c r="W36" s="1">
        <f t="shared" si="1"/>
        <v>232200</v>
      </c>
    </row>
    <row r="37" spans="2:23">
      <c r="B37">
        <v>2011</v>
      </c>
      <c r="C37" s="1">
        <v>1379000</v>
      </c>
      <c r="D37">
        <v>0.95277777777777795</v>
      </c>
      <c r="E37">
        <v>0.93055555555555503</v>
      </c>
      <c r="S37">
        <v>2009</v>
      </c>
      <c r="T37">
        <v>985.7</v>
      </c>
      <c r="U37">
        <f t="shared" si="0"/>
        <v>985700</v>
      </c>
      <c r="V37" s="1">
        <v>908000</v>
      </c>
      <c r="W37" s="1">
        <f t="shared" si="1"/>
        <v>77700</v>
      </c>
    </row>
    <row r="38" spans="2:23">
      <c r="B38">
        <v>2012</v>
      </c>
      <c r="C38" s="1">
        <v>1252000</v>
      </c>
      <c r="D38">
        <v>0.84722222222222199</v>
      </c>
      <c r="E38">
        <v>0.48611111111111099</v>
      </c>
      <c r="S38">
        <v>2010</v>
      </c>
      <c r="T38">
        <v>826.9</v>
      </c>
      <c r="U38">
        <f t="shared" si="0"/>
        <v>826900</v>
      </c>
      <c r="V38" s="1">
        <v>1129000</v>
      </c>
      <c r="W38" s="1">
        <f t="shared" si="1"/>
        <v>-302100</v>
      </c>
    </row>
    <row r="39" spans="2:23">
      <c r="B39">
        <v>2013</v>
      </c>
      <c r="C39" s="1">
        <v>974000</v>
      </c>
      <c r="D39">
        <v>0.56666666666666599</v>
      </c>
      <c r="E39">
        <v>0.313888888888888</v>
      </c>
      <c r="S39">
        <v>2011</v>
      </c>
      <c r="T39">
        <v>900.69999999999902</v>
      </c>
      <c r="U39">
        <f t="shared" si="0"/>
        <v>900699.99999999907</v>
      </c>
      <c r="V39" s="1">
        <v>1379000</v>
      </c>
      <c r="W39" s="1">
        <f t="shared" si="1"/>
        <v>-478300.00000000093</v>
      </c>
    </row>
    <row r="40" spans="2:23">
      <c r="B40">
        <v>2014</v>
      </c>
      <c r="C40" s="1">
        <v>607000</v>
      </c>
      <c r="D40">
        <v>0.23055555555555499</v>
      </c>
      <c r="E40">
        <v>7.2222222222222104E-2</v>
      </c>
      <c r="S40">
        <v>2012</v>
      </c>
      <c r="T40">
        <v>1170.3999999999901</v>
      </c>
      <c r="U40">
        <f t="shared" si="0"/>
        <v>1170399.99999999</v>
      </c>
      <c r="V40" s="1">
        <v>1252000</v>
      </c>
      <c r="W40" s="1">
        <f t="shared" si="1"/>
        <v>-81600.000000010012</v>
      </c>
    </row>
    <row r="41" spans="2:23">
      <c r="B41">
        <v>2015</v>
      </c>
      <c r="C41" s="1">
        <v>550000</v>
      </c>
      <c r="D41">
        <v>7.2222222222222202E-2</v>
      </c>
      <c r="E41">
        <v>5.83333333333333E-2</v>
      </c>
      <c r="S41">
        <v>2013</v>
      </c>
      <c r="T41">
        <v>1060.8</v>
      </c>
      <c r="U41">
        <f t="shared" si="0"/>
        <v>1060800</v>
      </c>
      <c r="V41" s="1">
        <v>974000</v>
      </c>
      <c r="W41" s="1">
        <f t="shared" si="1"/>
        <v>86800</v>
      </c>
    </row>
    <row r="42" spans="2:23">
      <c r="S42">
        <v>2014</v>
      </c>
      <c r="T42">
        <v>642.9</v>
      </c>
      <c r="U42">
        <f t="shared" si="0"/>
        <v>642900</v>
      </c>
      <c r="V42" s="1">
        <v>607000</v>
      </c>
      <c r="W42" s="1">
        <f t="shared" si="1"/>
        <v>35900</v>
      </c>
    </row>
    <row r="43" spans="2:23">
      <c r="S43">
        <v>2015</v>
      </c>
      <c r="T43">
        <v>456.4</v>
      </c>
      <c r="U43">
        <f t="shared" si="0"/>
        <v>456400</v>
      </c>
      <c r="V43" s="1">
        <v>550000</v>
      </c>
      <c r="W43" s="1">
        <f t="shared" si="1"/>
        <v>-93600</v>
      </c>
    </row>
    <row r="44" spans="2:23">
      <c r="C44" s="1"/>
    </row>
    <row r="45" spans="2:23">
      <c r="C45" s="1"/>
    </row>
    <row r="47" spans="2:23">
      <c r="C47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workbookViewId="0">
      <selection activeCell="F7" sqref="F7"/>
    </sheetView>
  </sheetViews>
  <sheetFormatPr defaultColWidth="10.90625" defaultRowHeight="14.5"/>
  <cols>
    <col min="4" max="4" width="13.6328125" bestFit="1" customWidth="1"/>
    <col min="5" max="5" width="13.6328125" customWidth="1"/>
    <col min="28" max="28" width="13.63281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19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19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19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4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19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19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19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19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19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19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19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19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19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19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19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19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19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19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19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19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19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19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19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19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19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19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19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19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19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19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19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19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19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19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19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19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19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19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19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19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19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19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19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19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19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19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19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19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MWDHistoricSupply</vt:lpstr>
      <vt:lpstr>Aqueduct</vt:lpstr>
      <vt:lpstr>SWP</vt:lpstr>
      <vt:lpstr>Sheet1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2019-11-13T07:58:58Z</dcterms:created>
  <dcterms:modified xsi:type="dcterms:W3CDTF">2024-07-09T16:12:36Z</dcterms:modified>
</cp:coreProperties>
</file>