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44DABCCF-6727-4FFA-9EB9-CC4830BC8155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WDHistoricSupply" sheetId="6" r:id="rId1"/>
    <sheet name="Aqueduct" sheetId="9" r:id="rId2"/>
    <sheet name="SWP" sheetId="10" r:id="rId3"/>
    <sheet name="Sheet1" sheetId="8" r:id="rId4"/>
    <sheet name="SupplyHistori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0" l="1"/>
  <c r="W32" i="10"/>
  <c r="W33" i="10"/>
  <c r="W34" i="10"/>
  <c r="W35" i="10"/>
  <c r="W36" i="10"/>
  <c r="W37" i="10"/>
  <c r="W38" i="10"/>
  <c r="W39" i="10"/>
  <c r="W40" i="10"/>
  <c r="W41" i="10"/>
  <c r="W42" i="10"/>
  <c r="W43" i="10"/>
  <c r="W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30" i="10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28" i="9"/>
  <c r="E28" i="9" l="1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<sst xmlns="http://schemas.openxmlformats.org/spreadsheetml/2006/main" count="148" uniqueCount="44">
  <si>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</si>
  <si>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</si>
  <si>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</si>
  <si>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</si>
  <si>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</si>
  <si>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</si>
  <si>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</si>
  <si>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</si>
  <si>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</si>
  <si>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</si>
  <si>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</si>
  <si>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</si>
  <si>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</si>
  <si>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</si>
  <si>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</si>
  <si>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</si>
  <si>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</si>
  <si>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</si>
  <si>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</si>
  <si>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</si>
  <si>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</si>
  <si>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</si>
  <si>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</si>
  <si>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</si>
  <si>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</si>
  <si>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</si>
  <si>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</si>
  <si>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</si>
  <si>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</si>
  <si>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</si>
  <si>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</si>
  <si>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</si>
  <si>
    <t>Imports Portfolio</t>
  </si>
  <si>
    <t>SWDI-SL-CY</t>
  </si>
  <si>
    <t>SWDI-SL-WY</t>
  </si>
  <si>
    <t>SWDI-SC</t>
  </si>
  <si>
    <t>SWDI-delta</t>
  </si>
  <si>
    <t>Year</t>
  </si>
  <si>
    <t>Portfolio</t>
  </si>
  <si>
    <t>MWD</t>
  </si>
  <si>
    <t>Portfolio*10^3</t>
  </si>
  <si>
    <t>Using MWD data</t>
  </si>
  <si>
    <t>b135</t>
  </si>
  <si>
    <t>Using b135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</si>
</sst>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3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3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SWP!$T$30:$T$43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46F6-8004-E8396489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SWP!$W$30:$W$43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41F-BA83-AFB15423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2007-2015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75503062117234"/>
                  <c:y val="-3.994058034412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SWP!$D$33:$D$41</c:f>
              <c:numCache>
                <c:formatCode>General</c:formatCode>
                <c:ptCount val="9"/>
                <c:pt idx="0">
                  <c:v>0.78888888888888797</c:v>
                </c:pt>
                <c:pt idx="1">
                  <c:v>0.66111111111111098</c:v>
                </c:pt>
                <c:pt idx="2">
                  <c:v>0.35277777777777702</c:v>
                </c:pt>
                <c:pt idx="3">
                  <c:v>0.50277777777777699</c:v>
                </c:pt>
                <c:pt idx="4">
                  <c:v>0.95277777777777795</c:v>
                </c:pt>
                <c:pt idx="5">
                  <c:v>0.84722222222222199</c:v>
                </c:pt>
                <c:pt idx="6">
                  <c:v>0.56666666666666599</c:v>
                </c:pt>
                <c:pt idx="7">
                  <c:v>0.23055555555555499</c:v>
                </c:pt>
                <c:pt idx="8">
                  <c:v>7.2222222222222202E-2</c:v>
                </c:pt>
              </c:numCache>
            </c:numRef>
          </c:xVal>
          <c:yVal>
            <c:numRef>
              <c:f>SWP!$C$33:$C$41</c:f>
              <c:numCache>
                <c:formatCode>#,##0</c:formatCode>
                <c:ptCount val="9"/>
                <c:pt idx="0">
                  <c:v>1648000</c:v>
                </c:pt>
                <c:pt idx="1">
                  <c:v>1037000</c:v>
                </c:pt>
                <c:pt idx="2">
                  <c:v>908000</c:v>
                </c:pt>
                <c:pt idx="3">
                  <c:v>1129000</c:v>
                </c:pt>
                <c:pt idx="4">
                  <c:v>1379000</c:v>
                </c:pt>
                <c:pt idx="5">
                  <c:v>1252000</c:v>
                </c:pt>
                <c:pt idx="6">
                  <c:v>974000</c:v>
                </c:pt>
                <c:pt idx="7">
                  <c:v>607000</c:v>
                </c:pt>
                <c:pt idx="8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2-47B4-9F11-65940F345D43}"/>
            </c:ext>
          </c:extLst>
        </c:ser>
        <c:ser>
          <c:idx val="1"/>
          <c:order val="1"/>
          <c:tx>
            <c:v>1991-2006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206627296587927"/>
                  <c:y val="-3.5943423738699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SWP!$E$17:$E$32</c:f>
              <c:numCache>
                <c:formatCode>General</c:formatCode>
                <c:ptCount val="16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</c:numCache>
            </c:numRef>
          </c:xVal>
          <c:yVal>
            <c:numRef>
              <c:f>SWP!$C$17:$C$32</c:f>
              <c:numCache>
                <c:formatCode>#,##0</c:formatCode>
                <c:ptCount val="16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2-47B4-9F11-65940F34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SWP!$B$16:$B$41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SWP!$C$16:$C$41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F-444A-94DC-5B84F958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</a:t>
            </a:r>
            <a:r>
              <a:rPr lang="en-US" baseline="0"/>
              <a:t> 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SWP!$U$30:$U$43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4D63-BE1E-AB023308154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4-4D63-BE1E-AB02330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F08-9F10-A878E874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Aqueduct!$G$17:$G$41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7-46B1-8B9C-2341FCF1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Aqueduct!$C$1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Aqueduct!$B$2:$B$41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Aqueduct!$C$2:$C$41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0-4526-AA76-F13818D28A77}"/>
            </c:ext>
          </c:extLst>
        </c:ser>
        <c:ser>
          <c:idx val="1"/>
          <c:order val="1"/>
          <c:tx>
            <c:strRef>
              <c:f>Aqueduct!$D$1</c:f>
              <c:strCache>
                <c:ptCount val="1"/>
                <c:pt idx="0">
                  <c:v>Imports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Aqueduct!$B$28:$B$41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A-4D39-B57D-05974ED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Aqueduct!$H$28:$H$41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446-BF55-0EFD6AEE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SWP!$D$17:$D$41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SWP!$C$17:$C$41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DC6-B1A5-8CBB3FFD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SWP!$C$17:$C$33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2-4A23-B226-69E6F5FA4B20}"/>
            </c:ext>
          </c:extLst>
        </c:ser>
        <c:ser>
          <c:idx val="1"/>
          <c:order val="1"/>
          <c:tx>
            <c:v>2007-2015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SWP!$E$26:$E$41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SWP!$C$26:$C$41</c:f>
              <c:numCache>
                <c:formatCode>#,##0</c:formatCode>
                <c:ptCount val="16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  <c:pt idx="8">
                  <c:v>1037000</c:v>
                </c:pt>
                <c:pt idx="9">
                  <c:v>908000</c:v>
                </c:pt>
                <c:pt idx="10">
                  <c:v>1129000</c:v>
                </c:pt>
                <c:pt idx="11">
                  <c:v>1379000</c:v>
                </c:pt>
                <c:pt idx="12">
                  <c:v>1252000</c:v>
                </c:pt>
                <c:pt idx="13">
                  <c:v>974000</c:v>
                </c:pt>
                <c:pt idx="14">
                  <c:v>607000</c:v>
                </c:pt>
                <c:pt idx="15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2-4A23-B226-69E6F5FA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8A60A-8D27-27D1-82E2-3540F21B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5F832-6B62-414B-A4D0-4EE77ADE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2FD99-7CAE-51C8-57B4-494BFC1F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517B3-6107-A11F-A1F1-680959EA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274637</xdr:colOff>
      <xdr:row>10</xdr:row>
      <xdr:rowOff>26987</xdr:rowOff>
    </xdr:from>
    <xdr:to>
      <xdr:col>15</xdr:col>
      <xdr:colOff>579437</xdr:colOff>
      <xdr:row>25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2E42-2418-FFD4-2314-B352FE1A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25</xdr:row>
      <xdr:rowOff>57150</xdr:rowOff>
    </xdr:from>
    <xdr:to>
      <xdr:col>15</xdr:col>
      <xdr:colOff>561975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56CF-EAA2-46DF-9929-AAB5AAF2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24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7AACE-C33B-41C2-B76C-F8B6A4D8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39687</xdr:colOff>
      <xdr:row>42</xdr:row>
      <xdr:rowOff>169862</xdr:rowOff>
    </xdr:from>
    <xdr:to>
      <xdr:col>24</xdr:col>
      <xdr:colOff>350837</xdr:colOff>
      <xdr:row>58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DED2-30F9-722B-548C-810217F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40</xdr:row>
      <xdr:rowOff>152400</xdr:rowOff>
    </xdr:from>
    <xdr:to>
      <xdr:col>15</xdr:col>
      <xdr:colOff>428625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68B59-74A5-4CFB-8065-7D92F5FB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439737</xdr:colOff>
      <xdr:row>41</xdr:row>
      <xdr:rowOff>20637</xdr:rowOff>
    </xdr:from>
    <xdr:to>
      <xdr:col>8</xdr:col>
      <xdr:colOff>125412</xdr:colOff>
      <xdr:row>56</xdr:row>
      <xdr:rowOff>49212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52446-3BCC-1F63-5950-3DFACAC5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17462</xdr:colOff>
      <xdr:row>57</xdr:row>
      <xdr:rowOff>65087</xdr:rowOff>
    </xdr:from>
    <xdr:to>
      <xdr:col>24</xdr:col>
      <xdr:colOff>331787</xdr:colOff>
      <xdr:row>72</xdr:row>
      <xdr:rowOff>96837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BF750B-5156-B924-D4DB-4B090B58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opLeftCell="A7" workbookViewId="0">
      <selection activeCell="L11" sqref="L11"/>
    </sheetView>
  </sheetViews>
  <sheetFormatPr defaultColWidth="8.85546875" defaultRowHeight="15"/>
  <cols>
    <col min="3" max="3" width="13.42578125" bestFit="1" customWidth="1"/>
    <col min="10" max="10" width="14.4257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3D60-F20A-4BE8-A537-84C8DA5529FC}">
  <dimension ref="B1:H50"/>
  <sheetViews>
    <sheetView topLeftCell="A15" workbookViewId="0">
      <selection activeCell="R33" sqref="R33"/>
    </sheetView>
  </sheetViews>
  <sheetFormatPr defaultRowHeight="15"/>
  <cols>
    <col min="3" max="3" width="12" customWidth="1"/>
    <col min="5" max="5" width="9.85546875" bestFit="1" customWidth="1"/>
  </cols>
  <sheetData>
    <row r="1" spans="2:7" ht="28.5" customHeight="1">
      <c r="B1" s="11" t="s">
        <v>2</v>
      </c>
      <c r="C1" s="11" t="s">
        <v>7</v>
      </c>
      <c r="D1" t="s">
        <v>32</v>
      </c>
      <c r="F1" t="s">
        <v>33</v>
      </c>
      <c r="G1" t="s">
        <v>34</v>
      </c>
    </row>
    <row r="2" spans="2:7">
      <c r="B2">
        <v>1976</v>
      </c>
      <c r="C2" s="1">
        <v>430000</v>
      </c>
    </row>
    <row r="3" spans="2:7">
      <c r="B3">
        <v>1977</v>
      </c>
      <c r="C3" s="1">
        <v>275000</v>
      </c>
    </row>
    <row r="4" spans="2:7">
      <c r="B4">
        <v>1978</v>
      </c>
      <c r="C4" s="1">
        <v>472000</v>
      </c>
    </row>
    <row r="5" spans="2:7">
      <c r="B5">
        <v>1979</v>
      </c>
      <c r="C5" s="1">
        <v>493000</v>
      </c>
    </row>
    <row r="6" spans="2:7">
      <c r="B6">
        <v>1980</v>
      </c>
      <c r="C6" s="1">
        <v>515000</v>
      </c>
    </row>
    <row r="7" spans="2:7">
      <c r="B7">
        <v>1981</v>
      </c>
      <c r="C7" s="1">
        <v>465000</v>
      </c>
    </row>
    <row r="8" spans="2:7">
      <c r="B8">
        <v>1982</v>
      </c>
      <c r="C8" s="1">
        <v>483000</v>
      </c>
    </row>
    <row r="9" spans="2:7">
      <c r="B9">
        <v>1983</v>
      </c>
      <c r="C9" s="1">
        <v>519000</v>
      </c>
    </row>
    <row r="10" spans="2:7">
      <c r="B10">
        <v>1984</v>
      </c>
      <c r="C10" s="1">
        <v>516000</v>
      </c>
    </row>
    <row r="11" spans="2:7">
      <c r="B11">
        <v>1985</v>
      </c>
      <c r="C11" s="1">
        <v>496000</v>
      </c>
    </row>
    <row r="12" spans="2:7">
      <c r="B12">
        <v>1986</v>
      </c>
      <c r="C12" s="1">
        <v>521000</v>
      </c>
    </row>
    <row r="13" spans="2:7">
      <c r="B13">
        <v>1987</v>
      </c>
      <c r="C13" s="1">
        <v>428000</v>
      </c>
    </row>
    <row r="14" spans="2:7">
      <c r="B14">
        <v>1988</v>
      </c>
      <c r="C14" s="1">
        <v>369000</v>
      </c>
    </row>
    <row r="15" spans="2:7">
      <c r="B15">
        <v>1989</v>
      </c>
      <c r="C15" s="1">
        <v>288000</v>
      </c>
    </row>
    <row r="16" spans="2:7">
      <c r="B16">
        <v>1990</v>
      </c>
      <c r="C16" s="1">
        <v>106000</v>
      </c>
    </row>
    <row r="17" spans="2:8">
      <c r="B17">
        <v>1991</v>
      </c>
      <c r="C17" s="1">
        <v>186000</v>
      </c>
      <c r="F17">
        <v>0.25277777777777699</v>
      </c>
      <c r="G17">
        <v>0.23703703703703699</v>
      </c>
    </row>
    <row r="18" spans="2:8">
      <c r="B18">
        <v>1992</v>
      </c>
      <c r="C18" s="1">
        <v>177000</v>
      </c>
      <c r="F18">
        <v>0.227777777777777</v>
      </c>
      <c r="G18">
        <v>0.194444444444444</v>
      </c>
    </row>
    <row r="19" spans="2:8">
      <c r="B19">
        <v>1993</v>
      </c>
      <c r="C19" s="1">
        <v>289000</v>
      </c>
      <c r="F19">
        <v>0.58055555555555505</v>
      </c>
      <c r="G19">
        <v>0.61388888888888804</v>
      </c>
    </row>
    <row r="20" spans="2:8">
      <c r="B20">
        <v>1994</v>
      </c>
      <c r="C20" s="1">
        <v>133000</v>
      </c>
      <c r="F20">
        <v>0.31944444444444398</v>
      </c>
      <c r="G20">
        <v>0.219444444444444</v>
      </c>
    </row>
    <row r="21" spans="2:8">
      <c r="B21">
        <v>1995</v>
      </c>
      <c r="C21" s="1">
        <v>464000</v>
      </c>
      <c r="F21">
        <v>0.84722222222222199</v>
      </c>
      <c r="G21">
        <v>0.87222222222222201</v>
      </c>
    </row>
    <row r="22" spans="2:8">
      <c r="B22">
        <v>1996</v>
      </c>
      <c r="C22" s="1">
        <v>425000</v>
      </c>
      <c r="F22">
        <v>0.655555555555555</v>
      </c>
      <c r="G22">
        <v>0.6</v>
      </c>
    </row>
    <row r="23" spans="2:8">
      <c r="B23">
        <v>1997</v>
      </c>
      <c r="C23" s="1">
        <v>436000</v>
      </c>
      <c r="F23">
        <v>0.68333333333333302</v>
      </c>
      <c r="G23">
        <v>0.73611111111111105</v>
      </c>
    </row>
    <row r="24" spans="2:8">
      <c r="B24">
        <v>1998</v>
      </c>
      <c r="C24" s="1">
        <v>467000</v>
      </c>
      <c r="F24">
        <v>0.83055555555555505</v>
      </c>
      <c r="G24">
        <v>0.77500000000000002</v>
      </c>
    </row>
    <row r="25" spans="2:8">
      <c r="B25">
        <v>1999</v>
      </c>
      <c r="C25" s="1">
        <v>309000</v>
      </c>
      <c r="F25">
        <v>0.51666666666666605</v>
      </c>
      <c r="G25">
        <v>0.655555555555555</v>
      </c>
    </row>
    <row r="26" spans="2:8">
      <c r="B26">
        <v>2000</v>
      </c>
      <c r="C26" s="1">
        <v>255000</v>
      </c>
      <c r="F26">
        <v>0.49444444444444402</v>
      </c>
      <c r="G26">
        <v>0.43055555555555503</v>
      </c>
    </row>
    <row r="27" spans="2:8">
      <c r="B27">
        <v>2001</v>
      </c>
      <c r="C27" s="1">
        <v>267000</v>
      </c>
      <c r="F27">
        <v>0.55555555555555503</v>
      </c>
      <c r="G27">
        <v>0.52500000000000002</v>
      </c>
    </row>
    <row r="28" spans="2:8">
      <c r="B28">
        <v>2002</v>
      </c>
      <c r="C28" s="1">
        <v>179000</v>
      </c>
      <c r="D28">
        <v>218.4</v>
      </c>
      <c r="E28">
        <f>D28*10^3</f>
        <v>218400</v>
      </c>
      <c r="F28">
        <v>0.48611111111111099</v>
      </c>
      <c r="G28">
        <v>0.47222222222222199</v>
      </c>
      <c r="H28" s="1">
        <f>C28-E28</f>
        <v>-39400</v>
      </c>
    </row>
    <row r="29" spans="2:8">
      <c r="B29">
        <v>2003</v>
      </c>
      <c r="C29" s="1">
        <v>252000</v>
      </c>
      <c r="D29">
        <v>207.3</v>
      </c>
      <c r="E29">
        <f t="shared" ref="E29:E45" si="0">D29*10^3</f>
        <v>207300</v>
      </c>
      <c r="F29">
        <v>0.57222222222222197</v>
      </c>
      <c r="G29">
        <v>0.61388888888888804</v>
      </c>
      <c r="H29" s="1">
        <f t="shared" ref="H29:H41" si="1">C29-E29</f>
        <v>44700</v>
      </c>
    </row>
    <row r="30" spans="2:8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>
      <c r="F46">
        <v>0.39999999999999902</v>
      </c>
      <c r="G46">
        <v>0.52777777777777701</v>
      </c>
      <c r="H46" s="1"/>
    </row>
    <row r="47" spans="2:8">
      <c r="F47">
        <v>0.202777777777777</v>
      </c>
      <c r="G47">
        <v>0.16111111111111101</v>
      </c>
      <c r="H47" s="1"/>
    </row>
    <row r="48" spans="2:8">
      <c r="F48">
        <v>0.37222222222222201</v>
      </c>
      <c r="G48">
        <v>0.30277777777777698</v>
      </c>
      <c r="H48" s="1"/>
    </row>
    <row r="49" spans="6:8">
      <c r="F49">
        <v>0.86944444444444402</v>
      </c>
      <c r="G49">
        <v>0.84722222222222199</v>
      </c>
      <c r="H49" s="1"/>
    </row>
    <row r="50" spans="6:8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619C-38B7-441A-B4DE-3FCE17381564}">
  <dimension ref="B1:AA54"/>
  <sheetViews>
    <sheetView tabSelected="1" topLeftCell="A18" zoomScale="90" zoomScaleNormal="90" workbookViewId="0">
      <selection activeCell="C26" sqref="C26"/>
    </sheetView>
  </sheetViews>
  <sheetFormatPr defaultRowHeight="15"/>
  <cols>
    <col min="3" max="3" width="17" bestFit="1" customWidth="1"/>
    <col min="19" max="19" width="6.5703125" bestFit="1" customWidth="1"/>
    <col min="21" max="21" width="10.85546875" bestFit="1" customWidth="1"/>
    <col min="22" max="22" width="9.85546875" bestFit="1" customWidth="1"/>
  </cols>
  <sheetData>
    <row r="1" spans="2:27">
      <c r="B1" t="s">
        <v>2</v>
      </c>
      <c r="C1" t="s">
        <v>9</v>
      </c>
      <c r="G1" t="s">
        <v>42</v>
      </c>
    </row>
    <row r="2" spans="2:27">
      <c r="B2">
        <v>1976</v>
      </c>
      <c r="C2" s="1">
        <v>638000</v>
      </c>
      <c r="F2">
        <v>685768</v>
      </c>
      <c r="G2">
        <v>636795</v>
      </c>
    </row>
    <row r="3" spans="2:27">
      <c r="B3">
        <v>1977</v>
      </c>
      <c r="C3" s="1">
        <v>209000</v>
      </c>
      <c r="F3">
        <v>236086</v>
      </c>
      <c r="G3">
        <v>223584</v>
      </c>
    </row>
    <row r="4" spans="2:27">
      <c r="B4">
        <v>1978</v>
      </c>
      <c r="C4" s="1">
        <v>576000</v>
      </c>
      <c r="F4">
        <v>590329</v>
      </c>
      <c r="G4">
        <v>519391</v>
      </c>
    </row>
    <row r="5" spans="2:27">
      <c r="B5">
        <v>1979</v>
      </c>
      <c r="C5" s="1">
        <v>532000</v>
      </c>
      <c r="F5">
        <v>568338</v>
      </c>
      <c r="G5">
        <v>477389</v>
      </c>
    </row>
    <row r="6" spans="2:27">
      <c r="B6">
        <v>1980</v>
      </c>
      <c r="C6" s="1">
        <v>560000</v>
      </c>
      <c r="F6">
        <v>639743</v>
      </c>
      <c r="G6">
        <v>534022</v>
      </c>
    </row>
    <row r="7" spans="2:27">
      <c r="B7">
        <v>1981</v>
      </c>
      <c r="C7" s="1">
        <v>827000</v>
      </c>
      <c r="F7">
        <v>938482</v>
      </c>
      <c r="G7">
        <v>821247</v>
      </c>
    </row>
    <row r="8" spans="2:27">
      <c r="B8">
        <v>1982</v>
      </c>
      <c r="C8" s="1">
        <v>737000</v>
      </c>
      <c r="F8">
        <v>818071</v>
      </c>
      <c r="G8">
        <v>721716</v>
      </c>
    </row>
    <row r="9" spans="2:27" ht="18.75">
      <c r="B9">
        <v>1983</v>
      </c>
      <c r="C9" s="1">
        <v>410000</v>
      </c>
      <c r="F9">
        <v>431182</v>
      </c>
      <c r="G9">
        <v>359725</v>
      </c>
      <c r="J9" s="12" t="s">
        <v>41</v>
      </c>
      <c r="AA9" t="s">
        <v>43</v>
      </c>
    </row>
    <row r="10" spans="2:27">
      <c r="B10">
        <v>1984</v>
      </c>
      <c r="C10" s="1">
        <v>498000</v>
      </c>
      <c r="F10">
        <v>556830</v>
      </c>
      <c r="G10">
        <v>482271</v>
      </c>
    </row>
    <row r="11" spans="2:27">
      <c r="B11">
        <v>1985</v>
      </c>
      <c r="C11" s="1">
        <v>728000</v>
      </c>
      <c r="F11">
        <v>792477</v>
      </c>
      <c r="G11">
        <v>708444</v>
      </c>
    </row>
    <row r="12" spans="2:27">
      <c r="B12">
        <v>1986</v>
      </c>
      <c r="C12" s="1">
        <v>756000</v>
      </c>
      <c r="F12">
        <v>823067</v>
      </c>
      <c r="G12">
        <v>738643</v>
      </c>
    </row>
    <row r="13" spans="2:27">
      <c r="B13">
        <v>1987</v>
      </c>
      <c r="C13" s="1">
        <v>763000</v>
      </c>
      <c r="F13">
        <v>851322</v>
      </c>
      <c r="G13">
        <v>757972</v>
      </c>
    </row>
    <row r="14" spans="2:27">
      <c r="B14">
        <v>1988</v>
      </c>
      <c r="C14" s="1">
        <v>957000</v>
      </c>
      <c r="F14">
        <v>1044737</v>
      </c>
      <c r="G14">
        <v>951802</v>
      </c>
    </row>
    <row r="15" spans="2:27">
      <c r="B15">
        <v>1989</v>
      </c>
      <c r="C15" s="1">
        <v>1215000</v>
      </c>
      <c r="F15">
        <v>1328041</v>
      </c>
      <c r="G15">
        <v>1212038</v>
      </c>
    </row>
    <row r="16" spans="2:27">
      <c r="B16">
        <v>1990</v>
      </c>
      <c r="C16" s="1">
        <v>1458000</v>
      </c>
      <c r="D16" t="s">
        <v>35</v>
      </c>
      <c r="E16" t="s">
        <v>36</v>
      </c>
      <c r="F16">
        <v>1579466</v>
      </c>
      <c r="G16">
        <v>1458878</v>
      </c>
    </row>
    <row r="17" spans="2:23">
      <c r="B17">
        <v>1991</v>
      </c>
      <c r="C17" s="1">
        <v>625000</v>
      </c>
      <c r="D17">
        <v>9.1666666666666605E-2</v>
      </c>
      <c r="E17">
        <v>0.105555555555555</v>
      </c>
      <c r="F17">
        <v>441217</v>
      </c>
      <c r="G17">
        <v>405341</v>
      </c>
    </row>
    <row r="18" spans="2:23">
      <c r="B18">
        <v>1992</v>
      </c>
      <c r="C18" s="1">
        <v>744000</v>
      </c>
      <c r="D18">
        <v>0.13055555555555501</v>
      </c>
      <c r="E18">
        <v>9.9999999999999895E-2</v>
      </c>
      <c r="F18">
        <v>809771</v>
      </c>
      <c r="G18">
        <v>736391</v>
      </c>
    </row>
    <row r="19" spans="2:23">
      <c r="B19">
        <v>1993</v>
      </c>
      <c r="C19" s="1">
        <v>663000</v>
      </c>
      <c r="D19">
        <v>0.41944444444444401</v>
      </c>
      <c r="E19">
        <v>0.63333333333333297</v>
      </c>
      <c r="F19">
        <v>759485</v>
      </c>
      <c r="G19">
        <v>634735</v>
      </c>
    </row>
    <row r="20" spans="2:23">
      <c r="B20">
        <v>1994</v>
      </c>
      <c r="C20" s="1">
        <v>845000</v>
      </c>
      <c r="D20">
        <v>0.25277777777777699</v>
      </c>
      <c r="E20">
        <v>0.24444444444444399</v>
      </c>
      <c r="F20">
        <v>960815</v>
      </c>
      <c r="G20">
        <v>847150</v>
      </c>
    </row>
    <row r="21" spans="2:23">
      <c r="B21">
        <v>1995</v>
      </c>
      <c r="C21" s="1">
        <v>451000</v>
      </c>
      <c r="D21">
        <v>0.39999999999999902</v>
      </c>
      <c r="E21">
        <v>0.88888888888888895</v>
      </c>
      <c r="F21">
        <v>542465</v>
      </c>
      <c r="G21">
        <v>417407</v>
      </c>
    </row>
    <row r="22" spans="2:23">
      <c r="B22">
        <v>1996</v>
      </c>
      <c r="C22" s="1">
        <v>663000</v>
      </c>
      <c r="D22">
        <v>0.29166666666666602</v>
      </c>
      <c r="E22">
        <v>0.76666666666666605</v>
      </c>
      <c r="F22">
        <v>779918</v>
      </c>
      <c r="G22">
        <v>538881</v>
      </c>
    </row>
    <row r="23" spans="2:23">
      <c r="B23">
        <v>1997</v>
      </c>
      <c r="C23" s="1">
        <v>724000</v>
      </c>
      <c r="D23">
        <v>0.16111111111111101</v>
      </c>
      <c r="E23">
        <v>0.63055555555555498</v>
      </c>
      <c r="F23">
        <v>860798</v>
      </c>
      <c r="G23">
        <v>636745</v>
      </c>
    </row>
    <row r="24" spans="2:23">
      <c r="B24">
        <v>1998</v>
      </c>
      <c r="C24" s="1">
        <v>521000</v>
      </c>
      <c r="D24">
        <v>0.37777777777777699</v>
      </c>
      <c r="E24">
        <v>0.94722222222222197</v>
      </c>
      <c r="F24">
        <v>607301</v>
      </c>
      <c r="G24">
        <v>384751</v>
      </c>
    </row>
    <row r="25" spans="2:23">
      <c r="B25">
        <v>1999</v>
      </c>
      <c r="C25" s="1">
        <v>792000</v>
      </c>
      <c r="D25">
        <v>0.23888888888888801</v>
      </c>
      <c r="E25">
        <v>0.76388888888888895</v>
      </c>
      <c r="F25">
        <v>947420</v>
      </c>
      <c r="G25">
        <v>746871</v>
      </c>
    </row>
    <row r="26" spans="2:23">
      <c r="B26">
        <v>2000</v>
      </c>
      <c r="C26" s="1">
        <v>1473000</v>
      </c>
      <c r="D26">
        <v>0.31944444444444398</v>
      </c>
      <c r="E26">
        <v>0.62777777777777699</v>
      </c>
      <c r="F26">
        <v>1627123</v>
      </c>
      <c r="G26">
        <v>1421355</v>
      </c>
    </row>
    <row r="27" spans="2:23">
      <c r="B27">
        <v>2001</v>
      </c>
      <c r="C27" s="1">
        <v>1119000</v>
      </c>
      <c r="D27">
        <v>0.61111111111111105</v>
      </c>
      <c r="E27">
        <v>0.38333333333333303</v>
      </c>
      <c r="F27">
        <v>1187452</v>
      </c>
      <c r="G27">
        <v>1084568</v>
      </c>
    </row>
    <row r="28" spans="2:23">
      <c r="B28">
        <v>2002</v>
      </c>
      <c r="C28" s="1">
        <v>1415000</v>
      </c>
      <c r="D28">
        <v>0.70833333333333304</v>
      </c>
      <c r="E28">
        <v>0.46388888888888802</v>
      </c>
      <c r="F28">
        <v>1680514</v>
      </c>
      <c r="G28">
        <v>1552917</v>
      </c>
    </row>
    <row r="29" spans="2:23">
      <c r="B29">
        <v>2003</v>
      </c>
      <c r="C29" s="1">
        <v>1561000</v>
      </c>
      <c r="D29">
        <v>0.68333333333333302</v>
      </c>
      <c r="E29">
        <v>0.61111111111111105</v>
      </c>
      <c r="F29">
        <v>1771048</v>
      </c>
      <c r="G29">
        <v>1645096</v>
      </c>
      <c r="S29" t="s">
        <v>37</v>
      </c>
      <c r="T29" t="s">
        <v>38</v>
      </c>
      <c r="U29" t="s">
        <v>40</v>
      </c>
      <c r="V29" t="s">
        <v>39</v>
      </c>
    </row>
    <row r="30" spans="2:23">
      <c r="B30">
        <v>2004</v>
      </c>
      <c r="C30" s="1">
        <v>1802000</v>
      </c>
      <c r="D30">
        <v>0.57499999999999996</v>
      </c>
      <c r="E30">
        <v>0.51388888888888895</v>
      </c>
      <c r="F30">
        <v>1971235</v>
      </c>
      <c r="G30">
        <v>1846664</v>
      </c>
      <c r="S30">
        <v>2002</v>
      </c>
      <c r="T30">
        <v>1533.5</v>
      </c>
      <c r="U30">
        <f>T30*10^3</f>
        <v>1533500</v>
      </c>
      <c r="V30" s="1">
        <v>1415000</v>
      </c>
      <c r="W30" s="1">
        <f>U30-V30</f>
        <v>118500</v>
      </c>
    </row>
    <row r="31" spans="2:23">
      <c r="B31">
        <v>2005</v>
      </c>
      <c r="C31" s="1">
        <v>1525000</v>
      </c>
      <c r="D31">
        <v>0.97222222222222199</v>
      </c>
      <c r="E31">
        <v>0.81111111111111101</v>
      </c>
      <c r="F31">
        <v>1693416</v>
      </c>
      <c r="G31">
        <v>1515148</v>
      </c>
      <c r="S31">
        <v>2003</v>
      </c>
      <c r="T31">
        <v>1712.8999999999901</v>
      </c>
      <c r="U31">
        <f t="shared" ref="U31:U43" si="0">T31*10^3</f>
        <v>1712899.99999999</v>
      </c>
      <c r="V31" s="1">
        <v>1561000</v>
      </c>
      <c r="W31" s="1">
        <f t="shared" ref="W31:W43" si="1">U31-V31</f>
        <v>151899.99999998999</v>
      </c>
    </row>
    <row r="32" spans="2:23">
      <c r="B32">
        <v>2006</v>
      </c>
      <c r="C32" s="1">
        <v>1695000</v>
      </c>
      <c r="D32">
        <v>0.94444444444444398</v>
      </c>
      <c r="E32">
        <v>0.89722222222222203</v>
      </c>
      <c r="F32">
        <v>1898072</v>
      </c>
      <c r="G32">
        <v>1595004</v>
      </c>
      <c r="S32">
        <v>2004</v>
      </c>
      <c r="T32">
        <v>1836.19999999999</v>
      </c>
      <c r="U32">
        <f t="shared" si="0"/>
        <v>1836199.99999999</v>
      </c>
      <c r="V32" s="1">
        <v>1802000</v>
      </c>
      <c r="W32" s="1">
        <f t="shared" si="1"/>
        <v>34199.999999989988</v>
      </c>
    </row>
    <row r="33" spans="2:23">
      <c r="B33">
        <v>2007</v>
      </c>
      <c r="C33" s="1">
        <v>1648000</v>
      </c>
      <c r="D33">
        <v>0.78888888888888797</v>
      </c>
      <c r="E33">
        <v>0.38055555555555498</v>
      </c>
      <c r="F33">
        <v>1862977</v>
      </c>
      <c r="G33">
        <v>1607747</v>
      </c>
      <c r="S33">
        <v>2005</v>
      </c>
      <c r="T33">
        <v>1528.5</v>
      </c>
      <c r="U33">
        <f t="shared" si="0"/>
        <v>1528500</v>
      </c>
      <c r="V33" s="1">
        <v>1525000</v>
      </c>
      <c r="W33" s="1">
        <f t="shared" si="1"/>
        <v>3500</v>
      </c>
    </row>
    <row r="34" spans="2:23">
      <c r="B34">
        <v>2008</v>
      </c>
      <c r="C34" s="1">
        <v>1037000</v>
      </c>
      <c r="D34">
        <v>0.66111111111111098</v>
      </c>
      <c r="E34">
        <v>0.23611111111111099</v>
      </c>
      <c r="F34">
        <v>1154557</v>
      </c>
      <c r="G34">
        <v>987059</v>
      </c>
      <c r="S34">
        <v>2006</v>
      </c>
      <c r="T34">
        <v>1469.7</v>
      </c>
      <c r="U34">
        <f t="shared" si="0"/>
        <v>1469700</v>
      </c>
      <c r="V34" s="1">
        <v>1695000</v>
      </c>
      <c r="W34" s="1">
        <f t="shared" si="1"/>
        <v>-225300</v>
      </c>
    </row>
    <row r="35" spans="2:23">
      <c r="B35">
        <v>2009</v>
      </c>
      <c r="C35" s="1">
        <v>908000</v>
      </c>
      <c r="D35">
        <v>0.35277777777777702</v>
      </c>
      <c r="E35">
        <v>0.23055555555555499</v>
      </c>
      <c r="F35">
        <v>1133153</v>
      </c>
      <c r="G35">
        <v>971205</v>
      </c>
      <c r="S35">
        <v>2007</v>
      </c>
      <c r="T35">
        <v>1596.4</v>
      </c>
      <c r="U35">
        <f t="shared" si="0"/>
        <v>1596400</v>
      </c>
      <c r="V35" s="1">
        <v>1648000</v>
      </c>
      <c r="W35" s="1">
        <f t="shared" si="1"/>
        <v>-51600</v>
      </c>
    </row>
    <row r="36" spans="2:23">
      <c r="B36">
        <v>2010</v>
      </c>
      <c r="C36" s="1">
        <v>1129000</v>
      </c>
      <c r="D36">
        <v>0.50277777777777699</v>
      </c>
      <c r="E36">
        <v>0.57777777777777695</v>
      </c>
      <c r="F36">
        <v>1372019</v>
      </c>
      <c r="G36">
        <v>1138914</v>
      </c>
      <c r="S36">
        <v>2008</v>
      </c>
      <c r="T36">
        <v>1269.2</v>
      </c>
      <c r="U36">
        <f t="shared" si="0"/>
        <v>1269200</v>
      </c>
      <c r="V36" s="1">
        <v>1037000</v>
      </c>
      <c r="W36" s="1">
        <f t="shared" si="1"/>
        <v>232200</v>
      </c>
    </row>
    <row r="37" spans="2:23">
      <c r="B37">
        <v>2011</v>
      </c>
      <c r="C37" s="1">
        <v>1379000</v>
      </c>
      <c r="D37">
        <v>0.95277777777777795</v>
      </c>
      <c r="E37">
        <v>0.93055555555555503</v>
      </c>
      <c r="F37">
        <v>1632033</v>
      </c>
      <c r="G37">
        <v>1385263</v>
      </c>
      <c r="S37">
        <v>2009</v>
      </c>
      <c r="T37">
        <v>985.7</v>
      </c>
      <c r="U37">
        <f t="shared" si="0"/>
        <v>985700</v>
      </c>
      <c r="V37" s="1">
        <v>908000</v>
      </c>
      <c r="W37" s="1">
        <f t="shared" si="1"/>
        <v>77700</v>
      </c>
    </row>
    <row r="38" spans="2:23">
      <c r="B38">
        <v>2012</v>
      </c>
      <c r="C38" s="1">
        <v>1252000</v>
      </c>
      <c r="D38">
        <v>0.84722222222222199</v>
      </c>
      <c r="E38">
        <v>0.48611111111111099</v>
      </c>
      <c r="F38">
        <v>1486712</v>
      </c>
      <c r="G38">
        <v>1206889</v>
      </c>
      <c r="S38">
        <v>2010</v>
      </c>
      <c r="T38">
        <v>826.9</v>
      </c>
      <c r="U38">
        <f t="shared" si="0"/>
        <v>826900</v>
      </c>
      <c r="V38" s="1">
        <v>1129000</v>
      </c>
      <c r="W38" s="1">
        <f t="shared" si="1"/>
        <v>-302100</v>
      </c>
    </row>
    <row r="39" spans="2:23">
      <c r="B39">
        <v>2013</v>
      </c>
      <c r="C39" s="1">
        <v>974000</v>
      </c>
      <c r="D39">
        <v>0.56666666666666599</v>
      </c>
      <c r="E39">
        <v>0.313888888888888</v>
      </c>
      <c r="F39">
        <v>1141526</v>
      </c>
      <c r="G39">
        <v>974131</v>
      </c>
      <c r="S39">
        <v>2011</v>
      </c>
      <c r="T39">
        <v>900.69999999999902</v>
      </c>
      <c r="U39">
        <f t="shared" si="0"/>
        <v>900699.99999999907</v>
      </c>
      <c r="V39" s="1">
        <v>1379000</v>
      </c>
      <c r="W39" s="1">
        <f t="shared" si="1"/>
        <v>-478300.00000000093</v>
      </c>
    </row>
    <row r="40" spans="2:23">
      <c r="B40">
        <v>2014</v>
      </c>
      <c r="C40" s="1">
        <v>607000</v>
      </c>
      <c r="D40">
        <v>0.23055555555555499</v>
      </c>
      <c r="E40">
        <v>7.2222222222222104E-2</v>
      </c>
      <c r="F40">
        <v>466804</v>
      </c>
      <c r="G40">
        <v>413987</v>
      </c>
      <c r="S40">
        <v>2012</v>
      </c>
      <c r="T40">
        <v>1170.3999999999901</v>
      </c>
      <c r="U40">
        <f t="shared" si="0"/>
        <v>1170399.99999999</v>
      </c>
      <c r="V40" s="1">
        <v>1252000</v>
      </c>
      <c r="W40" s="1">
        <f t="shared" si="1"/>
        <v>-81600.000000010012</v>
      </c>
    </row>
    <row r="41" spans="2:23">
      <c r="B41">
        <v>2015</v>
      </c>
      <c r="C41" s="1">
        <v>550000</v>
      </c>
      <c r="D41">
        <v>7.2222222222222202E-2</v>
      </c>
      <c r="E41">
        <v>5.83333333333333E-2</v>
      </c>
      <c r="F41">
        <v>716376</v>
      </c>
      <c r="G41">
        <v>633401</v>
      </c>
      <c r="S41">
        <v>2013</v>
      </c>
      <c r="T41">
        <v>1060.8</v>
      </c>
      <c r="U41">
        <f t="shared" si="0"/>
        <v>1060800</v>
      </c>
      <c r="V41" s="1">
        <v>974000</v>
      </c>
      <c r="W41" s="1">
        <f t="shared" si="1"/>
        <v>86800</v>
      </c>
    </row>
    <row r="42" spans="2:23">
      <c r="F42">
        <v>1331134</v>
      </c>
      <c r="G42">
        <v>1153481</v>
      </c>
      <c r="S42">
        <v>2014</v>
      </c>
      <c r="T42">
        <v>642.9</v>
      </c>
      <c r="U42">
        <f t="shared" si="0"/>
        <v>642900</v>
      </c>
      <c r="V42" s="1">
        <v>607000</v>
      </c>
      <c r="W42" s="1">
        <f t="shared" si="1"/>
        <v>35900</v>
      </c>
    </row>
    <row r="43" spans="2:23">
      <c r="F43">
        <v>1876453</v>
      </c>
      <c r="G43">
        <v>1592573</v>
      </c>
      <c r="S43">
        <v>2015</v>
      </c>
      <c r="T43">
        <v>456.4</v>
      </c>
      <c r="U43">
        <f t="shared" si="0"/>
        <v>456400</v>
      </c>
      <c r="V43" s="1">
        <v>550000</v>
      </c>
      <c r="W43" s="1">
        <f t="shared" si="1"/>
        <v>-93600</v>
      </c>
    </row>
    <row r="44" spans="2:23">
      <c r="C44" s="1"/>
      <c r="F44">
        <v>1030755</v>
      </c>
      <c r="G44">
        <v>762420</v>
      </c>
    </row>
    <row r="45" spans="2:23">
      <c r="C45" s="1"/>
      <c r="F45">
        <v>1525437</v>
      </c>
      <c r="G45">
        <v>1365869</v>
      </c>
    </row>
    <row r="46" spans="2:23">
      <c r="F46">
        <v>735426</v>
      </c>
      <c r="G46">
        <v>518629</v>
      </c>
    </row>
    <row r="47" spans="2:23">
      <c r="C47" s="1"/>
      <c r="F47">
        <v>492133</v>
      </c>
      <c r="G47">
        <v>435593</v>
      </c>
    </row>
    <row r="48" spans="2:23">
      <c r="F48">
        <v>451906</v>
      </c>
      <c r="G48">
        <v>414891</v>
      </c>
    </row>
    <row r="51" spans="3:3">
      <c r="C51" s="1"/>
    </row>
    <row r="52" spans="3:3">
      <c r="C52" s="1"/>
    </row>
    <row r="53" spans="3:3">
      <c r="C53" s="1"/>
    </row>
    <row r="54" spans="3:3"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workbookViewId="0">
      <selection activeCell="F7" sqref="F7"/>
    </sheetView>
  </sheetViews>
  <sheetFormatPr defaultColWidth="10.85546875" defaultRowHeight="15"/>
  <cols>
    <col min="4" max="4" width="13.5703125" bestFit="1" customWidth="1"/>
    <col min="5" max="5" width="13.5703125" customWidth="1"/>
    <col min="28" max="28" width="13.5703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8.75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8.75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8.75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8.75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8.75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8.75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8.75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8.75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8.75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8.75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8.75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8.75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8.75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8.75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8.75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8.75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8.75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8.75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8.75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8.75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8.75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8.75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8.75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8.75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8.75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8.75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8.75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8.75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8.75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8.75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8.75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8.75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8.75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8.75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8.75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8.75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8.75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8.75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8.75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8.75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8.75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8.75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8.75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8.75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8.75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8.75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8.75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MWDHistoricSupply</vt:lpstr>
      <vt:lpstr>Aqueduct</vt:lpstr>
      <vt:lpstr>SWP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2024-08-05T06:15:42Z</dcterms:modified>
</cp:coreProperties>
</file>