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5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6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7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8.xml" ContentType="application/vnd.openxmlformats-officedocument.drawing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Main\"/>
    </mc:Choice>
  </mc:AlternateContent>
  <xr:revisionPtr revIDLastSave="0" documentId="13_ncr:1_{80FC92AB-EF53-4762-AB8A-8902B671D5FA}" xr6:coauthVersionLast="47" xr6:coauthVersionMax="47" xr10:uidLastSave="{00000000-0000-0000-0000-000000000000}"/>
  <bookViews>
    <workbookView xWindow="28680" yWindow="-120" windowWidth="29040" windowHeight="15720" firstSheet="4" activeTab="6" xr2:uid="{3AC0043D-D22B-384A-9C5D-258A6195F46F}"/>
  </bookViews>
  <sheets>
    <sheet name="Main" sheetId="2" r:id="rId1"/>
    <sheet name="San Joaquin" sheetId="9" r:id="rId2"/>
    <sheet name="imports-CY" sheetId="3" r:id="rId3"/>
    <sheet name="imports-CY (2)" sheetId="15" r:id="rId4"/>
    <sheet name="imports-WY" sheetId="14" r:id="rId5"/>
    <sheet name="imports-extra" sheetId="8" r:id="rId6"/>
    <sheet name="groundwater" sheetId="7" r:id="rId7"/>
    <sheet name="indicators-annual-calendar year" sheetId="10" r:id="rId8"/>
    <sheet name="indicators-annual-water year" sheetId="13" r:id="rId9"/>
    <sheet name="indicators-monthly" sheetId="11" r:id="rId10"/>
  </sheet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5" l="1" a="1"/>
  <c r="E36" i="15" s="1"/>
  <c r="G50" i="7"/>
  <c r="G51" i="7" l="1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W47" i="15"/>
  <c r="T5" i="7" l="1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4" i="7"/>
  <c r="D6" i="7" l="1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5" i="7"/>
  <c r="R24" i="2"/>
  <c r="AE24" i="2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S24" i="2"/>
  <c r="T24" i="2"/>
  <c r="U24" i="2"/>
  <c r="V24" i="2"/>
  <c r="W24" i="2"/>
  <c r="X24" i="2"/>
  <c r="Y24" i="2"/>
  <c r="Z24" i="2"/>
  <c r="AA24" i="2"/>
  <c r="AB24" i="2"/>
  <c r="AC24" i="2"/>
  <c r="AD24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5" i="2"/>
  <c r="AF6" i="2"/>
  <c r="AG6" i="2"/>
  <c r="AF7" i="2"/>
  <c r="AG7" i="2"/>
  <c r="AF8" i="2"/>
  <c r="AG8" i="2"/>
  <c r="AF9" i="2"/>
  <c r="AG9" i="2"/>
  <c r="AF10" i="2"/>
  <c r="AG10" i="2"/>
  <c r="AF11" i="2"/>
  <c r="AG11" i="2"/>
  <c r="AF12" i="2"/>
  <c r="AG12" i="2"/>
  <c r="AF13" i="2"/>
  <c r="AG13" i="2"/>
  <c r="AF14" i="2"/>
  <c r="AG14" i="2"/>
  <c r="AF15" i="2"/>
  <c r="AH15" i="2" s="1"/>
  <c r="AG15" i="2"/>
  <c r="AF16" i="2"/>
  <c r="AG16" i="2"/>
  <c r="AF17" i="2"/>
  <c r="AG17" i="2"/>
  <c r="AF18" i="2"/>
  <c r="AG18" i="2"/>
  <c r="AF19" i="2"/>
  <c r="AG19" i="2"/>
  <c r="AF20" i="2"/>
  <c r="AG20" i="2"/>
  <c r="AF21" i="2"/>
  <c r="AG21" i="2"/>
  <c r="AF22" i="2"/>
  <c r="AH22" i="2" s="1"/>
  <c r="AG22" i="2"/>
  <c r="AG5" i="2"/>
  <c r="AF5" i="2"/>
  <c r="AH5" i="2" s="1"/>
  <c r="AH13" i="2" l="1"/>
  <c r="AH12" i="2"/>
  <c r="D22" i="8"/>
  <c r="AH21" i="2"/>
  <c r="AH20" i="2"/>
  <c r="AH18" i="2"/>
  <c r="AH7" i="2"/>
  <c r="AH16" i="2"/>
  <c r="AH11" i="2"/>
  <c r="AH9" i="2"/>
  <c r="AH8" i="2"/>
  <c r="AH6" i="2"/>
  <c r="AH10" i="2"/>
  <c r="AH19" i="2"/>
  <c r="AH17" i="2"/>
  <c r="AH14" i="2"/>
  <c r="D21" i="8"/>
  <c r="F21" i="8" s="1" a="1"/>
  <c r="F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<sst xmlns="http://schemas.openxmlformats.org/spreadsheetml/2006/main" count="271" uniqueCount="89">
  <si>
    <t>Year</t>
  </si>
  <si>
    <t>HR</t>
  </si>
  <si>
    <t>Groundwater</t>
  </si>
  <si>
    <t>Federal</t>
  </si>
  <si>
    <t>TotalReturnFlowandReuse(TRFR)</t>
  </si>
  <si>
    <t>SWP</t>
  </si>
  <si>
    <t>LocalSupplies</t>
  </si>
  <si>
    <t>Env</t>
  </si>
  <si>
    <t>Colorado</t>
  </si>
  <si>
    <t>Desalination</t>
  </si>
  <si>
    <t>Imports</t>
  </si>
  <si>
    <t>Other</t>
  </si>
  <si>
    <t>TransfersImports</t>
  </si>
  <si>
    <t>TransfersInternal</t>
  </si>
  <si>
    <t>South Coast</t>
  </si>
  <si>
    <t>Row Labels</t>
  </si>
  <si>
    <t>Grand Total</t>
  </si>
  <si>
    <t>Column Labels</t>
  </si>
  <si>
    <t>Sum of taf</t>
  </si>
  <si>
    <t>swp+colorad</t>
  </si>
  <si>
    <t>year</t>
  </si>
  <si>
    <t>SWDI</t>
  </si>
  <si>
    <t>SWDI imports</t>
  </si>
  <si>
    <t>pctl_gwelev</t>
  </si>
  <si>
    <t>pctl_gwchange</t>
  </si>
  <si>
    <t>pctl_cumgwchange</t>
  </si>
  <si>
    <t>pctl_gwchange_corr</t>
  </si>
  <si>
    <t>pctl_cumgwchange_corr</t>
  </si>
  <si>
    <t>This is monthly annual averaged</t>
  </si>
  <si>
    <t>swp</t>
  </si>
  <si>
    <t>colorado</t>
  </si>
  <si>
    <t>gw</t>
  </si>
  <si>
    <t>imports</t>
  </si>
  <si>
    <t>percent</t>
  </si>
  <si>
    <t>SWDI delta imports</t>
  </si>
  <si>
    <t>SWDI delta imports*allocation</t>
  </si>
  <si>
    <t>average ALLOCATION</t>
  </si>
  <si>
    <t>res_percentile</t>
  </si>
  <si>
    <t>swp+colorado</t>
  </si>
  <si>
    <t>date</t>
  </si>
  <si>
    <t>SWDI-SC</t>
  </si>
  <si>
    <t>SWDI-SL</t>
  </si>
  <si>
    <t>SWDI-delta</t>
  </si>
  <si>
    <t>normalized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</si>
  <si>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</si>
  <si>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</si>
  <si>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</si>
  <si>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</si>
  <si>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</si>
  <si>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</si>
  <si>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</si>
  <si>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</si>
  <si>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</si>
  <si>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</si>
  <si>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</si>
  <si>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</si>
  <si>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</si>
  <si>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</si>
  <si>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</si>
  <si>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</si>
  <si>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</si>
  <si>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</si>
  <si>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</si>
  <si>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</si>
  <si>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</si>
  <si>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</si>
  <si>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</si>
  <si>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</si>
  <si>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</si>
  <si>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</si>
  <si>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2720.1</t>
  </si>
  <si>
    <t>Residuals</t>
  </si>
  <si>
    <t>Predicted 1897.6</t>
  </si>
  <si>
    <t>SWP portfolio</t>
  </si>
  <si>
    <t>SWDI SC</t>
  </si>
  <si>
    <t>SWDI SL</t>
  </si>
  <si>
    <t>annual</t>
  </si>
  <si>
    <t>total water deliveries to SC</t>
  </si>
  <si>
    <t>table A deliveries</t>
  </si>
  <si>
    <t>water year</t>
  </si>
  <si>
    <t>SWD-SC</t>
  </si>
  <si>
    <t>X Variable 1</t>
  </si>
  <si>
    <t>X Variable 2</t>
  </si>
  <si>
    <t>Predicted Y</t>
  </si>
  <si>
    <t>percentile</t>
  </si>
  <si>
    <t>SF_col</t>
  </si>
  <si>
    <t>SWDI delta</t>
  </si>
  <si>
    <t>surface</t>
  </si>
  <si>
    <t>log swdi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</si>
</sst>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9" fontId="0" fillId="0" borderId="0" xfId="1" applyFont="1"/>
    <xf numFmtId="14" fontId="0" fillId="0" borderId="0" xfId="0" applyNumberFormat="1"/>
    <xf numFmtId="16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9" fontId="0" fillId="0" borderId="0" xfId="0" applyNumberFormat="1"/>
    <xf numFmtId="22" fontId="0" fillId="0" borderId="0" xfId="0" applyNumberForma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Continuous"/>
    </xf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Main!$Z$5:$Z$22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39-CF41-B694-3C68268586FA}"/>
            </c:ext>
          </c:extLst>
        </c:ser>
        <c:ser>
          <c:idx val="0"/>
          <c:order val="1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Main!$R$5:$R$22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CF41-B694-3C68268586FA}"/>
            </c:ext>
          </c:extLst>
        </c:ser>
        <c:ser>
          <c:idx val="4"/>
          <c:order val="2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39-CF41-B694-3C68268586FA}"/>
            </c:ext>
          </c:extLst>
        </c:ser>
        <c:ser>
          <c:idx val="6"/>
          <c:order val="3"/>
          <c:tx>
            <c:strRef>
              <c:f>Main!$X$4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Main!$X$5:$X$22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39-CF41-B694-3C68268586FA}"/>
            </c:ext>
          </c:extLst>
        </c:ser>
        <c:ser>
          <c:idx val="3"/>
          <c:order val="4"/>
          <c:tx>
            <c:strRef>
              <c:f>Main!$U$4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Main!$U$5:$U$22</c:f>
              <c:numCache>
                <c:formatCode>General</c:formatCode>
                <c:ptCount val="18"/>
                <c:pt idx="0">
                  <c:v>53.6</c:v>
                </c:pt>
                <c:pt idx="1">
                  <c:v>0.7</c:v>
                </c:pt>
                <c:pt idx="2">
                  <c:v>0.4</c:v>
                </c:pt>
                <c:pt idx="3">
                  <c:v>42.099999999999902</c:v>
                </c:pt>
                <c:pt idx="4">
                  <c:v>0.4</c:v>
                </c:pt>
                <c:pt idx="5">
                  <c:v>0</c:v>
                </c:pt>
                <c:pt idx="6">
                  <c:v>0.3</c:v>
                </c:pt>
                <c:pt idx="7">
                  <c:v>0.8</c:v>
                </c:pt>
                <c:pt idx="8">
                  <c:v>1.4</c:v>
                </c:pt>
                <c:pt idx="9">
                  <c:v>1.7</c:v>
                </c:pt>
                <c:pt idx="10">
                  <c:v>0.1</c:v>
                </c:pt>
                <c:pt idx="11">
                  <c:v>0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1.5</c:v>
                </c:pt>
                <c:pt idx="17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CF41-B694-3C68268586FA}"/>
            </c:ext>
          </c:extLst>
        </c:ser>
        <c:ser>
          <c:idx val="5"/>
          <c:order val="5"/>
          <c:tx>
            <c:strRef>
              <c:f>Main!$W$4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Main!$W$5:$W$22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39-CF41-B694-3C68268586FA}"/>
            </c:ext>
          </c:extLst>
        </c:ser>
        <c:ser>
          <c:idx val="1"/>
          <c:order val="6"/>
          <c:tx>
            <c:strRef>
              <c:f>Main!$S$4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Main!$S$5:$S$22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27.4</c:v>
                </c:pt>
                <c:pt idx="15">
                  <c:v>21.9</c:v>
                </c:pt>
                <c:pt idx="16">
                  <c:v>45.6</c:v>
                </c:pt>
                <c:pt idx="17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CF41-B694-3C68268586FA}"/>
            </c:ext>
          </c:extLst>
        </c:ser>
        <c:ser>
          <c:idx val="7"/>
          <c:order val="7"/>
          <c:tx>
            <c:strRef>
              <c:f>Main!$Y$4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Main!$Y$5:$Y$22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17.100000000000001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39-CF41-B694-3C6826858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852591504"/>
        <c:axId val="852633616"/>
      </c:barChart>
      <c:catAx>
        <c:axId val="8525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33616"/>
        <c:crosses val="autoZero"/>
        <c:auto val="1"/>
        <c:lblAlgn val="ctr"/>
        <c:lblOffset val="100"/>
        <c:noMultiLvlLbl val="0"/>
      </c:catAx>
      <c:valAx>
        <c:axId val="85263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acre-feet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915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0846-B964-BDDDC917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11215"/>
        <c:axId val="133194223"/>
      </c:scatterChart>
      <c:valAx>
        <c:axId val="13321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4223"/>
        <c:crosses val="autoZero"/>
        <c:crossBetween val="midCat"/>
      </c:valAx>
      <c:valAx>
        <c:axId val="1331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Main!$AH$5:$AH$22</c:f>
              <c:numCache>
                <c:formatCode>General</c:formatCode>
                <c:ptCount val="18"/>
                <c:pt idx="0">
                  <c:v>2842.8</c:v>
                </c:pt>
                <c:pt idx="1">
                  <c:v>2469.49999999999</c:v>
                </c:pt>
                <c:pt idx="2">
                  <c:v>2934.6999999999898</c:v>
                </c:pt>
                <c:pt idx="3">
                  <c:v>2300.1999999999989</c:v>
                </c:pt>
                <c:pt idx="4">
                  <c:v>2276.4</c:v>
                </c:pt>
                <c:pt idx="5">
                  <c:v>2675.8</c:v>
                </c:pt>
                <c:pt idx="6">
                  <c:v>2523.6000000000004</c:v>
                </c:pt>
                <c:pt idx="7">
                  <c:v>2202.1000000000004</c:v>
                </c:pt>
                <c:pt idx="8">
                  <c:v>1814.6999999999998</c:v>
                </c:pt>
                <c:pt idx="9">
                  <c:v>1856.4999999999991</c:v>
                </c:pt>
                <c:pt idx="10">
                  <c:v>2072.599999999989</c:v>
                </c:pt>
                <c:pt idx="11">
                  <c:v>2364.8999999999996</c:v>
                </c:pt>
                <c:pt idx="12">
                  <c:v>2373.1999999999998</c:v>
                </c:pt>
                <c:pt idx="13">
                  <c:v>2029.6</c:v>
                </c:pt>
                <c:pt idx="14">
                  <c:v>2103.8999999999996</c:v>
                </c:pt>
                <c:pt idx="15">
                  <c:v>1960</c:v>
                </c:pt>
                <c:pt idx="16">
                  <c:v>1696.9</c:v>
                </c:pt>
                <c:pt idx="17">
                  <c:v>1874.3</c:v>
                </c:pt>
              </c:numCache>
            </c:numRef>
          </c:xVal>
          <c:y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E-B541-A122-DE7CC247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6031"/>
        <c:axId val="276887711"/>
      </c:scatterChart>
      <c:valAx>
        <c:axId val="27688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7711"/>
        <c:crosses val="autoZero"/>
        <c:crossBetween val="midCat"/>
      </c:valAx>
      <c:valAx>
        <c:axId val="276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3-EA49-A90E-4F2315DB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5-384F-BF19-EB51749C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923167"/>
        <c:axId val="277924847"/>
      </c:barChart>
      <c:catAx>
        <c:axId val="2779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4847"/>
        <c:crosses val="autoZero"/>
        <c:auto val="1"/>
        <c:lblAlgn val="ctr"/>
        <c:lblOffset val="100"/>
        <c:noMultiLvlLbl val="0"/>
      </c:catAx>
      <c:valAx>
        <c:axId val="2779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B-684B-ACA3-8622BE4C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supplies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Main!$P$5:$P$22</c:f>
              <c:numCache>
                <c:formatCode>General</c:formatCode>
                <c:ptCount val="18"/>
                <c:pt idx="0">
                  <c:v>5388.9000000000005</c:v>
                </c:pt>
                <c:pt idx="1">
                  <c:v>4864.4999999999809</c:v>
                </c:pt>
                <c:pt idx="2">
                  <c:v>5234.7999999999902</c:v>
                </c:pt>
                <c:pt idx="3">
                  <c:v>5175.399999999996</c:v>
                </c:pt>
                <c:pt idx="4">
                  <c:v>5273.2000000000007</c:v>
                </c:pt>
                <c:pt idx="5">
                  <c:v>5376.3999999999987</c:v>
                </c:pt>
                <c:pt idx="6">
                  <c:v>5190.7999999999993</c:v>
                </c:pt>
                <c:pt idx="7">
                  <c:v>4757.1000000000004</c:v>
                </c:pt>
                <c:pt idx="8">
                  <c:v>4325.7999999999993</c:v>
                </c:pt>
                <c:pt idx="9">
                  <c:v>4613.6999999999989</c:v>
                </c:pt>
                <c:pt idx="10">
                  <c:v>4568.0999999999894</c:v>
                </c:pt>
                <c:pt idx="11">
                  <c:v>5013.5</c:v>
                </c:pt>
                <c:pt idx="12">
                  <c:v>5144.0999999999995</c:v>
                </c:pt>
                <c:pt idx="13">
                  <c:v>4191.2000000000007</c:v>
                </c:pt>
                <c:pt idx="14">
                  <c:v>4184.1999999999989</c:v>
                </c:pt>
                <c:pt idx="15">
                  <c:v>4489.2999999999993</c:v>
                </c:pt>
                <c:pt idx="16">
                  <c:v>4438.8</c:v>
                </c:pt>
                <c:pt idx="17">
                  <c:v>4345.2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9242-99CA-0E12897C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003-A19E-F1510989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Main!$AF$4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B-4F55-A252-D375209D281C}"/>
            </c:ext>
          </c:extLst>
        </c:ser>
        <c:ser>
          <c:idx val="1"/>
          <c:order val="1"/>
          <c:tx>
            <c:strRef>
              <c:f>Main!$AG$4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B-4F55-A252-D375209D281C}"/>
            </c:ext>
          </c:extLst>
        </c:ser>
        <c:ser>
          <c:idx val="3"/>
          <c:order val="2"/>
          <c:tx>
            <c:strRef>
              <c:f>Main!$AI$4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B-4F55-A252-D375209D281C}"/>
            </c:ext>
          </c:extLst>
        </c:ser>
        <c:ser>
          <c:idx val="4"/>
          <c:order val="3"/>
          <c:tx>
            <c:strRef>
              <c:f>Main!$AJ$4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B-4F55-A252-D375209D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2819376"/>
        <c:axId val="1492819856"/>
      </c:barChart>
      <c:catAx>
        <c:axId val="149281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856"/>
        <c:crosses val="autoZero"/>
        <c:auto val="1"/>
        <c:lblAlgn val="ctr"/>
        <c:lblOffset val="100"/>
        <c:noMultiLvlLbl val="0"/>
      </c:catAx>
      <c:valAx>
        <c:axId val="14928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'San Joaquin'!$H$1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Joaquin'!$H$2:$H$19</c:f>
              <c:numCache>
                <c:formatCode>General</c:formatCode>
                <c:ptCount val="18"/>
                <c:pt idx="0">
                  <c:v>3514</c:v>
                </c:pt>
                <c:pt idx="1">
                  <c:v>2431.6</c:v>
                </c:pt>
                <c:pt idx="2">
                  <c:v>2781.8999999999901</c:v>
                </c:pt>
                <c:pt idx="3">
                  <c:v>2781.9</c:v>
                </c:pt>
                <c:pt idx="4">
                  <c:v>2403.8000000000002</c:v>
                </c:pt>
                <c:pt idx="5">
                  <c:v>2914.2</c:v>
                </c:pt>
                <c:pt idx="6">
                  <c:v>3063.2</c:v>
                </c:pt>
                <c:pt idx="7">
                  <c:v>2602.3000000000002</c:v>
                </c:pt>
                <c:pt idx="8">
                  <c:v>2827.4</c:v>
                </c:pt>
                <c:pt idx="9">
                  <c:v>2724.3</c:v>
                </c:pt>
                <c:pt idx="10">
                  <c:v>2450.2999999999902</c:v>
                </c:pt>
                <c:pt idx="11">
                  <c:v>1943</c:v>
                </c:pt>
                <c:pt idx="12">
                  <c:v>1534.8</c:v>
                </c:pt>
                <c:pt idx="13">
                  <c:v>977</c:v>
                </c:pt>
                <c:pt idx="14">
                  <c:v>1813.3</c:v>
                </c:pt>
                <c:pt idx="15">
                  <c:v>2457.4</c:v>
                </c:pt>
                <c:pt idx="16">
                  <c:v>2228.6999999999998</c:v>
                </c:pt>
                <c:pt idx="17">
                  <c:v>2261.1999999999998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A-4852-815B-B33B2C837055}"/>
            </c:ext>
          </c:extLst>
        </c:ser>
        <c:ser>
          <c:idx val="1"/>
          <c:order val="1"/>
          <c:tx>
            <c:strRef>
              <c:f>'San Joaquin'!$E$1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Joaquin'!$E$2:$E$19</c:f>
              <c:numCache>
                <c:formatCode>General</c:formatCode>
                <c:ptCount val="18"/>
                <c:pt idx="0">
                  <c:v>1905.7</c:v>
                </c:pt>
                <c:pt idx="1">
                  <c:v>1764.9</c:v>
                </c:pt>
                <c:pt idx="2">
                  <c:v>1460.9</c:v>
                </c:pt>
                <c:pt idx="3">
                  <c:v>1541.8</c:v>
                </c:pt>
                <c:pt idx="4">
                  <c:v>1736</c:v>
                </c:pt>
                <c:pt idx="5">
                  <c:v>1639.4</c:v>
                </c:pt>
                <c:pt idx="6">
                  <c:v>1444.8</c:v>
                </c:pt>
                <c:pt idx="7">
                  <c:v>1471.9</c:v>
                </c:pt>
                <c:pt idx="8">
                  <c:v>1563.1</c:v>
                </c:pt>
                <c:pt idx="9">
                  <c:v>1707.7</c:v>
                </c:pt>
                <c:pt idx="10">
                  <c:v>1616.2</c:v>
                </c:pt>
                <c:pt idx="11">
                  <c:v>1465.3999999999901</c:v>
                </c:pt>
                <c:pt idx="12">
                  <c:v>982</c:v>
                </c:pt>
                <c:pt idx="13">
                  <c:v>742.8</c:v>
                </c:pt>
                <c:pt idx="14">
                  <c:v>1153.9000000000001</c:v>
                </c:pt>
                <c:pt idx="15">
                  <c:v>1676.19999999999</c:v>
                </c:pt>
                <c:pt idx="16">
                  <c:v>1576.7</c:v>
                </c:pt>
                <c:pt idx="17">
                  <c:v>1500.1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A-4852-815B-B33B2C837055}"/>
            </c:ext>
          </c:extLst>
        </c:ser>
        <c:ser>
          <c:idx val="4"/>
          <c:order val="2"/>
          <c:tx>
            <c:strRef>
              <c:f>'San Joaquin'!$J$1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Joaquin'!$J$2:$J$19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6A-4852-815B-B33B2C837055}"/>
            </c:ext>
          </c:extLst>
        </c:ser>
        <c:ser>
          <c:idx val="2"/>
          <c:order val="3"/>
          <c:tx>
            <c:strRef>
              <c:f>'San Joaquin'!$F$1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A-4852-815B-B33B2C83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9942399"/>
        <c:axId val="1569934719"/>
      </c:barChart>
      <c:catAx>
        <c:axId val="156994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34719"/>
        <c:crosses val="autoZero"/>
        <c:auto val="1"/>
        <c:lblAlgn val="ctr"/>
        <c:lblOffset val="100"/>
        <c:noMultiLvlLbl val="0"/>
      </c:catAx>
      <c:valAx>
        <c:axId val="156993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4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elev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Joaquin'!$U$2:$U$19</c:f>
              <c:numCache>
                <c:formatCode>0.00</c:formatCode>
                <c:ptCount val="18"/>
                <c:pt idx="0">
                  <c:v>0.71363636363636296</c:v>
                </c:pt>
                <c:pt idx="1">
                  <c:v>0.60043103448275803</c:v>
                </c:pt>
                <c:pt idx="2">
                  <c:v>0.56971153846153799</c:v>
                </c:pt>
                <c:pt idx="3">
                  <c:v>0.64482758620689595</c:v>
                </c:pt>
                <c:pt idx="4">
                  <c:v>0.67445054945054905</c:v>
                </c:pt>
                <c:pt idx="5">
                  <c:v>0.55833333333333302</c:v>
                </c:pt>
                <c:pt idx="6">
                  <c:v>0.5</c:v>
                </c:pt>
                <c:pt idx="7">
                  <c:v>0.37008101851851799</c:v>
                </c:pt>
                <c:pt idx="8">
                  <c:v>0.44523809523809499</c:v>
                </c:pt>
                <c:pt idx="9">
                  <c:v>0.56111111111111101</c:v>
                </c:pt>
                <c:pt idx="10">
                  <c:v>0.45454545454545398</c:v>
                </c:pt>
                <c:pt idx="11">
                  <c:v>0.34523809523809501</c:v>
                </c:pt>
                <c:pt idx="12">
                  <c:v>0.23611111111111099</c:v>
                </c:pt>
                <c:pt idx="13">
                  <c:v>0.21980676328502399</c:v>
                </c:pt>
                <c:pt idx="14">
                  <c:v>0.25</c:v>
                </c:pt>
                <c:pt idx="15">
                  <c:v>0.41428571428571398</c:v>
                </c:pt>
                <c:pt idx="16">
                  <c:v>0.61498917748917703</c:v>
                </c:pt>
                <c:pt idx="17">
                  <c:v>0.43913043478260799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D-4AED-9D54-36E51AB3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Joaquin'!$T$2:$T$19</c:f>
              <c:numCache>
                <c:formatCode>0.00</c:formatCode>
                <c:ptCount val="18"/>
                <c:pt idx="0">
                  <c:v>0.37088323353293401</c:v>
                </c:pt>
                <c:pt idx="1">
                  <c:v>0.28330838323353202</c:v>
                </c:pt>
                <c:pt idx="2">
                  <c:v>0.39221556886227499</c:v>
                </c:pt>
                <c:pt idx="3">
                  <c:v>0.66579341317365204</c:v>
                </c:pt>
                <c:pt idx="4">
                  <c:v>0.59955089820359198</c:v>
                </c:pt>
                <c:pt idx="5">
                  <c:v>0.33645209580838298</c:v>
                </c:pt>
                <c:pt idx="6">
                  <c:v>0.26085329341317298</c:v>
                </c:pt>
                <c:pt idx="7">
                  <c:v>0.19386227544910101</c:v>
                </c:pt>
                <c:pt idx="8">
                  <c:v>0.62088323353293395</c:v>
                </c:pt>
                <c:pt idx="9">
                  <c:v>0.83757485029940104</c:v>
                </c:pt>
                <c:pt idx="10">
                  <c:v>0.30239520958083799</c:v>
                </c:pt>
                <c:pt idx="11">
                  <c:v>0.13884730538922099</c:v>
                </c:pt>
                <c:pt idx="12">
                  <c:v>5.4266467065868199E-2</c:v>
                </c:pt>
                <c:pt idx="13">
                  <c:v>0.10104790419161599</c:v>
                </c:pt>
                <c:pt idx="14">
                  <c:v>0.44610778443113702</c:v>
                </c:pt>
                <c:pt idx="15">
                  <c:v>0.47604790419161602</c:v>
                </c:pt>
                <c:pt idx="16">
                  <c:v>0.76684131736526895</c:v>
                </c:pt>
                <c:pt idx="17">
                  <c:v>0.287799401197604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1-41EB-8657-E2A57A0C4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F-4461-8EBF-52595756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A-45A4-8F3A-696D38AEF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5D-4F27-8A87-0C21F30F7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5A-4797-B3C9-8CBC394D8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1-4B4D-AA77-BE8C67CF9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'imports-CY'!$G$3:$G$20</c:f>
              <c:numCache>
                <c:formatCode>General</c:formatCode>
                <c:ptCount val="18"/>
                <c:pt idx="0">
                  <c:v>0.48611111111111099</c:v>
                </c:pt>
                <c:pt idx="1">
                  <c:v>0.57222222222222197</c:v>
                </c:pt>
                <c:pt idx="2">
                  <c:v>0.54722222222222205</c:v>
                </c:pt>
                <c:pt idx="3">
                  <c:v>0.83333333333333304</c:v>
                </c:pt>
                <c:pt idx="4">
                  <c:v>0.82222222222222197</c:v>
                </c:pt>
                <c:pt idx="5">
                  <c:v>0.241666666666666</c:v>
                </c:pt>
                <c:pt idx="6">
                  <c:v>0.38333333333333303</c:v>
                </c:pt>
                <c:pt idx="7">
                  <c:v>0.563888888888888</c:v>
                </c:pt>
                <c:pt idx="8">
                  <c:v>0.67500000000000004</c:v>
                </c:pt>
                <c:pt idx="9">
                  <c:v>0.83888888888888802</c:v>
                </c:pt>
                <c:pt idx="10">
                  <c:v>0.344444444444444</c:v>
                </c:pt>
                <c:pt idx="11">
                  <c:v>0.22222222222222199</c:v>
                </c:pt>
                <c:pt idx="12">
                  <c:v>8.6111111111110999E-2</c:v>
                </c:pt>
                <c:pt idx="13">
                  <c:v>0.105555555555555</c:v>
                </c:pt>
                <c:pt idx="14">
                  <c:v>0.297222222222222</c:v>
                </c:pt>
                <c:pt idx="15">
                  <c:v>0.46388888888888802</c:v>
                </c:pt>
                <c:pt idx="16">
                  <c:v>0.79722222222222205</c:v>
                </c:pt>
                <c:pt idx="17">
                  <c:v>0.39999999999999902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8-4E8A-835F-C69E504C2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7D-4388-97A7-2B56442F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'imports-CY'!$J$2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8.2999219692132975E-2"/>
                  <c:y val="-0.21825465365216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'imports-CY'!$J$3:$J$18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3-41AE-B91B-6A5E2B119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6.2888670166229219E-2"/>
                  <c:y val="-0.245952974123038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52-4DEF-9E55-648DF268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7B-4C04-B452-57D5744CA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D3-4EAE-818F-E8BC167A6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(2)'!$G$2</c:f>
              <c:strCache>
                <c:ptCount val="1"/>
                <c:pt idx="0">
                  <c:v>annual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9.2082239720034889E-2"/>
                  <c:y val="-0.310383517302831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(2)'!$G$3:$G$20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D-4D46-9721-87E2277B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colardo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(2)'!$H$2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0627294763971041E-2"/>
                  <c:y val="-0.488196977687257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(2)'!$H$3:$H$20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D-4344-9474-EE03AD9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'imports-CY (2)'!$U$29</c:f>
              <c:strCache>
                <c:ptCount val="1"/>
                <c:pt idx="0">
                  <c:v>1226.247015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'imports-CY (2)'!$A$3:$A$20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'imports-CY (2)'!$U$30:$U$47</c:f>
              <c:numCache>
                <c:formatCode>General</c:formatCode>
                <c:ptCount val="18"/>
                <c:pt idx="0">
                  <c:v>1179.1737104796621</c:v>
                </c:pt>
                <c:pt idx="1">
                  <c:v>1098.9099438902726</c:v>
                </c:pt>
                <c:pt idx="2">
                  <c:v>1403.1828590361101</c:v>
                </c:pt>
                <c:pt idx="3">
                  <c:v>1363.9160715710257</c:v>
                </c:pt>
                <c:pt idx="4">
                  <c:v>1312.1199639281203</c:v>
                </c:pt>
                <c:pt idx="5">
                  <c:v>1222.460071290182</c:v>
                </c:pt>
                <c:pt idx="6">
                  <c:v>948.38594938803078</c:v>
                </c:pt>
                <c:pt idx="7">
                  <c:v>1023.741878139858</c:v>
                </c:pt>
                <c:pt idx="8">
                  <c:v>1365.7392520929727</c:v>
                </c:pt>
                <c:pt idx="9">
                  <c:v>1346.3852962675967</c:v>
                </c:pt>
                <c:pt idx="10">
                  <c:v>1125.1342442629143</c:v>
                </c:pt>
                <c:pt idx="11">
                  <c:v>866.01846462521701</c:v>
                </c:pt>
                <c:pt idx="12">
                  <c:v>727.13489738334908</c:v>
                </c:pt>
                <c:pt idx="13">
                  <c:v>832.64202520318906</c:v>
                </c:pt>
                <c:pt idx="14">
                  <c:v>1192.0286487833514</c:v>
                </c:pt>
                <c:pt idx="15">
                  <c:v>1311.8403689146237</c:v>
                </c:pt>
                <c:pt idx="16">
                  <c:v>1366.4393393710252</c:v>
                </c:pt>
                <c:pt idx="17">
                  <c:v>948.83954788403298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1-49D5-9845-EED97000EB27}"/>
            </c:ext>
          </c:extLst>
        </c:ser>
        <c:ser>
          <c:idx val="1"/>
          <c:order val="1"/>
          <c:tx>
            <c:strRef>
              <c:f>'imports-CY (2)'!$D$2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'imports-CY (2)'!$A$3:$A$20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'imports-CY (2)'!$U$29:$U$46</c:f>
              <c:numCache>
                <c:formatCode>General</c:formatCode>
                <c:ptCount val="18"/>
                <c:pt idx="0">
                  <c:v>1226.2470153724742</c:v>
                </c:pt>
                <c:pt idx="1">
                  <c:v>1179.1737104796621</c:v>
                </c:pt>
                <c:pt idx="2">
                  <c:v>1098.9099438902726</c:v>
                </c:pt>
                <c:pt idx="3">
                  <c:v>1403.1828590361101</c:v>
                </c:pt>
                <c:pt idx="4">
                  <c:v>1363.9160715710257</c:v>
                </c:pt>
                <c:pt idx="5">
                  <c:v>1312.1199639281203</c:v>
                </c:pt>
                <c:pt idx="6">
                  <c:v>1222.460071290182</c:v>
                </c:pt>
                <c:pt idx="7">
                  <c:v>948.38594938803078</c:v>
                </c:pt>
                <c:pt idx="8">
                  <c:v>1023.741878139858</c:v>
                </c:pt>
                <c:pt idx="9">
                  <c:v>1365.7392520929727</c:v>
                </c:pt>
                <c:pt idx="10">
                  <c:v>1346.3852962675967</c:v>
                </c:pt>
                <c:pt idx="11">
                  <c:v>1125.1342442629143</c:v>
                </c:pt>
                <c:pt idx="12">
                  <c:v>866.01846462521701</c:v>
                </c:pt>
                <c:pt idx="13">
                  <c:v>727.13489738334908</c:v>
                </c:pt>
                <c:pt idx="14">
                  <c:v>832.64202520318906</c:v>
                </c:pt>
                <c:pt idx="15">
                  <c:v>1192.0286487833514</c:v>
                </c:pt>
                <c:pt idx="16">
                  <c:v>1311.8403689146237</c:v>
                </c:pt>
                <c:pt idx="17">
                  <c:v>1366.4393393710252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1-49D5-9845-EED97000E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816720"/>
        <c:axId val="1366818160"/>
      </c:barChart>
      <c:catAx>
        <c:axId val="136681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818160"/>
        <c:crosses val="autoZero"/>
        <c:auto val="1"/>
        <c:lblAlgn val="ctr"/>
        <c:lblOffset val="100"/>
        <c:noMultiLvlLbl val="0"/>
      </c:catAx>
      <c:valAx>
        <c:axId val="13668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81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23-425C-9FF7-584BA89F1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DE-4F14-9142-CA0F2ED22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97-4F91-9578-B90481E85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F3-4064-BFAC-FC6AAEFBE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9A-41AB-926F-CA8FCDAF0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'imports-WY'!$G$3:$G$20</c:f>
              <c:numCache>
                <c:formatCode>General</c:formatCode>
                <c:ptCount val="18"/>
                <c:pt idx="0">
                  <c:v>0.47222222222222199</c:v>
                </c:pt>
                <c:pt idx="1">
                  <c:v>0.61388888888888804</c:v>
                </c:pt>
                <c:pt idx="2">
                  <c:v>0.452777777777777</c:v>
                </c:pt>
                <c:pt idx="3">
                  <c:v>0.87777777777777699</c:v>
                </c:pt>
                <c:pt idx="4">
                  <c:v>0.85277777777777697</c:v>
                </c:pt>
                <c:pt idx="5">
                  <c:v>0.358333333333333</c:v>
                </c:pt>
                <c:pt idx="6">
                  <c:v>0.35277777777777702</c:v>
                </c:pt>
                <c:pt idx="7">
                  <c:v>0.46111111111111103</c:v>
                </c:pt>
                <c:pt idx="8">
                  <c:v>0.66111111111111098</c:v>
                </c:pt>
                <c:pt idx="9">
                  <c:v>0.83333333333333304</c:v>
                </c:pt>
                <c:pt idx="10">
                  <c:v>0.42777777777777698</c:v>
                </c:pt>
                <c:pt idx="11">
                  <c:v>0.28333333333333299</c:v>
                </c:pt>
                <c:pt idx="12">
                  <c:v>0.11944444444444401</c:v>
                </c:pt>
                <c:pt idx="13">
                  <c:v>6.1111111111110998E-2</c:v>
                </c:pt>
                <c:pt idx="14">
                  <c:v>0.297222222222222</c:v>
                </c:pt>
                <c:pt idx="15">
                  <c:v>0.50277777777777699</c:v>
                </c:pt>
                <c:pt idx="16">
                  <c:v>0.75555555555555498</c:v>
                </c:pt>
                <c:pt idx="17">
                  <c:v>0.52777777777777701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6-4D89-810B-7043366F1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6B-42F5-AA57-22B40038A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'imports-WY'!$J$2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8.2999219692132975E-2"/>
                  <c:y val="-0.21825465365216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'imports-WY'!$J$3:$J$18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CF-4D47-84F7-4934FC0FE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632000261921521"/>
                  <c:y val="-0.246644653289306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'imports-WY'!$F$3:$F$18</c:f>
              <c:numCache>
                <c:formatCode>General</c:formatCode>
                <c:ptCount val="1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</c:numCache>
            </c:numRef>
          </c:xVal>
          <c:yVal>
            <c:numRef>
              <c:f>'imports-WY'!$K$3:$K$18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D-495C-A211-FACC02212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'imports-WY'!$F$3:$F$8</c:f>
              <c:numCache>
                <c:formatCode>General</c:formatCode>
                <c:ptCount val="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</c:numCache>
            </c:numRef>
          </c:xVal>
          <c:yVal>
            <c:numRef>
              <c:f>'imports-WY'!$D$3:$D$8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B5-41F2-9BE4-68450FF8B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'imports-WY'!$F$9:$F$20</c:f>
              <c:numCache>
                <c:formatCode>General</c:formatCode>
                <c:ptCount val="12"/>
                <c:pt idx="0">
                  <c:v>0.26944444444444399</c:v>
                </c:pt>
                <c:pt idx="1">
                  <c:v>0.20555555555555499</c:v>
                </c:pt>
                <c:pt idx="2">
                  <c:v>0.469444444444444</c:v>
                </c:pt>
                <c:pt idx="3">
                  <c:v>0.86944444444444402</c:v>
                </c:pt>
                <c:pt idx="4">
                  <c:v>0.59722222222222199</c:v>
                </c:pt>
                <c:pt idx="5">
                  <c:v>0.38333333333333303</c:v>
                </c:pt>
                <c:pt idx="6">
                  <c:v>0.105555555555555</c:v>
                </c:pt>
                <c:pt idx="7">
                  <c:v>6.3888888888888801E-2</c:v>
                </c:pt>
                <c:pt idx="8">
                  <c:v>0.22222222222222199</c:v>
                </c:pt>
                <c:pt idx="9">
                  <c:v>0.52777777777777701</c:v>
                </c:pt>
                <c:pt idx="10">
                  <c:v>0.72499999999999998</c:v>
                </c:pt>
                <c:pt idx="11">
                  <c:v>0.50833333333333297</c:v>
                </c:pt>
              </c:numCache>
            </c:numRef>
          </c:xVal>
          <c:yVal>
            <c:numRef>
              <c:f>'imports-WY'!$D$9:$D$20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7-4B87-95AA-EBDAD1D4A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2007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'imports-extra'!$I$8:$I$19</c:f>
              <c:numCache>
                <c:formatCode>General</c:formatCode>
                <c:ptCount val="12"/>
                <c:pt idx="0">
                  <c:v>0.23611111111111099</c:v>
                </c:pt>
                <c:pt idx="1">
                  <c:v>0.23055555555555499</c:v>
                </c:pt>
                <c:pt idx="2">
                  <c:v>0.57777777777777695</c:v>
                </c:pt>
                <c:pt idx="3">
                  <c:v>0.93055555555555503</c:v>
                </c:pt>
                <c:pt idx="4">
                  <c:v>0.48611111111111099</c:v>
                </c:pt>
                <c:pt idx="5">
                  <c:v>0.313888888888888</c:v>
                </c:pt>
                <c:pt idx="6">
                  <c:v>7.2222222222222104E-2</c:v>
                </c:pt>
                <c:pt idx="7">
                  <c:v>5.83333333333333E-2</c:v>
                </c:pt>
                <c:pt idx="8">
                  <c:v>0.3</c:v>
                </c:pt>
                <c:pt idx="9">
                  <c:v>0.46111111111111103</c:v>
                </c:pt>
                <c:pt idx="10">
                  <c:v>0.79444444444444395</c:v>
                </c:pt>
                <c:pt idx="11">
                  <c:v>0.41111111111111098</c:v>
                </c:pt>
              </c:numCache>
            </c:numRef>
          </c:xVal>
          <c:yVal>
            <c:numRef>
              <c:f>'imports-extra'!$E$8:$E$19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E5-4095-A335-020825118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'imports-extra'!$A$2:$A$19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'imports-extra'!$F$21:$F$38</c:f>
              <c:numCache>
                <c:formatCode>General</c:formatCode>
                <c:ptCount val="18"/>
                <c:pt idx="0">
                  <c:v>1</c:v>
                </c:pt>
                <c:pt idx="1">
                  <c:v>0.55286749355273235</c:v>
                </c:pt>
                <c:pt idx="2">
                  <c:v>0.79774039051945855</c:v>
                </c:pt>
                <c:pt idx="3">
                  <c:v>0.2615743583445897</c:v>
                </c:pt>
                <c:pt idx="4">
                  <c:v>0.55538499324573276</c:v>
                </c:pt>
                <c:pt idx="5">
                  <c:v>0.83900282451185126</c:v>
                </c:pt>
                <c:pt idx="6">
                  <c:v>0.6808915633059075</c:v>
                </c:pt>
                <c:pt idx="7">
                  <c:v>0.51258749846493945</c:v>
                </c:pt>
                <c:pt idx="8">
                  <c:v>6.8218101436816586E-2</c:v>
                </c:pt>
                <c:pt idx="9">
                  <c:v>5.8762126980227765E-2</c:v>
                </c:pt>
                <c:pt idx="10">
                  <c:v>0.27317941790494221</c:v>
                </c:pt>
                <c:pt idx="11">
                  <c:v>0.66148839494043943</c:v>
                </c:pt>
                <c:pt idx="12">
                  <c:v>0.76599533341520298</c:v>
                </c:pt>
                <c:pt idx="13">
                  <c:v>0.23339064226943362</c:v>
                </c:pt>
                <c:pt idx="14">
                  <c:v>0.19839125629374896</c:v>
                </c:pt>
                <c:pt idx="15">
                  <c:v>0.26249539481763484</c:v>
                </c:pt>
                <c:pt idx="16">
                  <c:v>0</c:v>
                </c:pt>
                <c:pt idx="17">
                  <c:v>7.6507429694215576E-2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8-4755-89D3-BBBF16AADF4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'imports-extra'!$H$2:$H$19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8-4755-89D3-BBBF16AAD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8977600"/>
        <c:axId val="1798976160"/>
      </c:barChart>
      <c:catAx>
        <c:axId val="17989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6160"/>
        <c:crosses val="autoZero"/>
        <c:auto val="1"/>
        <c:lblAlgn val="ctr"/>
        <c:lblOffset val="100"/>
        <c:noMultiLvlLbl val="0"/>
      </c:catAx>
      <c:valAx>
        <c:axId val="1798976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'imports-extra'!$I$2:$I$7</c:f>
              <c:numCache>
                <c:formatCode>General</c:formatCode>
                <c:ptCount val="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</c:numCache>
            </c:numRef>
          </c:xVal>
          <c:yVal>
            <c:numRef>
              <c:f>'imports-extra'!$E$2:$E$7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C-4408-A1BC-4B55EC1E1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b132 swp+nonswp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'imports-extra'!$O$1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868405033687236"/>
                  <c:y val="-0.194643479530296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'imports-extra'!$P$2:$P$17</c:f>
              <c:numCache>
                <c:formatCode>General</c:formatCode>
                <c:ptCount val="1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</c:numCache>
            </c:numRef>
          </c:xVal>
          <c:yVal>
            <c:numRef>
              <c:f>'imports-extra'!$O$2:$O$17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D2-49A0-B49A-F9A320504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44864"/>
        <c:axId val="353250624"/>
      </c:scatterChart>
      <c:valAx>
        <c:axId val="35324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50624"/>
        <c:crosses val="autoZero"/>
        <c:crossBetween val="midCat"/>
      </c:valAx>
      <c:valAx>
        <c:axId val="3532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4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9.617368936533445E-2"/>
                  <c:y val="-0.454916671447319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'imports-extra'!$J$2:$J$19</c:f>
              <c:numCache>
                <c:formatCode>General</c:formatCode>
                <c:ptCount val="18"/>
                <c:pt idx="0">
                  <c:v>0.11499999999999901</c:v>
                </c:pt>
                <c:pt idx="1">
                  <c:v>0.4</c:v>
                </c:pt>
                <c:pt idx="2">
                  <c:v>0.35</c:v>
                </c:pt>
                <c:pt idx="3">
                  <c:v>0.91</c:v>
                </c:pt>
                <c:pt idx="4">
                  <c:v>0.79500000000000004</c:v>
                </c:pt>
                <c:pt idx="5">
                  <c:v>0.26999999999999902</c:v>
                </c:pt>
                <c:pt idx="6">
                  <c:v>0.54166666666666596</c:v>
                </c:pt>
                <c:pt idx="7">
                  <c:v>0.35166666666666602</c:v>
                </c:pt>
                <c:pt idx="8">
                  <c:v>0.51833333333333298</c:v>
                </c:pt>
                <c:pt idx="9">
                  <c:v>0.57999999999999996</c:v>
                </c:pt>
                <c:pt idx="10">
                  <c:v>0.45166666666666599</c:v>
                </c:pt>
                <c:pt idx="11">
                  <c:v>0.20499999999999999</c:v>
                </c:pt>
                <c:pt idx="12">
                  <c:v>0.38333333333333303</c:v>
                </c:pt>
                <c:pt idx="13">
                  <c:v>0.12166666666666601</c:v>
                </c:pt>
                <c:pt idx="14">
                  <c:v>0.168333333333333</c:v>
                </c:pt>
                <c:pt idx="15">
                  <c:v>0.233333333333333</c:v>
                </c:pt>
                <c:pt idx="16">
                  <c:v>0.62833333333333297</c:v>
                </c:pt>
                <c:pt idx="17">
                  <c:v>0.65666666666666595</c:v>
                </c:pt>
              </c:numCache>
            </c:numRef>
          </c:xVal>
          <c:yVal>
            <c:numRef>
              <c:f>'imports-extra'!$B$2:$B$19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82-4854-8C10-923418B69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groundwater elevation change</a:t>
            </a:r>
            <a:endParaRPr lang="en-US"/>
          </a:p>
        </c:rich>
      </c:tx>
      <c:layout>
        <c:manualLayout>
          <c:xMode val="edge"/>
          <c:yMode val="edge"/>
          <c:x val="0.2486355764327591"/>
          <c:y val="2.3381158541928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4.4937251539480763E-2"/>
                  <c:y val="-0.235801009035068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groundwater!$F$5:$F$22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5-499C-978C-B7C2AFC9C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 elevation change indicator</a:t>
                </a:r>
              </a:p>
            </c:rich>
          </c:tx>
          <c:layout>
            <c:manualLayout>
              <c:xMode val="edge"/>
              <c:yMode val="edge"/>
              <c:x val="0.32395876834563453"/>
              <c:y val="0.88213539568652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pumping intesntiy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5.8029527559055223E-2"/>
                  <c:y val="-0.344185622630504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groundwater!$I$5:$I$22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31-4549-9125-76127D412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elevation change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groundwater!$C$4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groundwater!$B$5:$B$22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2-4805-902C-BE45DBF0E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02431"/>
        <c:axId val="1795616351"/>
      </c:scatterChart>
      <c:valAx>
        <c:axId val="179560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16351"/>
        <c:crosses val="autoZero"/>
        <c:crossBetween val="midCat"/>
      </c:valAx>
      <c:valAx>
        <c:axId val="17956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0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groundwater!$S$3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6-4686-8940-1230C1AAAE5C}"/>
            </c:ext>
          </c:extLst>
        </c:ser>
        <c:ser>
          <c:idx val="1"/>
          <c:order val="1"/>
          <c:tx>
            <c:strRef>
              <c:f>groundwater!$U$3</c:f>
              <c:strCache>
                <c:ptCount val="1"/>
                <c:pt idx="0">
                  <c:v>pctl_gwelev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groundwater!$U$4:$U$21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B6-4686-8940-1230C1AAAE5C}"/>
            </c:ext>
          </c:extLst>
        </c:ser>
        <c:ser>
          <c:idx val="2"/>
          <c:order val="2"/>
          <c:tx>
            <c:strRef>
              <c:f>groundwater!$V$3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B6-4686-8940-1230C1AAA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374095"/>
        <c:axId val="1660373615"/>
      </c:scatterChart>
      <c:valAx>
        <c:axId val="166037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3615"/>
        <c:crosses val="autoZero"/>
        <c:crossBetween val="midCat"/>
      </c:valAx>
      <c:valAx>
        <c:axId val="16603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groundwater!$V$3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5019247594050752"/>
                  <c:y val="-0.702952252919604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D-402D-A602-CF5E23878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772943"/>
        <c:axId val="1612776303"/>
      </c:scatterChart>
      <c:valAx>
        <c:axId val="161277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6303"/>
        <c:crosses val="autoZero"/>
        <c:crossBetween val="midCat"/>
      </c:valAx>
      <c:valAx>
        <c:axId val="161277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groundwater!$G$49</c:f>
              <c:strCache>
                <c:ptCount val="1"/>
                <c:pt idx="0">
                  <c:v>surface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groundwater!$C$50:$C$67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groundwater!$G$50:$G$67</c:f>
              <c:numCache>
                <c:formatCode>General</c:formatCode>
                <c:ptCount val="18"/>
                <c:pt idx="0">
                  <c:v>3061.2</c:v>
                </c:pt>
                <c:pt idx="1">
                  <c:v>3229.49999999999</c:v>
                </c:pt>
                <c:pt idx="2">
                  <c:v>2795.3999999999901</c:v>
                </c:pt>
                <c:pt idx="3">
                  <c:v>2966.7999999999993</c:v>
                </c:pt>
                <c:pt idx="4">
                  <c:v>2607.1999999999989</c:v>
                </c:pt>
                <c:pt idx="5">
                  <c:v>2588.8999999999992</c:v>
                </c:pt>
                <c:pt idx="6">
                  <c:v>2486.8000000000002</c:v>
                </c:pt>
                <c:pt idx="7">
                  <c:v>2338.9</c:v>
                </c:pt>
                <c:pt idx="8">
                  <c:v>2284.9</c:v>
                </c:pt>
                <c:pt idx="9">
                  <c:v>2213.3999999999987</c:v>
                </c:pt>
                <c:pt idx="10">
                  <c:v>2326.2999999999902</c:v>
                </c:pt>
                <c:pt idx="11">
                  <c:v>2037.4999999999991</c:v>
                </c:pt>
                <c:pt idx="12">
                  <c:v>1998.5</c:v>
                </c:pt>
                <c:pt idx="13">
                  <c:v>2221.9</c:v>
                </c:pt>
                <c:pt idx="14">
                  <c:v>2586.6</c:v>
                </c:pt>
                <c:pt idx="15">
                  <c:v>2513.6999999999998</c:v>
                </c:pt>
                <c:pt idx="16">
                  <c:v>2147.9</c:v>
                </c:pt>
                <c:pt idx="17">
                  <c:v>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3-422F-BFC7-99FA6999C619}"/>
            </c:ext>
          </c:extLst>
        </c:ser>
        <c:ser>
          <c:idx val="1"/>
          <c:order val="1"/>
          <c:tx>
            <c:strRef>
              <c:f>groundwater!$H$49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groundwater!$C$50:$C$67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groundwater!$H$50:$H$67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3-422F-BFC7-99FA6999C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560912"/>
        <c:axId val="1047209520"/>
      </c:barChart>
      <c:catAx>
        <c:axId val="163656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09520"/>
        <c:crosses val="autoZero"/>
        <c:auto val="1"/>
        <c:lblAlgn val="ctr"/>
        <c:lblOffset val="100"/>
        <c:noMultiLvlLbl val="0"/>
      </c:catAx>
      <c:valAx>
        <c:axId val="10472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56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Surface</a:t>
            </a:r>
            <a:r>
              <a:rPr lang="en-US" baseline="0"/>
              <a:t> deliveries vs </a:t>
            </a: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groundwater!$H$49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7668197725284346E-2"/>
                  <c:y val="-0.34790536599591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groundwater!$G$50:$G$67</c:f>
              <c:numCache>
                <c:formatCode>General</c:formatCode>
                <c:ptCount val="18"/>
                <c:pt idx="0">
                  <c:v>3061.2</c:v>
                </c:pt>
                <c:pt idx="1">
                  <c:v>3229.49999999999</c:v>
                </c:pt>
                <c:pt idx="2">
                  <c:v>2795.3999999999901</c:v>
                </c:pt>
                <c:pt idx="3">
                  <c:v>2966.7999999999993</c:v>
                </c:pt>
                <c:pt idx="4">
                  <c:v>2607.1999999999989</c:v>
                </c:pt>
                <c:pt idx="5">
                  <c:v>2588.8999999999992</c:v>
                </c:pt>
                <c:pt idx="6">
                  <c:v>2486.8000000000002</c:v>
                </c:pt>
                <c:pt idx="7">
                  <c:v>2338.9</c:v>
                </c:pt>
                <c:pt idx="8">
                  <c:v>2284.9</c:v>
                </c:pt>
                <c:pt idx="9">
                  <c:v>2213.3999999999987</c:v>
                </c:pt>
                <c:pt idx="10">
                  <c:v>2326.2999999999902</c:v>
                </c:pt>
                <c:pt idx="11">
                  <c:v>2037.4999999999991</c:v>
                </c:pt>
                <c:pt idx="12">
                  <c:v>1998.5</c:v>
                </c:pt>
                <c:pt idx="13">
                  <c:v>2221.9</c:v>
                </c:pt>
                <c:pt idx="14">
                  <c:v>2586.6</c:v>
                </c:pt>
                <c:pt idx="15">
                  <c:v>2513.6999999999998</c:v>
                </c:pt>
                <c:pt idx="16">
                  <c:v>2147.9</c:v>
                </c:pt>
                <c:pt idx="17">
                  <c:v>2060</c:v>
                </c:pt>
              </c:numCache>
            </c:numRef>
          </c:xVal>
          <c:yVal>
            <c:numRef>
              <c:f>groundwater!$H$50:$H$67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3-4439-A0E3-3D6C06984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700208"/>
        <c:axId val="1462699248"/>
      </c:scatterChart>
      <c:valAx>
        <c:axId val="146270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699248"/>
        <c:crosses val="autoZero"/>
        <c:crossBetween val="midCat"/>
      </c:valAx>
      <c:valAx>
        <c:axId val="14626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0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'indicators-monthly'!$C$1</c:f>
              <c:strCache>
                <c:ptCount val="1"/>
                <c:pt idx="0">
                  <c:v>SWDI-SC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'indicators-monthly'!$C$2:$C$400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6.6666666666666596E-2</c:v>
                </c:pt>
                <c:pt idx="5">
                  <c:v>6.6666666666666596E-2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0.16666666666666599</c:v>
                </c:pt>
                <c:pt idx="10">
                  <c:v>0.133333333333333</c:v>
                </c:pt>
                <c:pt idx="11">
                  <c:v>0.1</c:v>
                </c:pt>
                <c:pt idx="12">
                  <c:v>0.133333333333333</c:v>
                </c:pt>
                <c:pt idx="13">
                  <c:v>6.6666666666666596E-2</c:v>
                </c:pt>
                <c:pt idx="14">
                  <c:v>0.133333333333333</c:v>
                </c:pt>
                <c:pt idx="15">
                  <c:v>0.16666666666666599</c:v>
                </c:pt>
                <c:pt idx="16">
                  <c:v>0.133333333333333</c:v>
                </c:pt>
                <c:pt idx="17">
                  <c:v>0.133333333333333</c:v>
                </c:pt>
                <c:pt idx="18">
                  <c:v>0.16666666666666599</c:v>
                </c:pt>
                <c:pt idx="19">
                  <c:v>0.16666666666666599</c:v>
                </c:pt>
                <c:pt idx="20">
                  <c:v>0.133333333333333</c:v>
                </c:pt>
                <c:pt idx="21">
                  <c:v>0.133333333333333</c:v>
                </c:pt>
                <c:pt idx="22">
                  <c:v>0.16666666666666599</c:v>
                </c:pt>
                <c:pt idx="23">
                  <c:v>3.3333333333333298E-2</c:v>
                </c:pt>
                <c:pt idx="24">
                  <c:v>6.6666666666666596E-2</c:v>
                </c:pt>
                <c:pt idx="25">
                  <c:v>0.5</c:v>
                </c:pt>
                <c:pt idx="26">
                  <c:v>0.56666666666666599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0.53333333333333299</c:v>
                </c:pt>
                <c:pt idx="31">
                  <c:v>0.43333333333333302</c:v>
                </c:pt>
                <c:pt idx="32">
                  <c:v>0.4</c:v>
                </c:pt>
                <c:pt idx="33">
                  <c:v>0.4</c:v>
                </c:pt>
                <c:pt idx="34">
                  <c:v>0.33333333333333298</c:v>
                </c:pt>
                <c:pt idx="35">
                  <c:v>0.3</c:v>
                </c:pt>
                <c:pt idx="36">
                  <c:v>0.33333333333333298</c:v>
                </c:pt>
                <c:pt idx="37">
                  <c:v>0.266666666666666</c:v>
                </c:pt>
                <c:pt idx="38">
                  <c:v>0.266666666666666</c:v>
                </c:pt>
                <c:pt idx="39">
                  <c:v>0.266666666666666</c:v>
                </c:pt>
                <c:pt idx="40">
                  <c:v>0.233333333333333</c:v>
                </c:pt>
                <c:pt idx="41">
                  <c:v>0.266666666666666</c:v>
                </c:pt>
                <c:pt idx="42">
                  <c:v>0.266666666666666</c:v>
                </c:pt>
                <c:pt idx="43">
                  <c:v>0.266666666666666</c:v>
                </c:pt>
                <c:pt idx="44">
                  <c:v>0.266666666666666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0.1</c:v>
                </c:pt>
                <c:pt idx="49">
                  <c:v>0.3</c:v>
                </c:pt>
                <c:pt idx="50">
                  <c:v>0.3</c:v>
                </c:pt>
                <c:pt idx="51">
                  <c:v>0.46666666666666601</c:v>
                </c:pt>
                <c:pt idx="52">
                  <c:v>0.46666666666666601</c:v>
                </c:pt>
                <c:pt idx="53">
                  <c:v>0.46666666666666601</c:v>
                </c:pt>
                <c:pt idx="54">
                  <c:v>0.5</c:v>
                </c:pt>
                <c:pt idx="55">
                  <c:v>0.46666666666666601</c:v>
                </c:pt>
                <c:pt idx="56">
                  <c:v>0.46666666666666601</c:v>
                </c:pt>
                <c:pt idx="57">
                  <c:v>0.46666666666666601</c:v>
                </c:pt>
                <c:pt idx="58">
                  <c:v>0.43333333333333302</c:v>
                </c:pt>
                <c:pt idx="59">
                  <c:v>0.36666666666666597</c:v>
                </c:pt>
                <c:pt idx="60">
                  <c:v>0.36666666666666597</c:v>
                </c:pt>
                <c:pt idx="61">
                  <c:v>0.233333333333333</c:v>
                </c:pt>
                <c:pt idx="62">
                  <c:v>0.33333333333333298</c:v>
                </c:pt>
                <c:pt idx="63">
                  <c:v>0.3</c:v>
                </c:pt>
                <c:pt idx="64">
                  <c:v>0.36666666666666597</c:v>
                </c:pt>
                <c:pt idx="65">
                  <c:v>0.33333333333333298</c:v>
                </c:pt>
                <c:pt idx="66">
                  <c:v>0.3</c:v>
                </c:pt>
                <c:pt idx="67">
                  <c:v>0.233333333333333</c:v>
                </c:pt>
                <c:pt idx="68">
                  <c:v>0.233333333333333</c:v>
                </c:pt>
                <c:pt idx="69">
                  <c:v>0.266666666666666</c:v>
                </c:pt>
                <c:pt idx="70">
                  <c:v>0.266666666666666</c:v>
                </c:pt>
                <c:pt idx="71">
                  <c:v>0.266666666666666</c:v>
                </c:pt>
                <c:pt idx="72">
                  <c:v>0.3</c:v>
                </c:pt>
                <c:pt idx="73">
                  <c:v>0.33333333333333298</c:v>
                </c:pt>
                <c:pt idx="74">
                  <c:v>0.2</c:v>
                </c:pt>
                <c:pt idx="75">
                  <c:v>0.133333333333333</c:v>
                </c:pt>
                <c:pt idx="76">
                  <c:v>0.16666666666666599</c:v>
                </c:pt>
                <c:pt idx="77">
                  <c:v>0.16666666666666599</c:v>
                </c:pt>
                <c:pt idx="78">
                  <c:v>0.133333333333333</c:v>
                </c:pt>
                <c:pt idx="79">
                  <c:v>0.1</c:v>
                </c:pt>
                <c:pt idx="80">
                  <c:v>6.6666666666666596E-2</c:v>
                </c:pt>
                <c:pt idx="81">
                  <c:v>0.1</c:v>
                </c:pt>
                <c:pt idx="82">
                  <c:v>6.6666666666666596E-2</c:v>
                </c:pt>
                <c:pt idx="83">
                  <c:v>0.16666666666666599</c:v>
                </c:pt>
                <c:pt idx="84">
                  <c:v>0.233333333333333</c:v>
                </c:pt>
                <c:pt idx="85">
                  <c:v>0.16666666666666599</c:v>
                </c:pt>
                <c:pt idx="86">
                  <c:v>0.36666666666666597</c:v>
                </c:pt>
                <c:pt idx="87">
                  <c:v>0.36666666666666597</c:v>
                </c:pt>
                <c:pt idx="88">
                  <c:v>0.43333333333333302</c:v>
                </c:pt>
                <c:pt idx="89">
                  <c:v>0.43333333333333302</c:v>
                </c:pt>
                <c:pt idx="90">
                  <c:v>0.46666666666666601</c:v>
                </c:pt>
                <c:pt idx="91">
                  <c:v>0.4</c:v>
                </c:pt>
                <c:pt idx="92">
                  <c:v>0.43333333333333302</c:v>
                </c:pt>
                <c:pt idx="93">
                  <c:v>0.43333333333333302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0.36666666666666597</c:v>
                </c:pt>
                <c:pt idx="98">
                  <c:v>0.16666666666666599</c:v>
                </c:pt>
                <c:pt idx="99">
                  <c:v>0.2</c:v>
                </c:pt>
                <c:pt idx="100">
                  <c:v>0.2</c:v>
                </c:pt>
                <c:pt idx="101">
                  <c:v>0.233333333333333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0.233333333333333</c:v>
                </c:pt>
                <c:pt idx="106">
                  <c:v>0.233333333333333</c:v>
                </c:pt>
                <c:pt idx="107">
                  <c:v>0.233333333333333</c:v>
                </c:pt>
                <c:pt idx="108">
                  <c:v>0.266666666666666</c:v>
                </c:pt>
                <c:pt idx="109">
                  <c:v>0.2</c:v>
                </c:pt>
                <c:pt idx="110">
                  <c:v>0.233333333333333</c:v>
                </c:pt>
                <c:pt idx="111">
                  <c:v>0.233333333333333</c:v>
                </c:pt>
                <c:pt idx="112">
                  <c:v>0.3</c:v>
                </c:pt>
                <c:pt idx="113">
                  <c:v>0.36666666666666597</c:v>
                </c:pt>
                <c:pt idx="114">
                  <c:v>0.4</c:v>
                </c:pt>
                <c:pt idx="115">
                  <c:v>0.36666666666666597</c:v>
                </c:pt>
                <c:pt idx="116">
                  <c:v>0.33333333333333298</c:v>
                </c:pt>
                <c:pt idx="117">
                  <c:v>0.33333333333333298</c:v>
                </c:pt>
                <c:pt idx="118">
                  <c:v>0.36666666666666597</c:v>
                </c:pt>
                <c:pt idx="119">
                  <c:v>0.43333333333333302</c:v>
                </c:pt>
                <c:pt idx="120">
                  <c:v>0.53333333333333299</c:v>
                </c:pt>
                <c:pt idx="121">
                  <c:v>0.46666666666666601</c:v>
                </c:pt>
                <c:pt idx="122">
                  <c:v>0.5</c:v>
                </c:pt>
                <c:pt idx="123">
                  <c:v>0.56666666666666599</c:v>
                </c:pt>
                <c:pt idx="124">
                  <c:v>0.56666666666666599</c:v>
                </c:pt>
                <c:pt idx="125">
                  <c:v>0.63333333333333297</c:v>
                </c:pt>
                <c:pt idx="126">
                  <c:v>0.63333333333333297</c:v>
                </c:pt>
                <c:pt idx="127">
                  <c:v>0.63333333333333297</c:v>
                </c:pt>
                <c:pt idx="128">
                  <c:v>0.66666666666666596</c:v>
                </c:pt>
                <c:pt idx="129">
                  <c:v>0.73333333333333295</c:v>
                </c:pt>
                <c:pt idx="130">
                  <c:v>0.7</c:v>
                </c:pt>
                <c:pt idx="131">
                  <c:v>0.7</c:v>
                </c:pt>
                <c:pt idx="132">
                  <c:v>0.66666666666666596</c:v>
                </c:pt>
                <c:pt idx="133">
                  <c:v>0.66666666666666596</c:v>
                </c:pt>
                <c:pt idx="134">
                  <c:v>0.7</c:v>
                </c:pt>
                <c:pt idx="135">
                  <c:v>0.63333333333333297</c:v>
                </c:pt>
                <c:pt idx="136">
                  <c:v>0.63333333333333297</c:v>
                </c:pt>
                <c:pt idx="137">
                  <c:v>0.66666666666666596</c:v>
                </c:pt>
                <c:pt idx="138">
                  <c:v>0.7</c:v>
                </c:pt>
                <c:pt idx="139">
                  <c:v>0.73333333333333295</c:v>
                </c:pt>
                <c:pt idx="140">
                  <c:v>0.76666666666666605</c:v>
                </c:pt>
                <c:pt idx="141">
                  <c:v>0.76666666666666605</c:v>
                </c:pt>
                <c:pt idx="142">
                  <c:v>0.76666666666666605</c:v>
                </c:pt>
                <c:pt idx="143">
                  <c:v>0.8</c:v>
                </c:pt>
                <c:pt idx="144">
                  <c:v>0.86666666666666603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0.66666666666666596</c:v>
                </c:pt>
                <c:pt idx="148">
                  <c:v>0.73333333333333295</c:v>
                </c:pt>
                <c:pt idx="149">
                  <c:v>0.73333333333333295</c:v>
                </c:pt>
                <c:pt idx="150">
                  <c:v>0.73333333333333295</c:v>
                </c:pt>
                <c:pt idx="151">
                  <c:v>0.7</c:v>
                </c:pt>
                <c:pt idx="152">
                  <c:v>0.7</c:v>
                </c:pt>
                <c:pt idx="153">
                  <c:v>0.66666666666666596</c:v>
                </c:pt>
                <c:pt idx="154">
                  <c:v>0.6</c:v>
                </c:pt>
                <c:pt idx="155">
                  <c:v>0.63333333333333297</c:v>
                </c:pt>
                <c:pt idx="156">
                  <c:v>0.63333333333333297</c:v>
                </c:pt>
                <c:pt idx="157">
                  <c:v>0.6</c:v>
                </c:pt>
                <c:pt idx="158">
                  <c:v>0.66666666666666596</c:v>
                </c:pt>
                <c:pt idx="159">
                  <c:v>0.6</c:v>
                </c:pt>
                <c:pt idx="160">
                  <c:v>0.6</c:v>
                </c:pt>
                <c:pt idx="161">
                  <c:v>0.56666666666666599</c:v>
                </c:pt>
                <c:pt idx="162">
                  <c:v>0.56666666666666599</c:v>
                </c:pt>
                <c:pt idx="163">
                  <c:v>0.53333333333333299</c:v>
                </c:pt>
                <c:pt idx="164">
                  <c:v>0.5</c:v>
                </c:pt>
                <c:pt idx="165">
                  <c:v>0.5</c:v>
                </c:pt>
                <c:pt idx="166">
                  <c:v>0.53333333333333299</c:v>
                </c:pt>
                <c:pt idx="167">
                  <c:v>0.6</c:v>
                </c:pt>
                <c:pt idx="168">
                  <c:v>0.73333333333333295</c:v>
                </c:pt>
                <c:pt idx="169">
                  <c:v>0.93333333333333302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0.96666666666666601</c:v>
                </c:pt>
                <c:pt idx="183">
                  <c:v>0.93333333333333302</c:v>
                </c:pt>
                <c:pt idx="184">
                  <c:v>0.93333333333333302</c:v>
                </c:pt>
                <c:pt idx="185">
                  <c:v>0.93333333333333302</c:v>
                </c:pt>
                <c:pt idx="186">
                  <c:v>0.93333333333333302</c:v>
                </c:pt>
                <c:pt idx="187">
                  <c:v>0.93333333333333302</c:v>
                </c:pt>
                <c:pt idx="188">
                  <c:v>0.93333333333333302</c:v>
                </c:pt>
                <c:pt idx="189">
                  <c:v>0.93333333333333302</c:v>
                </c:pt>
                <c:pt idx="190">
                  <c:v>0.93333333333333302</c:v>
                </c:pt>
                <c:pt idx="191">
                  <c:v>0.9</c:v>
                </c:pt>
                <c:pt idx="192">
                  <c:v>0.83333333333333304</c:v>
                </c:pt>
                <c:pt idx="193">
                  <c:v>0.8</c:v>
                </c:pt>
                <c:pt idx="194">
                  <c:v>0.76666666666666605</c:v>
                </c:pt>
                <c:pt idx="195">
                  <c:v>0.76666666666666605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0.83333333333333304</c:v>
                </c:pt>
                <c:pt idx="202">
                  <c:v>0.8</c:v>
                </c:pt>
                <c:pt idx="203">
                  <c:v>0.66666666666666596</c:v>
                </c:pt>
                <c:pt idx="204">
                  <c:v>0.6</c:v>
                </c:pt>
                <c:pt idx="205">
                  <c:v>0.83333333333333304</c:v>
                </c:pt>
                <c:pt idx="206">
                  <c:v>0.83333333333333304</c:v>
                </c:pt>
                <c:pt idx="207">
                  <c:v>0.73333333333333295</c:v>
                </c:pt>
                <c:pt idx="208">
                  <c:v>0.7</c:v>
                </c:pt>
                <c:pt idx="209">
                  <c:v>0.7</c:v>
                </c:pt>
                <c:pt idx="210">
                  <c:v>0.66666666666666596</c:v>
                </c:pt>
                <c:pt idx="211">
                  <c:v>0.66666666666666596</c:v>
                </c:pt>
                <c:pt idx="212">
                  <c:v>0.63333333333333297</c:v>
                </c:pt>
                <c:pt idx="213">
                  <c:v>0.56666666666666599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0.4</c:v>
                </c:pt>
                <c:pt idx="218">
                  <c:v>0.4</c:v>
                </c:pt>
                <c:pt idx="219">
                  <c:v>0.4</c:v>
                </c:pt>
                <c:pt idx="220">
                  <c:v>0.33333333333333298</c:v>
                </c:pt>
                <c:pt idx="221">
                  <c:v>0.3</c:v>
                </c:pt>
                <c:pt idx="222">
                  <c:v>0.33333333333333298</c:v>
                </c:pt>
                <c:pt idx="223">
                  <c:v>0.33333333333333298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0.33333333333333298</c:v>
                </c:pt>
                <c:pt idx="228">
                  <c:v>0.43333333333333302</c:v>
                </c:pt>
                <c:pt idx="229">
                  <c:v>0.43333333333333302</c:v>
                </c:pt>
                <c:pt idx="230">
                  <c:v>0.46666666666666601</c:v>
                </c:pt>
                <c:pt idx="231">
                  <c:v>0.43333333333333302</c:v>
                </c:pt>
                <c:pt idx="232">
                  <c:v>0.4</c:v>
                </c:pt>
                <c:pt idx="233">
                  <c:v>0.4</c:v>
                </c:pt>
                <c:pt idx="234">
                  <c:v>0.43333333333333302</c:v>
                </c:pt>
                <c:pt idx="235">
                  <c:v>0.5</c:v>
                </c:pt>
                <c:pt idx="236">
                  <c:v>0.56666666666666599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0.73333333333333295</c:v>
                </c:pt>
                <c:pt idx="240">
                  <c:v>0.9</c:v>
                </c:pt>
                <c:pt idx="241">
                  <c:v>0.9</c:v>
                </c:pt>
                <c:pt idx="242">
                  <c:v>0.93333333333333302</c:v>
                </c:pt>
                <c:pt idx="243">
                  <c:v>0.96666666666666601</c:v>
                </c:pt>
                <c:pt idx="244">
                  <c:v>0.96666666666666601</c:v>
                </c:pt>
                <c:pt idx="245">
                  <c:v>0.96666666666666601</c:v>
                </c:pt>
                <c:pt idx="246">
                  <c:v>0.96666666666666601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0.96666666666666601</c:v>
                </c:pt>
                <c:pt idx="252">
                  <c:v>0.96666666666666601</c:v>
                </c:pt>
                <c:pt idx="253">
                  <c:v>0.96666666666666601</c:v>
                </c:pt>
                <c:pt idx="254">
                  <c:v>0.9</c:v>
                </c:pt>
                <c:pt idx="255">
                  <c:v>0.86666666666666603</c:v>
                </c:pt>
                <c:pt idx="256">
                  <c:v>0.83333333333333304</c:v>
                </c:pt>
                <c:pt idx="257">
                  <c:v>0.83333333333333304</c:v>
                </c:pt>
                <c:pt idx="258">
                  <c:v>0.86666666666666603</c:v>
                </c:pt>
                <c:pt idx="259">
                  <c:v>0.83333333333333304</c:v>
                </c:pt>
                <c:pt idx="260">
                  <c:v>0.83333333333333304</c:v>
                </c:pt>
                <c:pt idx="261">
                  <c:v>0.86666666666666603</c:v>
                </c:pt>
                <c:pt idx="262">
                  <c:v>0.86666666666666603</c:v>
                </c:pt>
                <c:pt idx="263">
                  <c:v>0.53333333333333299</c:v>
                </c:pt>
                <c:pt idx="264">
                  <c:v>0.76666666666666605</c:v>
                </c:pt>
                <c:pt idx="265">
                  <c:v>0.7</c:v>
                </c:pt>
                <c:pt idx="266">
                  <c:v>0.6</c:v>
                </c:pt>
                <c:pt idx="267">
                  <c:v>0.53333333333333299</c:v>
                </c:pt>
                <c:pt idx="268">
                  <c:v>0.53333333333333299</c:v>
                </c:pt>
                <c:pt idx="269">
                  <c:v>0.53333333333333299</c:v>
                </c:pt>
                <c:pt idx="270">
                  <c:v>0.36666666666666597</c:v>
                </c:pt>
                <c:pt idx="271">
                  <c:v>0.56666666666666599</c:v>
                </c:pt>
                <c:pt idx="272">
                  <c:v>0.53333333333333299</c:v>
                </c:pt>
                <c:pt idx="273">
                  <c:v>0.53333333333333299</c:v>
                </c:pt>
                <c:pt idx="274">
                  <c:v>0.56666666666666599</c:v>
                </c:pt>
                <c:pt idx="275">
                  <c:v>0.56666666666666599</c:v>
                </c:pt>
                <c:pt idx="276">
                  <c:v>0.56666666666666599</c:v>
                </c:pt>
                <c:pt idx="277">
                  <c:v>0.53333333333333299</c:v>
                </c:pt>
                <c:pt idx="278">
                  <c:v>0.43333333333333302</c:v>
                </c:pt>
                <c:pt idx="279">
                  <c:v>0.33333333333333298</c:v>
                </c:pt>
                <c:pt idx="280">
                  <c:v>0.266666666666666</c:v>
                </c:pt>
                <c:pt idx="281">
                  <c:v>0.2</c:v>
                </c:pt>
                <c:pt idx="282">
                  <c:v>0.1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6.6666666666666596E-2</c:v>
                </c:pt>
                <c:pt idx="286">
                  <c:v>3.3333333333333298E-2</c:v>
                </c:pt>
                <c:pt idx="287">
                  <c:v>6.6666666666666596E-2</c:v>
                </c:pt>
                <c:pt idx="288">
                  <c:v>0.2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0.1</c:v>
                </c:pt>
                <c:pt idx="299">
                  <c:v>0.133333333333333</c:v>
                </c:pt>
                <c:pt idx="300">
                  <c:v>0.16666666666666599</c:v>
                </c:pt>
                <c:pt idx="301">
                  <c:v>0.133333333333333</c:v>
                </c:pt>
                <c:pt idx="302">
                  <c:v>6.6666666666666596E-2</c:v>
                </c:pt>
                <c:pt idx="303">
                  <c:v>6.6666666666666596E-2</c:v>
                </c:pt>
                <c:pt idx="304">
                  <c:v>0.1</c:v>
                </c:pt>
                <c:pt idx="305">
                  <c:v>0.1</c:v>
                </c:pt>
                <c:pt idx="306">
                  <c:v>0.233333333333333</c:v>
                </c:pt>
                <c:pt idx="307">
                  <c:v>0.3</c:v>
                </c:pt>
                <c:pt idx="308">
                  <c:v>0.36666666666666597</c:v>
                </c:pt>
                <c:pt idx="309">
                  <c:v>0.36666666666666597</c:v>
                </c:pt>
                <c:pt idx="310">
                  <c:v>0.46666666666666601</c:v>
                </c:pt>
                <c:pt idx="311">
                  <c:v>0.46666666666666601</c:v>
                </c:pt>
                <c:pt idx="312">
                  <c:v>0.46666666666666601</c:v>
                </c:pt>
                <c:pt idx="313">
                  <c:v>0.56666666666666599</c:v>
                </c:pt>
                <c:pt idx="314">
                  <c:v>0.73333333333333295</c:v>
                </c:pt>
                <c:pt idx="315">
                  <c:v>0.8</c:v>
                </c:pt>
                <c:pt idx="316">
                  <c:v>0.76666666666666605</c:v>
                </c:pt>
                <c:pt idx="317">
                  <c:v>0.76666666666666605</c:v>
                </c:pt>
                <c:pt idx="318">
                  <c:v>0.76666666666666605</c:v>
                </c:pt>
                <c:pt idx="319">
                  <c:v>0.76666666666666605</c:v>
                </c:pt>
                <c:pt idx="320">
                  <c:v>0.73333333333333295</c:v>
                </c:pt>
                <c:pt idx="321">
                  <c:v>0.7</c:v>
                </c:pt>
                <c:pt idx="322">
                  <c:v>0.73333333333333295</c:v>
                </c:pt>
                <c:pt idx="323">
                  <c:v>0.83333333333333304</c:v>
                </c:pt>
                <c:pt idx="324">
                  <c:v>0.8</c:v>
                </c:pt>
                <c:pt idx="325">
                  <c:v>0.76666666666666605</c:v>
                </c:pt>
                <c:pt idx="326">
                  <c:v>0.63333333333333297</c:v>
                </c:pt>
                <c:pt idx="327">
                  <c:v>0.7</c:v>
                </c:pt>
                <c:pt idx="328">
                  <c:v>0.66666666666666596</c:v>
                </c:pt>
                <c:pt idx="329">
                  <c:v>0.6</c:v>
                </c:pt>
                <c:pt idx="330">
                  <c:v>0.6</c:v>
                </c:pt>
                <c:pt idx="331">
                  <c:v>0.6</c:v>
                </c:pt>
                <c:pt idx="332">
                  <c:v>0.6</c:v>
                </c:pt>
                <c:pt idx="333">
                  <c:v>0.63333333333333297</c:v>
                </c:pt>
                <c:pt idx="334">
                  <c:v>0.66666666666666596</c:v>
                </c:pt>
                <c:pt idx="335">
                  <c:v>0.76666666666666605</c:v>
                </c:pt>
                <c:pt idx="336">
                  <c:v>0.7</c:v>
                </c:pt>
                <c:pt idx="337">
                  <c:v>0.73333333333333295</c:v>
                </c:pt>
                <c:pt idx="338">
                  <c:v>0.86666666666666603</c:v>
                </c:pt>
                <c:pt idx="339">
                  <c:v>0.9</c:v>
                </c:pt>
                <c:pt idx="340">
                  <c:v>0.9</c:v>
                </c:pt>
                <c:pt idx="341">
                  <c:v>0.9</c:v>
                </c:pt>
                <c:pt idx="342">
                  <c:v>0.9</c:v>
                </c:pt>
                <c:pt idx="343">
                  <c:v>0.9</c:v>
                </c:pt>
                <c:pt idx="344">
                  <c:v>0.86666666666666603</c:v>
                </c:pt>
                <c:pt idx="345">
                  <c:v>0.9</c:v>
                </c:pt>
                <c:pt idx="346">
                  <c:v>0.9</c:v>
                </c:pt>
                <c:pt idx="347">
                  <c:v>0.93333333333333302</c:v>
                </c:pt>
                <c:pt idx="348">
                  <c:v>0.93333333333333302</c:v>
                </c:pt>
                <c:pt idx="349">
                  <c:v>0.86666666666666603</c:v>
                </c:pt>
                <c:pt idx="350">
                  <c:v>0.8</c:v>
                </c:pt>
                <c:pt idx="351">
                  <c:v>0.83333333333333304</c:v>
                </c:pt>
                <c:pt idx="352">
                  <c:v>0.86666666666666603</c:v>
                </c:pt>
                <c:pt idx="353">
                  <c:v>0.86666666666666603</c:v>
                </c:pt>
                <c:pt idx="354">
                  <c:v>0.83333333333333304</c:v>
                </c:pt>
                <c:pt idx="355">
                  <c:v>0.86666666666666603</c:v>
                </c:pt>
                <c:pt idx="356">
                  <c:v>0.9</c:v>
                </c:pt>
                <c:pt idx="357">
                  <c:v>0.8</c:v>
                </c:pt>
                <c:pt idx="358">
                  <c:v>0.83333333333333304</c:v>
                </c:pt>
                <c:pt idx="359">
                  <c:v>0.86666666666666603</c:v>
                </c:pt>
                <c:pt idx="360">
                  <c:v>0.73333333333333295</c:v>
                </c:pt>
                <c:pt idx="361">
                  <c:v>0.7</c:v>
                </c:pt>
                <c:pt idx="362">
                  <c:v>0.53333333333333299</c:v>
                </c:pt>
                <c:pt idx="363">
                  <c:v>0.5</c:v>
                </c:pt>
                <c:pt idx="364">
                  <c:v>0.53333333333333299</c:v>
                </c:pt>
                <c:pt idx="365">
                  <c:v>0.5</c:v>
                </c:pt>
                <c:pt idx="366">
                  <c:v>0.46666666666666601</c:v>
                </c:pt>
                <c:pt idx="367">
                  <c:v>0.36666666666666597</c:v>
                </c:pt>
                <c:pt idx="368">
                  <c:v>0.36666666666666597</c:v>
                </c:pt>
                <c:pt idx="369">
                  <c:v>0.4</c:v>
                </c:pt>
                <c:pt idx="370">
                  <c:v>0.46666666666666601</c:v>
                </c:pt>
                <c:pt idx="371">
                  <c:v>0.43333333333333302</c:v>
                </c:pt>
                <c:pt idx="372">
                  <c:v>0.53333333333333299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0.266666666666666</c:v>
                </c:pt>
                <c:pt idx="376">
                  <c:v>0.2</c:v>
                </c:pt>
                <c:pt idx="377">
                  <c:v>0.2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0.2</c:v>
                </c:pt>
                <c:pt idx="381">
                  <c:v>0.266666666666666</c:v>
                </c:pt>
                <c:pt idx="382">
                  <c:v>0.266666666666666</c:v>
                </c:pt>
                <c:pt idx="383">
                  <c:v>0.266666666666666</c:v>
                </c:pt>
                <c:pt idx="384">
                  <c:v>0.3</c:v>
                </c:pt>
                <c:pt idx="385">
                  <c:v>0.43333333333333302</c:v>
                </c:pt>
                <c:pt idx="386">
                  <c:v>0.36666666666666597</c:v>
                </c:pt>
                <c:pt idx="387">
                  <c:v>0.7</c:v>
                </c:pt>
                <c:pt idx="388">
                  <c:v>0.86666666666666603</c:v>
                </c:pt>
                <c:pt idx="389">
                  <c:v>0.83333333333333304</c:v>
                </c:pt>
                <c:pt idx="390">
                  <c:v>0.8</c:v>
                </c:pt>
                <c:pt idx="391">
                  <c:v>0.86666666666666603</c:v>
                </c:pt>
                <c:pt idx="392">
                  <c:v>0.9</c:v>
                </c:pt>
                <c:pt idx="393">
                  <c:v>0.9</c:v>
                </c:pt>
                <c:pt idx="394">
                  <c:v>0.93333333333333302</c:v>
                </c:pt>
                <c:pt idx="395">
                  <c:v>0.93333333333333302</c:v>
                </c:pt>
                <c:pt idx="396">
                  <c:v>0.93333333333333302</c:v>
                </c:pt>
                <c:pt idx="397">
                  <c:v>0.9</c:v>
                </c:pt>
                <c:pt idx="398">
                  <c:v>0.96666666666666601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7-4F10-973F-DA302946A416}"/>
            </c:ext>
          </c:extLst>
        </c:ser>
        <c:ser>
          <c:idx val="1"/>
          <c:order val="1"/>
          <c:tx>
            <c:strRef>
              <c:f>'indicators-monthly'!$D$1</c:f>
              <c:strCache>
                <c:ptCount val="1"/>
                <c:pt idx="0">
                  <c:v>SWDI-SL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'indicators-monthly'!$D$2:$D$400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0.3</c:v>
                </c:pt>
                <c:pt idx="3">
                  <c:v>0.53333333333333299</c:v>
                </c:pt>
                <c:pt idx="4">
                  <c:v>0.63333333333333297</c:v>
                </c:pt>
                <c:pt idx="5">
                  <c:v>0.233333333333333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0.2</c:v>
                </c:pt>
                <c:pt idx="10">
                  <c:v>0.33333333333333298</c:v>
                </c:pt>
                <c:pt idx="11">
                  <c:v>0.36666666666666597</c:v>
                </c:pt>
                <c:pt idx="12">
                  <c:v>0.2</c:v>
                </c:pt>
                <c:pt idx="13">
                  <c:v>0.233333333333333</c:v>
                </c:pt>
                <c:pt idx="14">
                  <c:v>0.33333333333333298</c:v>
                </c:pt>
                <c:pt idx="15">
                  <c:v>0.33333333333333298</c:v>
                </c:pt>
                <c:pt idx="16">
                  <c:v>6.6666666666666596E-2</c:v>
                </c:pt>
                <c:pt idx="17">
                  <c:v>0.1</c:v>
                </c:pt>
                <c:pt idx="18">
                  <c:v>0.1</c:v>
                </c:pt>
                <c:pt idx="19">
                  <c:v>3.3333333333333298E-2</c:v>
                </c:pt>
                <c:pt idx="20">
                  <c:v>3.3333333333333298E-2</c:v>
                </c:pt>
                <c:pt idx="21">
                  <c:v>0.133333333333333</c:v>
                </c:pt>
                <c:pt idx="22">
                  <c:v>0.6</c:v>
                </c:pt>
                <c:pt idx="23">
                  <c:v>0.56666666666666599</c:v>
                </c:pt>
                <c:pt idx="24">
                  <c:v>0.83333333333333304</c:v>
                </c:pt>
                <c:pt idx="25">
                  <c:v>0.9</c:v>
                </c:pt>
                <c:pt idx="26">
                  <c:v>0.86666666666666603</c:v>
                </c:pt>
                <c:pt idx="27">
                  <c:v>0.8</c:v>
                </c:pt>
                <c:pt idx="28">
                  <c:v>0.76666666666666605</c:v>
                </c:pt>
                <c:pt idx="29">
                  <c:v>0.73333333333333295</c:v>
                </c:pt>
                <c:pt idx="30">
                  <c:v>0.3</c:v>
                </c:pt>
                <c:pt idx="31">
                  <c:v>0.43333333333333302</c:v>
                </c:pt>
                <c:pt idx="32">
                  <c:v>0.43333333333333302</c:v>
                </c:pt>
                <c:pt idx="33">
                  <c:v>0.36666666666666597</c:v>
                </c:pt>
                <c:pt idx="34">
                  <c:v>0.2</c:v>
                </c:pt>
                <c:pt idx="35">
                  <c:v>0.33333333333333298</c:v>
                </c:pt>
                <c:pt idx="36">
                  <c:v>0.1</c:v>
                </c:pt>
                <c:pt idx="37">
                  <c:v>0.16666666666666599</c:v>
                </c:pt>
                <c:pt idx="38">
                  <c:v>0.233333333333333</c:v>
                </c:pt>
                <c:pt idx="39">
                  <c:v>0.2</c:v>
                </c:pt>
                <c:pt idx="40">
                  <c:v>0.2</c:v>
                </c:pt>
                <c:pt idx="41">
                  <c:v>0.133333333333333</c:v>
                </c:pt>
                <c:pt idx="42">
                  <c:v>0.2</c:v>
                </c:pt>
                <c:pt idx="43">
                  <c:v>0.2</c:v>
                </c:pt>
                <c:pt idx="44">
                  <c:v>0.3</c:v>
                </c:pt>
                <c:pt idx="45">
                  <c:v>0.6</c:v>
                </c:pt>
                <c:pt idx="46">
                  <c:v>0.8</c:v>
                </c:pt>
                <c:pt idx="47">
                  <c:v>0.7</c:v>
                </c:pt>
                <c:pt idx="48">
                  <c:v>0.8</c:v>
                </c:pt>
                <c:pt idx="49">
                  <c:v>0.8</c:v>
                </c:pt>
                <c:pt idx="50">
                  <c:v>0.83333333333333304</c:v>
                </c:pt>
                <c:pt idx="51">
                  <c:v>0.96666666666666601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0.96666666666666601</c:v>
                </c:pt>
                <c:pt idx="56">
                  <c:v>1</c:v>
                </c:pt>
                <c:pt idx="57">
                  <c:v>0.9</c:v>
                </c:pt>
                <c:pt idx="58">
                  <c:v>0.46666666666666601</c:v>
                </c:pt>
                <c:pt idx="59">
                  <c:v>0.43333333333333302</c:v>
                </c:pt>
                <c:pt idx="60">
                  <c:v>0.46666666666666601</c:v>
                </c:pt>
                <c:pt idx="61">
                  <c:v>0.6</c:v>
                </c:pt>
                <c:pt idx="62">
                  <c:v>0.66666666666666596</c:v>
                </c:pt>
                <c:pt idx="63">
                  <c:v>0.7</c:v>
                </c:pt>
                <c:pt idx="64">
                  <c:v>0.6</c:v>
                </c:pt>
                <c:pt idx="65">
                  <c:v>0.63333333333333297</c:v>
                </c:pt>
                <c:pt idx="66">
                  <c:v>0.5</c:v>
                </c:pt>
                <c:pt idx="67">
                  <c:v>0.6</c:v>
                </c:pt>
                <c:pt idx="68">
                  <c:v>0.63333333333333297</c:v>
                </c:pt>
                <c:pt idx="69">
                  <c:v>0.56666666666666599</c:v>
                </c:pt>
                <c:pt idx="70">
                  <c:v>0.93333333333333302</c:v>
                </c:pt>
                <c:pt idx="71">
                  <c:v>0.96666666666666601</c:v>
                </c:pt>
                <c:pt idx="72">
                  <c:v>0.93333333333333302</c:v>
                </c:pt>
                <c:pt idx="73">
                  <c:v>0.93333333333333302</c:v>
                </c:pt>
                <c:pt idx="74">
                  <c:v>0.73333333333333295</c:v>
                </c:pt>
                <c:pt idx="75">
                  <c:v>0.66666666666666596</c:v>
                </c:pt>
                <c:pt idx="76">
                  <c:v>0.5</c:v>
                </c:pt>
                <c:pt idx="77">
                  <c:v>0.5</c:v>
                </c:pt>
                <c:pt idx="78">
                  <c:v>0.73333333333333295</c:v>
                </c:pt>
                <c:pt idx="79">
                  <c:v>0.7</c:v>
                </c:pt>
                <c:pt idx="80">
                  <c:v>0.66666666666666596</c:v>
                </c:pt>
                <c:pt idx="81">
                  <c:v>0.63333333333333297</c:v>
                </c:pt>
                <c:pt idx="82">
                  <c:v>0.43333333333333302</c:v>
                </c:pt>
                <c:pt idx="83">
                  <c:v>0.76666666666666605</c:v>
                </c:pt>
                <c:pt idx="84">
                  <c:v>0.56666666666666599</c:v>
                </c:pt>
                <c:pt idx="85">
                  <c:v>0.73333333333333295</c:v>
                </c:pt>
                <c:pt idx="86">
                  <c:v>0.76666666666666605</c:v>
                </c:pt>
                <c:pt idx="87">
                  <c:v>0.76666666666666605</c:v>
                </c:pt>
                <c:pt idx="88">
                  <c:v>0.9</c:v>
                </c:pt>
                <c:pt idx="89">
                  <c:v>0.93333333333333302</c:v>
                </c:pt>
                <c:pt idx="90">
                  <c:v>0.93333333333333302</c:v>
                </c:pt>
                <c:pt idx="91">
                  <c:v>0.93333333333333302</c:v>
                </c:pt>
                <c:pt idx="92">
                  <c:v>0.93333333333333302</c:v>
                </c:pt>
                <c:pt idx="93">
                  <c:v>1</c:v>
                </c:pt>
                <c:pt idx="94">
                  <c:v>0.9</c:v>
                </c:pt>
                <c:pt idx="95">
                  <c:v>0.6</c:v>
                </c:pt>
                <c:pt idx="96">
                  <c:v>0.4</c:v>
                </c:pt>
                <c:pt idx="97">
                  <c:v>0.5</c:v>
                </c:pt>
                <c:pt idx="98">
                  <c:v>0.46666666666666601</c:v>
                </c:pt>
                <c:pt idx="99">
                  <c:v>0.56666666666666599</c:v>
                </c:pt>
                <c:pt idx="100">
                  <c:v>0.66666666666666596</c:v>
                </c:pt>
                <c:pt idx="101">
                  <c:v>0.7</c:v>
                </c:pt>
                <c:pt idx="102">
                  <c:v>0.83333333333333304</c:v>
                </c:pt>
                <c:pt idx="103">
                  <c:v>0.63333333333333297</c:v>
                </c:pt>
                <c:pt idx="104">
                  <c:v>0.6</c:v>
                </c:pt>
                <c:pt idx="105">
                  <c:v>0.53333333333333299</c:v>
                </c:pt>
                <c:pt idx="106">
                  <c:v>0.266666666666666</c:v>
                </c:pt>
                <c:pt idx="107">
                  <c:v>3.3333333333333298E-2</c:v>
                </c:pt>
                <c:pt idx="108">
                  <c:v>0.16666666666666599</c:v>
                </c:pt>
                <c:pt idx="109">
                  <c:v>0.46666666666666601</c:v>
                </c:pt>
                <c:pt idx="110">
                  <c:v>0.56666666666666599</c:v>
                </c:pt>
                <c:pt idx="111">
                  <c:v>0.46666666666666601</c:v>
                </c:pt>
                <c:pt idx="112">
                  <c:v>0.56666666666666599</c:v>
                </c:pt>
                <c:pt idx="113">
                  <c:v>0.46666666666666601</c:v>
                </c:pt>
                <c:pt idx="114">
                  <c:v>0.7</c:v>
                </c:pt>
                <c:pt idx="115">
                  <c:v>0.46666666666666601</c:v>
                </c:pt>
                <c:pt idx="116">
                  <c:v>0.46666666666666601</c:v>
                </c:pt>
                <c:pt idx="117">
                  <c:v>0.7</c:v>
                </c:pt>
                <c:pt idx="118">
                  <c:v>0.73333333333333295</c:v>
                </c:pt>
                <c:pt idx="119">
                  <c:v>0.16666666666666599</c:v>
                </c:pt>
                <c:pt idx="120">
                  <c:v>0.266666666666666</c:v>
                </c:pt>
                <c:pt idx="121">
                  <c:v>0.36666666666666597</c:v>
                </c:pt>
                <c:pt idx="122">
                  <c:v>0.5</c:v>
                </c:pt>
                <c:pt idx="123">
                  <c:v>0.5</c:v>
                </c:pt>
                <c:pt idx="124">
                  <c:v>0.53333333333333299</c:v>
                </c:pt>
                <c:pt idx="125">
                  <c:v>0.66666666666666596</c:v>
                </c:pt>
                <c:pt idx="126">
                  <c:v>0.8</c:v>
                </c:pt>
                <c:pt idx="127">
                  <c:v>0.53333333333333299</c:v>
                </c:pt>
                <c:pt idx="128">
                  <c:v>0.53333333333333299</c:v>
                </c:pt>
                <c:pt idx="129">
                  <c:v>0.5</c:v>
                </c:pt>
                <c:pt idx="130">
                  <c:v>0.56666666666666599</c:v>
                </c:pt>
                <c:pt idx="131">
                  <c:v>0.9</c:v>
                </c:pt>
                <c:pt idx="132">
                  <c:v>0.73333333333333295</c:v>
                </c:pt>
                <c:pt idx="133">
                  <c:v>0.53333333333333299</c:v>
                </c:pt>
                <c:pt idx="134">
                  <c:v>0.43333333333333302</c:v>
                </c:pt>
                <c:pt idx="135">
                  <c:v>0.3</c:v>
                </c:pt>
                <c:pt idx="136">
                  <c:v>0.46666666666666601</c:v>
                </c:pt>
                <c:pt idx="137">
                  <c:v>0.33333333333333298</c:v>
                </c:pt>
                <c:pt idx="138">
                  <c:v>0.4</c:v>
                </c:pt>
                <c:pt idx="139">
                  <c:v>0.3</c:v>
                </c:pt>
                <c:pt idx="140">
                  <c:v>0.2</c:v>
                </c:pt>
                <c:pt idx="141">
                  <c:v>0.3</c:v>
                </c:pt>
                <c:pt idx="142">
                  <c:v>0.96666666666666601</c:v>
                </c:pt>
                <c:pt idx="143">
                  <c:v>0.86666666666666603</c:v>
                </c:pt>
                <c:pt idx="144">
                  <c:v>0.76666666666666605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0.63333333333333297</c:v>
                </c:pt>
                <c:pt idx="148">
                  <c:v>0.7</c:v>
                </c:pt>
                <c:pt idx="149">
                  <c:v>0.36666666666666597</c:v>
                </c:pt>
                <c:pt idx="150">
                  <c:v>0.53333333333333299</c:v>
                </c:pt>
                <c:pt idx="151">
                  <c:v>0.56666666666666599</c:v>
                </c:pt>
                <c:pt idx="152">
                  <c:v>0.5</c:v>
                </c:pt>
                <c:pt idx="153">
                  <c:v>0.43333333333333302</c:v>
                </c:pt>
                <c:pt idx="154">
                  <c:v>0.66666666666666596</c:v>
                </c:pt>
                <c:pt idx="155">
                  <c:v>0.53333333333333299</c:v>
                </c:pt>
                <c:pt idx="156">
                  <c:v>0.66666666666666596</c:v>
                </c:pt>
                <c:pt idx="157">
                  <c:v>0.56666666666666599</c:v>
                </c:pt>
                <c:pt idx="158">
                  <c:v>0.6</c:v>
                </c:pt>
                <c:pt idx="159">
                  <c:v>0.36666666666666597</c:v>
                </c:pt>
                <c:pt idx="160">
                  <c:v>0.3</c:v>
                </c:pt>
                <c:pt idx="161">
                  <c:v>0.266666666666666</c:v>
                </c:pt>
                <c:pt idx="162">
                  <c:v>0.33333333333333298</c:v>
                </c:pt>
                <c:pt idx="163">
                  <c:v>0.33333333333333298</c:v>
                </c:pt>
                <c:pt idx="164">
                  <c:v>0.36666666666666597</c:v>
                </c:pt>
                <c:pt idx="165">
                  <c:v>0.83333333333333304</c:v>
                </c:pt>
                <c:pt idx="166">
                  <c:v>1</c:v>
                </c:pt>
                <c:pt idx="167">
                  <c:v>0.93333333333333302</c:v>
                </c:pt>
                <c:pt idx="168">
                  <c:v>1</c:v>
                </c:pt>
                <c:pt idx="169">
                  <c:v>0.96666666666666601</c:v>
                </c:pt>
                <c:pt idx="170">
                  <c:v>0.96666666666666601</c:v>
                </c:pt>
                <c:pt idx="171">
                  <c:v>0.86666666666666603</c:v>
                </c:pt>
                <c:pt idx="172">
                  <c:v>0.86666666666666603</c:v>
                </c:pt>
                <c:pt idx="173">
                  <c:v>0.8</c:v>
                </c:pt>
                <c:pt idx="174">
                  <c:v>0.56666666666666599</c:v>
                </c:pt>
                <c:pt idx="175">
                  <c:v>0.9</c:v>
                </c:pt>
                <c:pt idx="176">
                  <c:v>0.83333333333333304</c:v>
                </c:pt>
                <c:pt idx="177">
                  <c:v>0.76666666666666605</c:v>
                </c:pt>
                <c:pt idx="178">
                  <c:v>0.63333333333333297</c:v>
                </c:pt>
                <c:pt idx="179">
                  <c:v>0.83333333333333304</c:v>
                </c:pt>
                <c:pt idx="180">
                  <c:v>0.9</c:v>
                </c:pt>
                <c:pt idx="181">
                  <c:v>0.76666666666666605</c:v>
                </c:pt>
                <c:pt idx="182">
                  <c:v>0.8</c:v>
                </c:pt>
                <c:pt idx="183">
                  <c:v>0.93333333333333302</c:v>
                </c:pt>
                <c:pt idx="184">
                  <c:v>0.83333333333333304</c:v>
                </c:pt>
                <c:pt idx="185">
                  <c:v>0.83333333333333304</c:v>
                </c:pt>
                <c:pt idx="186">
                  <c:v>0.96666666666666601</c:v>
                </c:pt>
                <c:pt idx="187">
                  <c:v>1</c:v>
                </c:pt>
                <c:pt idx="188">
                  <c:v>0.96666666666666601</c:v>
                </c:pt>
                <c:pt idx="189">
                  <c:v>0.93333333333333302</c:v>
                </c:pt>
                <c:pt idx="190">
                  <c:v>0.7</c:v>
                </c:pt>
                <c:pt idx="191">
                  <c:v>0.233333333333333</c:v>
                </c:pt>
                <c:pt idx="192">
                  <c:v>0.3</c:v>
                </c:pt>
                <c:pt idx="193">
                  <c:v>0.2</c:v>
                </c:pt>
                <c:pt idx="194">
                  <c:v>0.133333333333333</c:v>
                </c:pt>
                <c:pt idx="195">
                  <c:v>0.133333333333333</c:v>
                </c:pt>
                <c:pt idx="196">
                  <c:v>0.233333333333333</c:v>
                </c:pt>
                <c:pt idx="197">
                  <c:v>0.43333333333333302</c:v>
                </c:pt>
                <c:pt idx="198">
                  <c:v>0.36666666666666597</c:v>
                </c:pt>
                <c:pt idx="199">
                  <c:v>0.36666666666666597</c:v>
                </c:pt>
                <c:pt idx="200">
                  <c:v>0.266666666666666</c:v>
                </c:pt>
                <c:pt idx="201">
                  <c:v>0.1</c:v>
                </c:pt>
                <c:pt idx="202">
                  <c:v>6.6666666666666596E-2</c:v>
                </c:pt>
                <c:pt idx="203">
                  <c:v>0.3</c:v>
                </c:pt>
                <c:pt idx="204">
                  <c:v>0.7</c:v>
                </c:pt>
                <c:pt idx="205">
                  <c:v>0.7</c:v>
                </c:pt>
                <c:pt idx="206">
                  <c:v>0.7</c:v>
                </c:pt>
                <c:pt idx="207">
                  <c:v>0.6</c:v>
                </c:pt>
                <c:pt idx="208">
                  <c:v>0.36666666666666597</c:v>
                </c:pt>
                <c:pt idx="209">
                  <c:v>0.3</c:v>
                </c:pt>
                <c:pt idx="210">
                  <c:v>0.133333333333333</c:v>
                </c:pt>
                <c:pt idx="211">
                  <c:v>0.16666666666666599</c:v>
                </c:pt>
                <c:pt idx="212">
                  <c:v>0.1</c:v>
                </c:pt>
                <c:pt idx="213">
                  <c:v>6.6666666666666596E-2</c:v>
                </c:pt>
                <c:pt idx="214">
                  <c:v>0.36666666666666597</c:v>
                </c:pt>
                <c:pt idx="215">
                  <c:v>0.4</c:v>
                </c:pt>
                <c:pt idx="216">
                  <c:v>0.43333333333333302</c:v>
                </c:pt>
                <c:pt idx="217">
                  <c:v>0.43333333333333302</c:v>
                </c:pt>
                <c:pt idx="218">
                  <c:v>0.4</c:v>
                </c:pt>
                <c:pt idx="219">
                  <c:v>0.43333333333333302</c:v>
                </c:pt>
                <c:pt idx="220">
                  <c:v>0.43333333333333302</c:v>
                </c:pt>
                <c:pt idx="221">
                  <c:v>0.4</c:v>
                </c:pt>
                <c:pt idx="222">
                  <c:v>0.66666666666666596</c:v>
                </c:pt>
                <c:pt idx="223">
                  <c:v>0.73333333333333295</c:v>
                </c:pt>
                <c:pt idx="224">
                  <c:v>0.76666666666666605</c:v>
                </c:pt>
                <c:pt idx="225">
                  <c:v>0.86666666666666603</c:v>
                </c:pt>
                <c:pt idx="226">
                  <c:v>0.53333333333333299</c:v>
                </c:pt>
                <c:pt idx="227">
                  <c:v>0.66666666666666596</c:v>
                </c:pt>
                <c:pt idx="228">
                  <c:v>0.63333333333333297</c:v>
                </c:pt>
                <c:pt idx="229">
                  <c:v>0.66666666666666596</c:v>
                </c:pt>
                <c:pt idx="230">
                  <c:v>0.63333333333333297</c:v>
                </c:pt>
                <c:pt idx="231">
                  <c:v>0.73333333333333295</c:v>
                </c:pt>
                <c:pt idx="232">
                  <c:v>0.73333333333333295</c:v>
                </c:pt>
                <c:pt idx="233">
                  <c:v>0.76666666666666605</c:v>
                </c:pt>
                <c:pt idx="234">
                  <c:v>0.46666666666666601</c:v>
                </c:pt>
                <c:pt idx="235">
                  <c:v>0.66666666666666596</c:v>
                </c:pt>
                <c:pt idx="236">
                  <c:v>0.56666666666666599</c:v>
                </c:pt>
                <c:pt idx="237">
                  <c:v>0.46666666666666601</c:v>
                </c:pt>
                <c:pt idx="238">
                  <c:v>0.76666666666666605</c:v>
                </c:pt>
                <c:pt idx="239">
                  <c:v>1</c:v>
                </c:pt>
                <c:pt idx="240">
                  <c:v>0.96666666666666601</c:v>
                </c:pt>
                <c:pt idx="241">
                  <c:v>0.86666666666666603</c:v>
                </c:pt>
                <c:pt idx="242">
                  <c:v>0.9</c:v>
                </c:pt>
                <c:pt idx="243">
                  <c:v>0.9</c:v>
                </c:pt>
                <c:pt idx="244">
                  <c:v>0.93333333333333302</c:v>
                </c:pt>
                <c:pt idx="245">
                  <c:v>0.9</c:v>
                </c:pt>
                <c:pt idx="246">
                  <c:v>0.6</c:v>
                </c:pt>
                <c:pt idx="247">
                  <c:v>0.8</c:v>
                </c:pt>
                <c:pt idx="248">
                  <c:v>0.9</c:v>
                </c:pt>
                <c:pt idx="249">
                  <c:v>0.96666666666666601</c:v>
                </c:pt>
                <c:pt idx="250">
                  <c:v>0.86666666666666603</c:v>
                </c:pt>
                <c:pt idx="251">
                  <c:v>0.46666666666666601</c:v>
                </c:pt>
                <c:pt idx="252">
                  <c:v>0.33333333333333298</c:v>
                </c:pt>
                <c:pt idx="253">
                  <c:v>0.266666666666666</c:v>
                </c:pt>
                <c:pt idx="254">
                  <c:v>0.1</c:v>
                </c:pt>
                <c:pt idx="255">
                  <c:v>0.16666666666666599</c:v>
                </c:pt>
                <c:pt idx="256">
                  <c:v>0.16666666666666599</c:v>
                </c:pt>
                <c:pt idx="257">
                  <c:v>0.56666666666666599</c:v>
                </c:pt>
                <c:pt idx="258">
                  <c:v>0.43333333333333302</c:v>
                </c:pt>
                <c:pt idx="259">
                  <c:v>0.4</c:v>
                </c:pt>
                <c:pt idx="260">
                  <c:v>0.4</c:v>
                </c:pt>
                <c:pt idx="261">
                  <c:v>0.33333333333333298</c:v>
                </c:pt>
                <c:pt idx="262">
                  <c:v>0.233333333333333</c:v>
                </c:pt>
                <c:pt idx="263">
                  <c:v>0.73333333333333295</c:v>
                </c:pt>
                <c:pt idx="264">
                  <c:v>0.53333333333333299</c:v>
                </c:pt>
                <c:pt idx="265">
                  <c:v>0.33333333333333298</c:v>
                </c:pt>
                <c:pt idx="266">
                  <c:v>0.16666666666666599</c:v>
                </c:pt>
                <c:pt idx="267">
                  <c:v>6.6666666666666596E-2</c:v>
                </c:pt>
                <c:pt idx="268">
                  <c:v>0.133333333333333</c:v>
                </c:pt>
                <c:pt idx="269">
                  <c:v>0.16666666666666599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0.133333333333333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0.133333333333333</c:v>
                </c:pt>
                <c:pt idx="278">
                  <c:v>6.6666666666666596E-2</c:v>
                </c:pt>
                <c:pt idx="279">
                  <c:v>0.1</c:v>
                </c:pt>
                <c:pt idx="280">
                  <c:v>0.1</c:v>
                </c:pt>
                <c:pt idx="281">
                  <c:v>6.6666666666666596E-2</c:v>
                </c:pt>
                <c:pt idx="282">
                  <c:v>0.16666666666666599</c:v>
                </c:pt>
                <c:pt idx="283">
                  <c:v>0.1</c:v>
                </c:pt>
                <c:pt idx="284">
                  <c:v>6.6666666666666596E-2</c:v>
                </c:pt>
                <c:pt idx="285">
                  <c:v>3.3333333333333298E-2</c:v>
                </c:pt>
                <c:pt idx="286">
                  <c:v>3.3333333333333298E-2</c:v>
                </c:pt>
                <c:pt idx="287">
                  <c:v>0.1</c:v>
                </c:pt>
                <c:pt idx="288">
                  <c:v>0.133333333333333</c:v>
                </c:pt>
                <c:pt idx="289">
                  <c:v>6.6666666666666596E-2</c:v>
                </c:pt>
                <c:pt idx="290">
                  <c:v>3.3333333333333298E-2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6.6666666666666596E-2</c:v>
                </c:pt>
                <c:pt idx="296">
                  <c:v>0.133333333333333</c:v>
                </c:pt>
                <c:pt idx="297">
                  <c:v>0.16666666666666599</c:v>
                </c:pt>
                <c:pt idx="298">
                  <c:v>0.4</c:v>
                </c:pt>
                <c:pt idx="299">
                  <c:v>0.133333333333333</c:v>
                </c:pt>
                <c:pt idx="300">
                  <c:v>0.36666666666666597</c:v>
                </c:pt>
                <c:pt idx="301">
                  <c:v>0.4</c:v>
                </c:pt>
                <c:pt idx="302">
                  <c:v>0.36666666666666597</c:v>
                </c:pt>
                <c:pt idx="303">
                  <c:v>0.266666666666666</c:v>
                </c:pt>
                <c:pt idx="304">
                  <c:v>0.4</c:v>
                </c:pt>
                <c:pt idx="305">
                  <c:v>0.2</c:v>
                </c:pt>
                <c:pt idx="306">
                  <c:v>0.266666666666666</c:v>
                </c:pt>
                <c:pt idx="307">
                  <c:v>0.266666666666666</c:v>
                </c:pt>
                <c:pt idx="308">
                  <c:v>0.33333333333333298</c:v>
                </c:pt>
                <c:pt idx="309">
                  <c:v>0.266666666666666</c:v>
                </c:pt>
                <c:pt idx="310">
                  <c:v>0.16666666666666599</c:v>
                </c:pt>
                <c:pt idx="311">
                  <c:v>0.266666666666666</c:v>
                </c:pt>
                <c:pt idx="312">
                  <c:v>0.86666666666666603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0.96666666666666601</c:v>
                </c:pt>
                <c:pt idx="317">
                  <c:v>0.96666666666666601</c:v>
                </c:pt>
                <c:pt idx="318">
                  <c:v>0.76666666666666605</c:v>
                </c:pt>
                <c:pt idx="319">
                  <c:v>0.83333333333333304</c:v>
                </c:pt>
                <c:pt idx="320">
                  <c:v>0.8</c:v>
                </c:pt>
                <c:pt idx="321">
                  <c:v>0.73333333333333295</c:v>
                </c:pt>
                <c:pt idx="322">
                  <c:v>0.83333333333333304</c:v>
                </c:pt>
                <c:pt idx="323">
                  <c:v>0.5</c:v>
                </c:pt>
                <c:pt idx="324">
                  <c:v>0.233333333333333</c:v>
                </c:pt>
                <c:pt idx="325">
                  <c:v>0.1</c:v>
                </c:pt>
                <c:pt idx="326">
                  <c:v>0.2</c:v>
                </c:pt>
                <c:pt idx="327">
                  <c:v>0.233333333333333</c:v>
                </c:pt>
                <c:pt idx="328">
                  <c:v>0.266666666666666</c:v>
                </c:pt>
                <c:pt idx="329">
                  <c:v>0.53333333333333299</c:v>
                </c:pt>
                <c:pt idx="330">
                  <c:v>0.9</c:v>
                </c:pt>
                <c:pt idx="331">
                  <c:v>0.76666666666666605</c:v>
                </c:pt>
                <c:pt idx="332">
                  <c:v>0.73333333333333295</c:v>
                </c:pt>
                <c:pt idx="333">
                  <c:v>0.66666666666666596</c:v>
                </c:pt>
                <c:pt idx="334">
                  <c:v>0.3</c:v>
                </c:pt>
                <c:pt idx="335">
                  <c:v>0.63333333333333297</c:v>
                </c:pt>
                <c:pt idx="336">
                  <c:v>0.6</c:v>
                </c:pt>
                <c:pt idx="337">
                  <c:v>0.83333333333333304</c:v>
                </c:pt>
                <c:pt idx="338">
                  <c:v>0.93333333333333302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0.86666666666666603</c:v>
                </c:pt>
                <c:pt idx="342">
                  <c:v>0.86666666666666603</c:v>
                </c:pt>
                <c:pt idx="343">
                  <c:v>0.86666666666666603</c:v>
                </c:pt>
                <c:pt idx="344">
                  <c:v>0.86666666666666603</c:v>
                </c:pt>
                <c:pt idx="345">
                  <c:v>0.8</c:v>
                </c:pt>
                <c:pt idx="346">
                  <c:v>0.5</c:v>
                </c:pt>
                <c:pt idx="347">
                  <c:v>0.8</c:v>
                </c:pt>
                <c:pt idx="348">
                  <c:v>0.5</c:v>
                </c:pt>
                <c:pt idx="349">
                  <c:v>0.3</c:v>
                </c:pt>
                <c:pt idx="350">
                  <c:v>0.266666666666666</c:v>
                </c:pt>
                <c:pt idx="351">
                  <c:v>0.4</c:v>
                </c:pt>
                <c:pt idx="352">
                  <c:v>0.33333333333333298</c:v>
                </c:pt>
                <c:pt idx="353">
                  <c:v>0.6</c:v>
                </c:pt>
                <c:pt idx="354">
                  <c:v>0.63333333333333297</c:v>
                </c:pt>
                <c:pt idx="355">
                  <c:v>0.5</c:v>
                </c:pt>
                <c:pt idx="356">
                  <c:v>0.7</c:v>
                </c:pt>
                <c:pt idx="357">
                  <c:v>0.4</c:v>
                </c:pt>
                <c:pt idx="358">
                  <c:v>0.1</c:v>
                </c:pt>
                <c:pt idx="359">
                  <c:v>6.6666666666666596E-2</c:v>
                </c:pt>
                <c:pt idx="360">
                  <c:v>0.133333333333333</c:v>
                </c:pt>
                <c:pt idx="361">
                  <c:v>0.266666666666666</c:v>
                </c:pt>
                <c:pt idx="362">
                  <c:v>0.2</c:v>
                </c:pt>
                <c:pt idx="363">
                  <c:v>0.133333333333333</c:v>
                </c:pt>
                <c:pt idx="364">
                  <c:v>0.1</c:v>
                </c:pt>
                <c:pt idx="365">
                  <c:v>0.2</c:v>
                </c:pt>
                <c:pt idx="366">
                  <c:v>0.1</c:v>
                </c:pt>
                <c:pt idx="367">
                  <c:v>0.1</c:v>
                </c:pt>
                <c:pt idx="368">
                  <c:v>0.133333333333333</c:v>
                </c:pt>
                <c:pt idx="369">
                  <c:v>0.33333333333333298</c:v>
                </c:pt>
                <c:pt idx="370">
                  <c:v>0.133333333333333</c:v>
                </c:pt>
                <c:pt idx="371">
                  <c:v>0.6</c:v>
                </c:pt>
                <c:pt idx="372">
                  <c:v>0.73333333333333295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3.3333333333333298E-2</c:v>
                </c:pt>
                <c:pt idx="376">
                  <c:v>0.1</c:v>
                </c:pt>
                <c:pt idx="377">
                  <c:v>0.133333333333333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0.33333333333333298</c:v>
                </c:pt>
                <c:pt idx="381">
                  <c:v>0.33333333333333298</c:v>
                </c:pt>
                <c:pt idx="382">
                  <c:v>0.73333333333333295</c:v>
                </c:pt>
                <c:pt idx="383">
                  <c:v>0.83333333333333304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0.96666666666666601</c:v>
                </c:pt>
                <c:pt idx="390">
                  <c:v>0.4</c:v>
                </c:pt>
                <c:pt idx="391">
                  <c:v>0.93333333333333302</c:v>
                </c:pt>
                <c:pt idx="392">
                  <c:v>0.96666666666666601</c:v>
                </c:pt>
                <c:pt idx="393">
                  <c:v>0.96666666666666601</c:v>
                </c:pt>
                <c:pt idx="394">
                  <c:v>0.83333333333333304</c:v>
                </c:pt>
                <c:pt idx="395">
                  <c:v>0.36666666666666597</c:v>
                </c:pt>
                <c:pt idx="396">
                  <c:v>0.33333333333333298</c:v>
                </c:pt>
                <c:pt idx="397">
                  <c:v>0.43333333333333302</c:v>
                </c:pt>
                <c:pt idx="39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7-4F10-973F-DA302946A416}"/>
            </c:ext>
          </c:extLst>
        </c:ser>
        <c:ser>
          <c:idx val="2"/>
          <c:order val="2"/>
          <c:tx>
            <c:strRef>
              <c:f>'indicators-monthly'!$E$1</c:f>
              <c:strCache>
                <c:ptCount val="1"/>
                <c:pt idx="0">
                  <c:v>SWDI-delta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'indicators-monthly'!$E$2:$E$400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0.133333333333333</c:v>
                </c:pt>
                <c:pt idx="5">
                  <c:v>0.1</c:v>
                </c:pt>
                <c:pt idx="6">
                  <c:v>0.133333333333333</c:v>
                </c:pt>
                <c:pt idx="7">
                  <c:v>0.133333333333333</c:v>
                </c:pt>
                <c:pt idx="8">
                  <c:v>0.133333333333333</c:v>
                </c:pt>
                <c:pt idx="9">
                  <c:v>0.133333333333333</c:v>
                </c:pt>
                <c:pt idx="10">
                  <c:v>0.16666666666666599</c:v>
                </c:pt>
                <c:pt idx="11">
                  <c:v>0.133333333333333</c:v>
                </c:pt>
                <c:pt idx="12">
                  <c:v>0.1</c:v>
                </c:pt>
                <c:pt idx="13">
                  <c:v>0.133333333333333</c:v>
                </c:pt>
                <c:pt idx="14">
                  <c:v>0.133333333333333</c:v>
                </c:pt>
                <c:pt idx="15">
                  <c:v>0.133333333333333</c:v>
                </c:pt>
                <c:pt idx="16">
                  <c:v>0.1</c:v>
                </c:pt>
                <c:pt idx="17">
                  <c:v>0.133333333333333</c:v>
                </c:pt>
                <c:pt idx="18">
                  <c:v>0.1</c:v>
                </c:pt>
                <c:pt idx="19">
                  <c:v>0.1</c:v>
                </c:pt>
                <c:pt idx="20">
                  <c:v>6.6666666666666596E-2</c:v>
                </c:pt>
                <c:pt idx="21">
                  <c:v>6.6666666666666596E-2</c:v>
                </c:pt>
                <c:pt idx="22">
                  <c:v>3.3333333333333298E-2</c:v>
                </c:pt>
                <c:pt idx="23">
                  <c:v>0.1</c:v>
                </c:pt>
                <c:pt idx="24">
                  <c:v>0.266666666666666</c:v>
                </c:pt>
                <c:pt idx="25">
                  <c:v>0.6</c:v>
                </c:pt>
                <c:pt idx="26">
                  <c:v>0.63333333333333297</c:v>
                </c:pt>
                <c:pt idx="27">
                  <c:v>0.73333333333333295</c:v>
                </c:pt>
                <c:pt idx="28">
                  <c:v>0.63333333333333297</c:v>
                </c:pt>
                <c:pt idx="29">
                  <c:v>0.63333333333333297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0.66666666666666596</c:v>
                </c:pt>
                <c:pt idx="35">
                  <c:v>0.63333333333333297</c:v>
                </c:pt>
                <c:pt idx="36">
                  <c:v>0.36666666666666597</c:v>
                </c:pt>
                <c:pt idx="37">
                  <c:v>0.266666666666666</c:v>
                </c:pt>
                <c:pt idx="38">
                  <c:v>0.33333333333333298</c:v>
                </c:pt>
                <c:pt idx="39">
                  <c:v>0.16666666666666599</c:v>
                </c:pt>
                <c:pt idx="40">
                  <c:v>0.233333333333333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0.233333333333333</c:v>
                </c:pt>
                <c:pt idx="47">
                  <c:v>0.33333333333333298</c:v>
                </c:pt>
                <c:pt idx="48">
                  <c:v>0.5</c:v>
                </c:pt>
                <c:pt idx="49">
                  <c:v>0.9</c:v>
                </c:pt>
                <c:pt idx="50">
                  <c:v>0.86666666666666603</c:v>
                </c:pt>
                <c:pt idx="51">
                  <c:v>0.93333333333333302</c:v>
                </c:pt>
                <c:pt idx="52">
                  <c:v>1</c:v>
                </c:pt>
                <c:pt idx="53">
                  <c:v>0.96666666666666601</c:v>
                </c:pt>
                <c:pt idx="54">
                  <c:v>0.96666666666666601</c:v>
                </c:pt>
                <c:pt idx="55">
                  <c:v>0.93333333333333302</c:v>
                </c:pt>
                <c:pt idx="56">
                  <c:v>0.93333333333333302</c:v>
                </c:pt>
                <c:pt idx="57">
                  <c:v>0.93333333333333302</c:v>
                </c:pt>
                <c:pt idx="58">
                  <c:v>0.93333333333333302</c:v>
                </c:pt>
                <c:pt idx="59">
                  <c:v>0.8</c:v>
                </c:pt>
                <c:pt idx="60">
                  <c:v>0.7</c:v>
                </c:pt>
                <c:pt idx="61">
                  <c:v>0.73333333333333295</c:v>
                </c:pt>
                <c:pt idx="62">
                  <c:v>0.76666666666666605</c:v>
                </c:pt>
                <c:pt idx="63">
                  <c:v>0.7</c:v>
                </c:pt>
                <c:pt idx="64">
                  <c:v>0.66666666666666596</c:v>
                </c:pt>
                <c:pt idx="65">
                  <c:v>0.76666666666666605</c:v>
                </c:pt>
                <c:pt idx="66">
                  <c:v>0.76666666666666605</c:v>
                </c:pt>
                <c:pt idx="67">
                  <c:v>0.76666666666666605</c:v>
                </c:pt>
                <c:pt idx="68">
                  <c:v>0.76666666666666605</c:v>
                </c:pt>
                <c:pt idx="69">
                  <c:v>0.76666666666666605</c:v>
                </c:pt>
                <c:pt idx="70">
                  <c:v>0.83333333333333304</c:v>
                </c:pt>
                <c:pt idx="71">
                  <c:v>0.96666666666666601</c:v>
                </c:pt>
                <c:pt idx="72">
                  <c:v>1</c:v>
                </c:pt>
                <c:pt idx="73">
                  <c:v>1</c:v>
                </c:pt>
                <c:pt idx="74">
                  <c:v>0.7</c:v>
                </c:pt>
                <c:pt idx="75">
                  <c:v>0.6</c:v>
                </c:pt>
                <c:pt idx="76">
                  <c:v>0.5</c:v>
                </c:pt>
                <c:pt idx="77">
                  <c:v>0.5</c:v>
                </c:pt>
                <c:pt idx="78">
                  <c:v>0.53333333333333299</c:v>
                </c:pt>
                <c:pt idx="79">
                  <c:v>0.53333333333333299</c:v>
                </c:pt>
                <c:pt idx="80">
                  <c:v>0.53333333333333299</c:v>
                </c:pt>
                <c:pt idx="81">
                  <c:v>0.53333333333333299</c:v>
                </c:pt>
                <c:pt idx="82">
                  <c:v>0.56666666666666599</c:v>
                </c:pt>
                <c:pt idx="83">
                  <c:v>0.56666666666666599</c:v>
                </c:pt>
                <c:pt idx="84">
                  <c:v>0.66666666666666596</c:v>
                </c:pt>
                <c:pt idx="85">
                  <c:v>0.93333333333333302</c:v>
                </c:pt>
                <c:pt idx="86">
                  <c:v>0.93333333333333302</c:v>
                </c:pt>
                <c:pt idx="87">
                  <c:v>0.86666666666666603</c:v>
                </c:pt>
                <c:pt idx="88">
                  <c:v>0.96666666666666601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</c:v>
                </c:pt>
                <c:pt idx="97">
                  <c:v>0.86666666666666603</c:v>
                </c:pt>
                <c:pt idx="98">
                  <c:v>0.8</c:v>
                </c:pt>
                <c:pt idx="99">
                  <c:v>0.76666666666666605</c:v>
                </c:pt>
                <c:pt idx="100">
                  <c:v>0.76666666666666605</c:v>
                </c:pt>
                <c:pt idx="101">
                  <c:v>0.73333333333333295</c:v>
                </c:pt>
                <c:pt idx="102">
                  <c:v>0.73333333333333295</c:v>
                </c:pt>
                <c:pt idx="103">
                  <c:v>0.73333333333333295</c:v>
                </c:pt>
                <c:pt idx="104">
                  <c:v>0.73333333333333295</c:v>
                </c:pt>
                <c:pt idx="105">
                  <c:v>0.73333333333333295</c:v>
                </c:pt>
                <c:pt idx="106">
                  <c:v>0.73333333333333295</c:v>
                </c:pt>
                <c:pt idx="107">
                  <c:v>0.66666666666666596</c:v>
                </c:pt>
                <c:pt idx="108">
                  <c:v>0.43333333333333302</c:v>
                </c:pt>
                <c:pt idx="109">
                  <c:v>0.63333333333333297</c:v>
                </c:pt>
                <c:pt idx="110">
                  <c:v>0.73333333333333295</c:v>
                </c:pt>
                <c:pt idx="111">
                  <c:v>0.63333333333333297</c:v>
                </c:pt>
                <c:pt idx="112">
                  <c:v>0.6</c:v>
                </c:pt>
                <c:pt idx="113">
                  <c:v>0.7</c:v>
                </c:pt>
                <c:pt idx="114">
                  <c:v>0.63333333333333297</c:v>
                </c:pt>
                <c:pt idx="115">
                  <c:v>0.6</c:v>
                </c:pt>
                <c:pt idx="116">
                  <c:v>0.6</c:v>
                </c:pt>
                <c:pt idx="117">
                  <c:v>0.66666666666666596</c:v>
                </c:pt>
                <c:pt idx="118">
                  <c:v>0.7</c:v>
                </c:pt>
                <c:pt idx="119">
                  <c:v>0.6</c:v>
                </c:pt>
                <c:pt idx="120">
                  <c:v>0.4</c:v>
                </c:pt>
                <c:pt idx="121">
                  <c:v>0.3</c:v>
                </c:pt>
                <c:pt idx="122">
                  <c:v>0.43333333333333302</c:v>
                </c:pt>
                <c:pt idx="123">
                  <c:v>0.43333333333333302</c:v>
                </c:pt>
                <c:pt idx="124">
                  <c:v>0.36666666666666597</c:v>
                </c:pt>
                <c:pt idx="125">
                  <c:v>0.36666666666666597</c:v>
                </c:pt>
                <c:pt idx="126">
                  <c:v>0.33333333333333298</c:v>
                </c:pt>
                <c:pt idx="127">
                  <c:v>0.36666666666666597</c:v>
                </c:pt>
                <c:pt idx="128">
                  <c:v>0.36666666666666597</c:v>
                </c:pt>
                <c:pt idx="129">
                  <c:v>0.36666666666666597</c:v>
                </c:pt>
                <c:pt idx="130">
                  <c:v>0.33333333333333298</c:v>
                </c:pt>
                <c:pt idx="131">
                  <c:v>0.53333333333333299</c:v>
                </c:pt>
                <c:pt idx="132">
                  <c:v>0.56666666666666599</c:v>
                </c:pt>
                <c:pt idx="133">
                  <c:v>0.56666666666666599</c:v>
                </c:pt>
                <c:pt idx="134">
                  <c:v>0.56666666666666599</c:v>
                </c:pt>
                <c:pt idx="135">
                  <c:v>0.46666666666666601</c:v>
                </c:pt>
                <c:pt idx="136">
                  <c:v>0.46666666666666601</c:v>
                </c:pt>
                <c:pt idx="137">
                  <c:v>0.46666666666666601</c:v>
                </c:pt>
                <c:pt idx="138">
                  <c:v>0.43333333333333302</c:v>
                </c:pt>
                <c:pt idx="139">
                  <c:v>0.43333333333333302</c:v>
                </c:pt>
                <c:pt idx="140">
                  <c:v>0.43333333333333302</c:v>
                </c:pt>
                <c:pt idx="141">
                  <c:v>0.4</c:v>
                </c:pt>
                <c:pt idx="142">
                  <c:v>0.4</c:v>
                </c:pt>
                <c:pt idx="143">
                  <c:v>0.36666666666666597</c:v>
                </c:pt>
                <c:pt idx="144">
                  <c:v>0.6</c:v>
                </c:pt>
                <c:pt idx="145">
                  <c:v>0.5</c:v>
                </c:pt>
                <c:pt idx="146">
                  <c:v>0.4</c:v>
                </c:pt>
                <c:pt idx="147">
                  <c:v>0.53333333333333299</c:v>
                </c:pt>
                <c:pt idx="148">
                  <c:v>0.73333333333333295</c:v>
                </c:pt>
                <c:pt idx="149">
                  <c:v>0.66666666666666596</c:v>
                </c:pt>
                <c:pt idx="150">
                  <c:v>0.66666666666666596</c:v>
                </c:pt>
                <c:pt idx="151">
                  <c:v>0.63333333333333297</c:v>
                </c:pt>
                <c:pt idx="152">
                  <c:v>0.66666666666666596</c:v>
                </c:pt>
                <c:pt idx="153">
                  <c:v>0.63333333333333297</c:v>
                </c:pt>
                <c:pt idx="154">
                  <c:v>0.6</c:v>
                </c:pt>
                <c:pt idx="155">
                  <c:v>0.7</c:v>
                </c:pt>
                <c:pt idx="156">
                  <c:v>0.86666666666666603</c:v>
                </c:pt>
                <c:pt idx="157">
                  <c:v>0.66666666666666596</c:v>
                </c:pt>
                <c:pt idx="158">
                  <c:v>0.6</c:v>
                </c:pt>
                <c:pt idx="159">
                  <c:v>0.56666666666666599</c:v>
                </c:pt>
                <c:pt idx="160">
                  <c:v>0.43333333333333302</c:v>
                </c:pt>
                <c:pt idx="161">
                  <c:v>0.43333333333333302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0.43333333333333302</c:v>
                </c:pt>
                <c:pt idx="166">
                  <c:v>0.5</c:v>
                </c:pt>
                <c:pt idx="167">
                  <c:v>0.46666666666666601</c:v>
                </c:pt>
                <c:pt idx="168">
                  <c:v>0.76666666666666605</c:v>
                </c:pt>
                <c:pt idx="169">
                  <c:v>0.76666666666666605</c:v>
                </c:pt>
                <c:pt idx="170">
                  <c:v>0.66666666666666596</c:v>
                </c:pt>
                <c:pt idx="171">
                  <c:v>0.8</c:v>
                </c:pt>
                <c:pt idx="172">
                  <c:v>0.83333333333333304</c:v>
                </c:pt>
                <c:pt idx="173">
                  <c:v>0.83333333333333304</c:v>
                </c:pt>
                <c:pt idx="174">
                  <c:v>0.83333333333333304</c:v>
                </c:pt>
                <c:pt idx="175">
                  <c:v>0.8</c:v>
                </c:pt>
                <c:pt idx="176">
                  <c:v>0.8</c:v>
                </c:pt>
                <c:pt idx="177">
                  <c:v>0.86666666666666603</c:v>
                </c:pt>
                <c:pt idx="178">
                  <c:v>0.86666666666666603</c:v>
                </c:pt>
                <c:pt idx="179">
                  <c:v>0.9</c:v>
                </c:pt>
                <c:pt idx="180">
                  <c:v>0.96666666666666601</c:v>
                </c:pt>
                <c:pt idx="181">
                  <c:v>0.83333333333333304</c:v>
                </c:pt>
                <c:pt idx="182">
                  <c:v>0.83333333333333304</c:v>
                </c:pt>
                <c:pt idx="183">
                  <c:v>0.96666666666666601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0.86666666666666603</c:v>
                </c:pt>
                <c:pt idx="188">
                  <c:v>0.86666666666666603</c:v>
                </c:pt>
                <c:pt idx="189">
                  <c:v>0.9</c:v>
                </c:pt>
                <c:pt idx="190">
                  <c:v>0.9</c:v>
                </c:pt>
                <c:pt idx="191">
                  <c:v>0.93333333333333302</c:v>
                </c:pt>
                <c:pt idx="192">
                  <c:v>0.73333333333333295</c:v>
                </c:pt>
                <c:pt idx="193">
                  <c:v>0.46666666666666601</c:v>
                </c:pt>
                <c:pt idx="194">
                  <c:v>0.53333333333333299</c:v>
                </c:pt>
                <c:pt idx="195">
                  <c:v>0.36666666666666597</c:v>
                </c:pt>
                <c:pt idx="196">
                  <c:v>0.4</c:v>
                </c:pt>
                <c:pt idx="197">
                  <c:v>0.33333333333333298</c:v>
                </c:pt>
                <c:pt idx="198">
                  <c:v>0.3</c:v>
                </c:pt>
                <c:pt idx="199">
                  <c:v>0.266666666666666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0.266666666666666</c:v>
                </c:pt>
                <c:pt idx="204">
                  <c:v>0.3</c:v>
                </c:pt>
                <c:pt idx="205">
                  <c:v>0.43333333333333302</c:v>
                </c:pt>
                <c:pt idx="206">
                  <c:v>0.46666666666666601</c:v>
                </c:pt>
                <c:pt idx="207">
                  <c:v>0.33333333333333298</c:v>
                </c:pt>
                <c:pt idx="208">
                  <c:v>0.16666666666666599</c:v>
                </c:pt>
                <c:pt idx="209">
                  <c:v>0.16666666666666599</c:v>
                </c:pt>
                <c:pt idx="210">
                  <c:v>0.16666666666666599</c:v>
                </c:pt>
                <c:pt idx="211">
                  <c:v>0.16666666666666599</c:v>
                </c:pt>
                <c:pt idx="212">
                  <c:v>0.16666666666666599</c:v>
                </c:pt>
                <c:pt idx="213">
                  <c:v>0.16666666666666599</c:v>
                </c:pt>
                <c:pt idx="214">
                  <c:v>0.133333333333333</c:v>
                </c:pt>
                <c:pt idx="215">
                  <c:v>0.16666666666666599</c:v>
                </c:pt>
                <c:pt idx="216">
                  <c:v>0.16666666666666599</c:v>
                </c:pt>
                <c:pt idx="217">
                  <c:v>0.16666666666666599</c:v>
                </c:pt>
                <c:pt idx="218">
                  <c:v>0.16666666666666599</c:v>
                </c:pt>
                <c:pt idx="219">
                  <c:v>0.233333333333333</c:v>
                </c:pt>
                <c:pt idx="220">
                  <c:v>0.2</c:v>
                </c:pt>
                <c:pt idx="221">
                  <c:v>0.233333333333333</c:v>
                </c:pt>
                <c:pt idx="222">
                  <c:v>0.266666666666666</c:v>
                </c:pt>
                <c:pt idx="223">
                  <c:v>0.3</c:v>
                </c:pt>
                <c:pt idx="224">
                  <c:v>0.266666666666666</c:v>
                </c:pt>
                <c:pt idx="225">
                  <c:v>0.266666666666666</c:v>
                </c:pt>
                <c:pt idx="226">
                  <c:v>0.266666666666666</c:v>
                </c:pt>
                <c:pt idx="227">
                  <c:v>0.233333333333333</c:v>
                </c:pt>
                <c:pt idx="228">
                  <c:v>0.233333333333333</c:v>
                </c:pt>
                <c:pt idx="229">
                  <c:v>0.33333333333333298</c:v>
                </c:pt>
                <c:pt idx="230">
                  <c:v>0.5</c:v>
                </c:pt>
                <c:pt idx="231">
                  <c:v>0.66666666666666596</c:v>
                </c:pt>
                <c:pt idx="232">
                  <c:v>0.7</c:v>
                </c:pt>
                <c:pt idx="233">
                  <c:v>0.53333333333333299</c:v>
                </c:pt>
                <c:pt idx="234">
                  <c:v>0.6</c:v>
                </c:pt>
                <c:pt idx="235">
                  <c:v>0.66666666666666596</c:v>
                </c:pt>
                <c:pt idx="236">
                  <c:v>0.63333333333333297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0.83333333333333304</c:v>
                </c:pt>
                <c:pt idx="240">
                  <c:v>0.93333333333333302</c:v>
                </c:pt>
                <c:pt idx="241">
                  <c:v>0.8</c:v>
                </c:pt>
                <c:pt idx="242">
                  <c:v>0.9</c:v>
                </c:pt>
                <c:pt idx="243">
                  <c:v>1</c:v>
                </c:pt>
                <c:pt idx="244">
                  <c:v>0.93333333333333302</c:v>
                </c:pt>
                <c:pt idx="245">
                  <c:v>0.93333333333333302</c:v>
                </c:pt>
                <c:pt idx="246">
                  <c:v>0.93333333333333302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0.86666666666666603</c:v>
                </c:pt>
                <c:pt idx="252">
                  <c:v>0.53333333333333299</c:v>
                </c:pt>
                <c:pt idx="253">
                  <c:v>0.36666666666666597</c:v>
                </c:pt>
                <c:pt idx="254">
                  <c:v>0.3</c:v>
                </c:pt>
                <c:pt idx="255">
                  <c:v>0.5</c:v>
                </c:pt>
                <c:pt idx="256">
                  <c:v>0.56666666666666599</c:v>
                </c:pt>
                <c:pt idx="257">
                  <c:v>0.6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0.46666666666666601</c:v>
                </c:pt>
                <c:pt idx="263">
                  <c:v>0.5</c:v>
                </c:pt>
                <c:pt idx="264">
                  <c:v>0.8</c:v>
                </c:pt>
                <c:pt idx="265">
                  <c:v>0.53333333333333299</c:v>
                </c:pt>
                <c:pt idx="266">
                  <c:v>0.36666666666666597</c:v>
                </c:pt>
                <c:pt idx="267">
                  <c:v>0.2</c:v>
                </c:pt>
                <c:pt idx="268">
                  <c:v>0.266666666666666</c:v>
                </c:pt>
                <c:pt idx="269">
                  <c:v>0.266666666666666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0.2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6.6666666666666596E-2</c:v>
                </c:pt>
                <c:pt idx="278">
                  <c:v>6.6666666666666596E-2</c:v>
                </c:pt>
                <c:pt idx="279">
                  <c:v>6.6666666666666596E-2</c:v>
                </c:pt>
                <c:pt idx="280">
                  <c:v>6.6666666666666596E-2</c:v>
                </c:pt>
                <c:pt idx="281">
                  <c:v>6.6666666666666596E-2</c:v>
                </c:pt>
                <c:pt idx="282">
                  <c:v>6.6666666666666596E-2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3.3333333333333298E-2</c:v>
                </c:pt>
                <c:pt idx="288">
                  <c:v>0.133333333333333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6.6666666666666596E-2</c:v>
                </c:pt>
                <c:pt idx="299">
                  <c:v>6.6666666666666596E-2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0.266666666666666</c:v>
                </c:pt>
                <c:pt idx="304">
                  <c:v>0.3</c:v>
                </c:pt>
                <c:pt idx="305">
                  <c:v>0.3</c:v>
                </c:pt>
                <c:pt idx="306">
                  <c:v>0.36666666666666597</c:v>
                </c:pt>
                <c:pt idx="307">
                  <c:v>0.33333333333333298</c:v>
                </c:pt>
                <c:pt idx="308">
                  <c:v>0.33333333333333298</c:v>
                </c:pt>
                <c:pt idx="309">
                  <c:v>0.33333333333333298</c:v>
                </c:pt>
                <c:pt idx="310">
                  <c:v>0.36666666666666597</c:v>
                </c:pt>
                <c:pt idx="311">
                  <c:v>0.4</c:v>
                </c:pt>
                <c:pt idx="312">
                  <c:v>0.83333333333333304</c:v>
                </c:pt>
                <c:pt idx="313">
                  <c:v>0.96666666666666601</c:v>
                </c:pt>
                <c:pt idx="314">
                  <c:v>1</c:v>
                </c:pt>
                <c:pt idx="315">
                  <c:v>0.9</c:v>
                </c:pt>
                <c:pt idx="316">
                  <c:v>0.86666666666666603</c:v>
                </c:pt>
                <c:pt idx="317">
                  <c:v>0.86666666666666603</c:v>
                </c:pt>
                <c:pt idx="318">
                  <c:v>0.8</c:v>
                </c:pt>
                <c:pt idx="319">
                  <c:v>0.83333333333333304</c:v>
                </c:pt>
                <c:pt idx="320">
                  <c:v>0.9</c:v>
                </c:pt>
                <c:pt idx="321">
                  <c:v>0.8</c:v>
                </c:pt>
                <c:pt idx="322">
                  <c:v>0.8</c:v>
                </c:pt>
                <c:pt idx="323">
                  <c:v>0.73333333333333295</c:v>
                </c:pt>
                <c:pt idx="324">
                  <c:v>0.33333333333333298</c:v>
                </c:pt>
                <c:pt idx="325">
                  <c:v>0.233333333333333</c:v>
                </c:pt>
                <c:pt idx="326">
                  <c:v>0.233333333333333</c:v>
                </c:pt>
                <c:pt idx="327">
                  <c:v>0.4</c:v>
                </c:pt>
                <c:pt idx="328">
                  <c:v>0.53333333333333299</c:v>
                </c:pt>
                <c:pt idx="329">
                  <c:v>0.56666666666666599</c:v>
                </c:pt>
                <c:pt idx="330">
                  <c:v>0.56666666666666599</c:v>
                </c:pt>
                <c:pt idx="331">
                  <c:v>0.56666666666666599</c:v>
                </c:pt>
                <c:pt idx="332">
                  <c:v>0.56666666666666599</c:v>
                </c:pt>
                <c:pt idx="333">
                  <c:v>0.56666666666666599</c:v>
                </c:pt>
                <c:pt idx="334">
                  <c:v>0.53333333333333299</c:v>
                </c:pt>
                <c:pt idx="335">
                  <c:v>0.43333333333333302</c:v>
                </c:pt>
                <c:pt idx="336">
                  <c:v>0.46666666666666601</c:v>
                </c:pt>
                <c:pt idx="337">
                  <c:v>0.7</c:v>
                </c:pt>
                <c:pt idx="338">
                  <c:v>0.96666666666666601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</c:v>
                </c:pt>
                <c:pt idx="342">
                  <c:v>0.86666666666666603</c:v>
                </c:pt>
                <c:pt idx="343">
                  <c:v>0.9</c:v>
                </c:pt>
                <c:pt idx="344">
                  <c:v>0.83333333333333304</c:v>
                </c:pt>
                <c:pt idx="345">
                  <c:v>0.83333333333333304</c:v>
                </c:pt>
                <c:pt idx="346">
                  <c:v>0.76666666666666605</c:v>
                </c:pt>
                <c:pt idx="347">
                  <c:v>0.76666666666666605</c:v>
                </c:pt>
                <c:pt idx="348">
                  <c:v>0.63333333333333297</c:v>
                </c:pt>
                <c:pt idx="349">
                  <c:v>0.4</c:v>
                </c:pt>
                <c:pt idx="350">
                  <c:v>0.266666666666666</c:v>
                </c:pt>
                <c:pt idx="351">
                  <c:v>0.3</c:v>
                </c:pt>
                <c:pt idx="352">
                  <c:v>0.33333333333333298</c:v>
                </c:pt>
                <c:pt idx="353">
                  <c:v>0.4</c:v>
                </c:pt>
                <c:pt idx="354">
                  <c:v>0.46666666666666601</c:v>
                </c:pt>
                <c:pt idx="355">
                  <c:v>0.46666666666666601</c:v>
                </c:pt>
                <c:pt idx="356">
                  <c:v>0.46666666666666601</c:v>
                </c:pt>
                <c:pt idx="357">
                  <c:v>0.46666666666666601</c:v>
                </c:pt>
                <c:pt idx="358">
                  <c:v>0.43333333333333302</c:v>
                </c:pt>
                <c:pt idx="359">
                  <c:v>0.3</c:v>
                </c:pt>
                <c:pt idx="360">
                  <c:v>0.2</c:v>
                </c:pt>
                <c:pt idx="361">
                  <c:v>0.2</c:v>
                </c:pt>
                <c:pt idx="362">
                  <c:v>0.133333333333333</c:v>
                </c:pt>
                <c:pt idx="363">
                  <c:v>0.133333333333333</c:v>
                </c:pt>
                <c:pt idx="364">
                  <c:v>6.6666666666666596E-2</c:v>
                </c:pt>
                <c:pt idx="365">
                  <c:v>3.3333333333333298E-2</c:v>
                </c:pt>
                <c:pt idx="366">
                  <c:v>6.6666666666666596E-2</c:v>
                </c:pt>
                <c:pt idx="367">
                  <c:v>6.6666666666666596E-2</c:v>
                </c:pt>
                <c:pt idx="368">
                  <c:v>6.6666666666666596E-2</c:v>
                </c:pt>
                <c:pt idx="369">
                  <c:v>6.6666666666666596E-2</c:v>
                </c:pt>
                <c:pt idx="370">
                  <c:v>0.1</c:v>
                </c:pt>
                <c:pt idx="371">
                  <c:v>0.2</c:v>
                </c:pt>
                <c:pt idx="372">
                  <c:v>0.266666666666666</c:v>
                </c:pt>
                <c:pt idx="373">
                  <c:v>0.16666666666666599</c:v>
                </c:pt>
                <c:pt idx="374">
                  <c:v>0.133333333333333</c:v>
                </c:pt>
                <c:pt idx="375">
                  <c:v>6.6666666666666596E-2</c:v>
                </c:pt>
                <c:pt idx="376">
                  <c:v>6.6666666666666596E-2</c:v>
                </c:pt>
                <c:pt idx="377">
                  <c:v>0.133333333333333</c:v>
                </c:pt>
                <c:pt idx="378">
                  <c:v>0.133333333333333</c:v>
                </c:pt>
                <c:pt idx="379">
                  <c:v>0.133333333333333</c:v>
                </c:pt>
                <c:pt idx="380">
                  <c:v>0.2</c:v>
                </c:pt>
                <c:pt idx="381">
                  <c:v>0.2</c:v>
                </c:pt>
                <c:pt idx="382">
                  <c:v>0.16666666666666599</c:v>
                </c:pt>
                <c:pt idx="383">
                  <c:v>0.2</c:v>
                </c:pt>
                <c:pt idx="384">
                  <c:v>0.53333333333333299</c:v>
                </c:pt>
                <c:pt idx="385">
                  <c:v>0.83333333333333304</c:v>
                </c:pt>
                <c:pt idx="386">
                  <c:v>0.93333333333333302</c:v>
                </c:pt>
                <c:pt idx="387">
                  <c:v>1</c:v>
                </c:pt>
                <c:pt idx="388">
                  <c:v>0.96666666666666601</c:v>
                </c:pt>
                <c:pt idx="389">
                  <c:v>0.86666666666666603</c:v>
                </c:pt>
                <c:pt idx="390">
                  <c:v>0.86666666666666603</c:v>
                </c:pt>
                <c:pt idx="391">
                  <c:v>0.9</c:v>
                </c:pt>
                <c:pt idx="392">
                  <c:v>0.9</c:v>
                </c:pt>
                <c:pt idx="393">
                  <c:v>0.9</c:v>
                </c:pt>
                <c:pt idx="394">
                  <c:v>0.8</c:v>
                </c:pt>
                <c:pt idx="395">
                  <c:v>0.7</c:v>
                </c:pt>
                <c:pt idx="396">
                  <c:v>0.46666666666666601</c:v>
                </c:pt>
                <c:pt idx="397">
                  <c:v>0.53333333333333299</c:v>
                </c:pt>
                <c:pt idx="398">
                  <c:v>0.56666666666666599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7-4F10-973F-DA302946A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408927"/>
        <c:axId val="1662405087"/>
      </c:lineChart>
      <c:dateAx>
        <c:axId val="166240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5087"/>
        <c:crosses val="autoZero"/>
        <c:auto val="1"/>
        <c:lblOffset val="100"/>
        <c:baseTimeUnit val="months"/>
      </c:dateAx>
      <c:valAx>
        <c:axId val="16624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5" Type="http://schemas.openxmlformats.org/officeDocument/2006/relationships/chart" Target="../charts/chart31.xml"/><Relationship Id="rId10" Type="http://schemas.openxmlformats.org/officeDocument/2006/relationships/chart" Target="../charts/chart36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5" Type="http://schemas.openxmlformats.org/officeDocument/2006/relationships/chart" Target="../charts/chart42.xml"/><Relationship Id="rId4" Type="http://schemas.openxmlformats.org/officeDocument/2006/relationships/chart" Target="../charts/chart4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7" Type="http://schemas.openxmlformats.org/officeDocument/2006/relationships/chart" Target="../charts/chart49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8.xml"/><Relationship Id="rId5" Type="http://schemas.openxmlformats.org/officeDocument/2006/relationships/chart" Target="../charts/chart47.xml"/><Relationship Id="rId4" Type="http://schemas.openxmlformats.org/officeDocument/2006/relationships/chart" Target="../charts/chart4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365578</xdr:colOff>
      <xdr:row>25</xdr:row>
      <xdr:rowOff>102012</xdr:rowOff>
    </xdr:from>
    <xdr:to>
      <xdr:col>27</xdr:col>
      <xdr:colOff>664853</xdr:colOff>
      <xdr:row>48</xdr:row>
      <xdr:rowOff>190913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47FB0-29D1-6A42-A4DC-9F341E2C0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596900</xdr:colOff>
      <xdr:row>26</xdr:row>
      <xdr:rowOff>50800</xdr:rowOff>
    </xdr:from>
    <xdr:to>
      <xdr:col>43</xdr:col>
      <xdr:colOff>469900</xdr:colOff>
      <xdr:row>47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FF731-597F-9043-82A8-91B920D2D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463550</xdr:colOff>
      <xdr:row>31</xdr:row>
      <xdr:rowOff>114300</xdr:rowOff>
    </xdr:from>
    <xdr:to>
      <xdr:col>33</xdr:col>
      <xdr:colOff>82550</xdr:colOff>
      <xdr:row>45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5D71D9-C980-1D48-9583-E3D910D14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142875</xdr:colOff>
      <xdr:row>1</xdr:row>
      <xdr:rowOff>38100</xdr:rowOff>
    </xdr:from>
    <xdr:to>
      <xdr:col>41</xdr:col>
      <xdr:colOff>590550</xdr:colOff>
      <xdr:row>14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4C2B85-F8EA-184F-80BF-F4D213B6F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161925</xdr:colOff>
      <xdr:row>15</xdr:row>
      <xdr:rowOff>19050</xdr:rowOff>
    </xdr:from>
    <xdr:to>
      <xdr:col>41</xdr:col>
      <xdr:colOff>609600</xdr:colOff>
      <xdr:row>28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77D081-172D-DB41-A8AF-95CC81333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709180</xdr:colOff>
      <xdr:row>1</xdr:row>
      <xdr:rowOff>30018</xdr:rowOff>
    </xdr:from>
    <xdr:to>
      <xdr:col>47</xdr:col>
      <xdr:colOff>348673</xdr:colOff>
      <xdr:row>14</xdr:row>
      <xdr:rowOff>125268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5049A-1BE3-5E42-BD35-9C82E1518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609600</xdr:colOff>
      <xdr:row>45</xdr:row>
      <xdr:rowOff>114300</xdr:rowOff>
    </xdr:from>
    <xdr:to>
      <xdr:col>35</xdr:col>
      <xdr:colOff>247650</xdr:colOff>
      <xdr:row>59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152740-05E9-2B43-B6A5-050F4A8C4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158750</xdr:colOff>
      <xdr:row>28</xdr:row>
      <xdr:rowOff>138907</xdr:rowOff>
    </xdr:from>
    <xdr:to>
      <xdr:col>41</xdr:col>
      <xdr:colOff>606425</xdr:colOff>
      <xdr:row>42</xdr:row>
      <xdr:rowOff>35719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06B636-404E-499C-AF4C-2DA25F8D6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133043</xdr:colOff>
      <xdr:row>43</xdr:row>
      <xdr:rowOff>23089</xdr:rowOff>
    </xdr:from>
    <xdr:to>
      <xdr:col>43</xdr:col>
      <xdr:colOff>334817</xdr:colOff>
      <xdr:row>61</xdr:row>
      <xdr:rowOff>18579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F7BB34-9BDC-BA5C-BC1E-6D9E94A3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6350</xdr:rowOff>
    </xdr:from>
    <xdr:to>
      <xdr:col>16</xdr:col>
      <xdr:colOff>63500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3614E-9FAB-A1CF-5169-50A8DA6B5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23</xdr:row>
      <xdr:rowOff>190500</xdr:rowOff>
    </xdr:from>
    <xdr:to>
      <xdr:col>16</xdr:col>
      <xdr:colOff>558800</xdr:colOff>
      <xdr:row>37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53F7B0-0C86-E905-9264-AFF808724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596900</xdr:colOff>
      <xdr:row>22</xdr:row>
      <xdr:rowOff>171450</xdr:rowOff>
    </xdr:from>
    <xdr:to>
      <xdr:col>22</xdr:col>
      <xdr:colOff>273050</xdr:colOff>
      <xdr:row>36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7C43C8-0061-4214-8ECE-A6686AB82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E7B03D-734B-A1C4-9E3A-E062485DA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D765E4-6EB6-5998-31E9-38F6237EE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E9D4F6-CFC3-4680-BBF2-920391254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C72578-A79F-40C1-AE1D-2A1B4AC3A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41A4E0-10F7-7C21-1230-7665DDD86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407733-CDB9-6C93-3EAB-1054AD568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D942DD-0187-42FC-9712-13B47BDDC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3F8B71-1AB5-1146-17C6-D547C27B7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2022E5-CF91-44C8-A13F-001E1D361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4C45A-24CF-4F40-A6BC-F00E87633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4825AB-6D09-4DF9-AC0F-EFD9C9A40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600262</xdr:colOff>
      <xdr:row>31</xdr:row>
      <xdr:rowOff>96370</xdr:rowOff>
    </xdr:from>
    <xdr:to>
      <xdr:col>17</xdr:col>
      <xdr:colOff>409762</xdr:colOff>
      <xdr:row>45</xdr:row>
      <xdr:rowOff>22037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EE863FE-A9C4-4444-A803-F356E6D3D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560295</xdr:colOff>
      <xdr:row>45</xdr:row>
      <xdr:rowOff>67235</xdr:rowOff>
    </xdr:from>
    <xdr:to>
      <xdr:col>17</xdr:col>
      <xdr:colOff>366620</xdr:colOff>
      <xdr:row>58</xdr:row>
      <xdr:rowOff>191434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BDDF560-9C42-4D7B-BCE3-F71B189AC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47999</xdr:colOff>
      <xdr:row>27</xdr:row>
      <xdr:rowOff>160431</xdr:rowOff>
    </xdr:from>
    <xdr:to>
      <xdr:col>29</xdr:col>
      <xdr:colOff>653116</xdr:colOff>
      <xdr:row>41</xdr:row>
      <xdr:rowOff>86099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7132936-D3E4-D1E2-AFD6-E64599368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A73B7-98BA-43DD-98C0-1879E5060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BD845-258B-443E-B260-60F8311EC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FE7AEA-AA15-401A-A924-AEAB29F1F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6D0D81-25E0-479E-9ACA-29C3FD00E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EEA5BD-AE72-40A9-9393-C612168D4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2F39C8-DD7E-486A-9699-9CA0641BC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7775D0-7BD3-429B-AC12-D06D17030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9EF220-5494-4349-A2AA-DB5D06E90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8B67139-EB5A-478D-8B52-79CCE7271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22</xdr:row>
      <xdr:rowOff>22412</xdr:rowOff>
    </xdr:from>
    <xdr:to>
      <xdr:col>8</xdr:col>
      <xdr:colOff>19984</xdr:colOff>
      <xdr:row>35</xdr:row>
      <xdr:rowOff>168461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98264EC-06A3-49B1-BBBD-30EA4777B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33618</xdr:colOff>
      <xdr:row>36</xdr:row>
      <xdr:rowOff>44822</xdr:rowOff>
    </xdr:from>
    <xdr:to>
      <xdr:col>8</xdr:col>
      <xdr:colOff>53602</xdr:colOff>
      <xdr:row>49</xdr:row>
      <xdr:rowOff>190872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1FDF2DC-C2D2-4768-BA43-0215DFF90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66648</xdr:colOff>
      <xdr:row>0</xdr:row>
      <xdr:rowOff>125265</xdr:rowOff>
    </xdr:from>
    <xdr:to>
      <xdr:col>32</xdr:col>
      <xdr:colOff>12674</xdr:colOff>
      <xdr:row>14</xdr:row>
      <xdr:rowOff>118916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22DCB6-6A4D-ABCC-2BE0-86566AA15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50347</xdr:colOff>
      <xdr:row>22</xdr:row>
      <xdr:rowOff>27214</xdr:rowOff>
    </xdr:from>
    <xdr:to>
      <xdr:col>15</xdr:col>
      <xdr:colOff>2722</xdr:colOff>
      <xdr:row>36</xdr:row>
      <xdr:rowOff>4082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6E1895-BCE5-CE47-06DF-7D4CD2D52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534761</xdr:colOff>
      <xdr:row>0</xdr:row>
      <xdr:rowOff>185056</xdr:rowOff>
    </xdr:from>
    <xdr:to>
      <xdr:col>24</xdr:col>
      <xdr:colOff>487136</xdr:colOff>
      <xdr:row>14</xdr:row>
      <xdr:rowOff>175531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25DED-F767-4392-8701-203361CC3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534653</xdr:colOff>
      <xdr:row>16</xdr:row>
      <xdr:rowOff>62780</xdr:rowOff>
    </xdr:from>
    <xdr:to>
      <xdr:col>24</xdr:col>
      <xdr:colOff>531478</xdr:colOff>
      <xdr:row>29</xdr:row>
      <xdr:rowOff>152588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B4964F-4B05-25E6-76F7-B12E70397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31</xdr:row>
      <xdr:rowOff>0</xdr:rowOff>
    </xdr:from>
    <xdr:to>
      <xdr:col>24</xdr:col>
      <xdr:colOff>610347</xdr:colOff>
      <xdr:row>44</xdr:row>
      <xdr:rowOff>198530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6A6AA8-1EB6-4ACC-B806-B720068E9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269958</xdr:colOff>
      <xdr:row>2</xdr:row>
      <xdr:rowOff>105971</xdr:rowOff>
    </xdr:from>
    <xdr:to>
      <xdr:col>17</xdr:col>
      <xdr:colOff>0</xdr:colOff>
      <xdr:row>16</xdr:row>
      <xdr:rowOff>47749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C088F6-14F8-AE1B-708F-830A59768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257257</xdr:colOff>
      <xdr:row>16</xdr:row>
      <xdr:rowOff>77726</xdr:rowOff>
    </xdr:from>
    <xdr:to>
      <xdr:col>17</xdr:col>
      <xdr:colOff>0</xdr:colOff>
      <xdr:row>30</xdr:row>
      <xdr:rowOff>22679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FD9FE-ACBF-49E3-BDC4-88A84792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48533</xdr:colOff>
      <xdr:row>25</xdr:row>
      <xdr:rowOff>138834</xdr:rowOff>
    </xdr:from>
    <xdr:to>
      <xdr:col>9</xdr:col>
      <xdr:colOff>384176</xdr:colOff>
      <xdr:row>44</xdr:row>
      <xdr:rowOff>114506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1A15C1-F72B-5B40-3C90-6DA2730FD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58676</xdr:colOff>
      <xdr:row>22</xdr:row>
      <xdr:rowOff>121845</xdr:rowOff>
    </xdr:from>
    <xdr:to>
      <xdr:col>25</xdr:col>
      <xdr:colOff>59542</xdr:colOff>
      <xdr:row>40</xdr:row>
      <xdr:rowOff>132895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10B8A-0384-37EB-8061-DB7970BDE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6144</xdr:colOff>
      <xdr:row>23</xdr:row>
      <xdr:rowOff>29564</xdr:rowOff>
    </xdr:from>
    <xdr:to>
      <xdr:col>31</xdr:col>
      <xdr:colOff>641267</xdr:colOff>
      <xdr:row>36</xdr:row>
      <xdr:rowOff>183902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5B2CFE-7474-BB8D-5441-E5F160848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1103415</xdr:colOff>
      <xdr:row>64</xdr:row>
      <xdr:rowOff>156110</xdr:rowOff>
    </xdr:from>
    <xdr:to>
      <xdr:col>14</xdr:col>
      <xdr:colOff>9895</xdr:colOff>
      <xdr:row>78</xdr:row>
      <xdr:rowOff>128401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5B8E50-DF74-85E2-ADF1-671423DE7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361207</xdr:colOff>
      <xdr:row>47</xdr:row>
      <xdr:rowOff>156110</xdr:rowOff>
    </xdr:from>
    <xdr:to>
      <xdr:col>12</xdr:col>
      <xdr:colOff>628402</xdr:colOff>
      <xdr:row>63</xdr:row>
      <xdr:rowOff>74221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D6DB25-B157-A26C-62C7-B087C7613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44450</xdr:rowOff>
    </xdr:from>
    <xdr:to>
      <xdr:col>9</xdr:col>
      <xdr:colOff>228600</xdr:colOff>
      <xdr:row>24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29B33-9925-665E-C621-53B3966C6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 Escriva-Bou" refreshedDate="45310.305185532408" createdVersion="6" refreshedVersion="6" minRefreshableVersion="3" recordCount="2160" xr:uid="{F1A21F05-90F0-E443-A8B6-838C62381EC9}">
  <cacheSource type="worksheet">
    <worksheetSource ref="A1:E2161" sheet="imports-CY (2)"/>
  </cacheSource>
  <cacheFields count="5">
    <cacheField name="SupplyCategory" numFmtId="0">
      <sharedItems count="12">
        <s v="Groundwater"/>
        <s v="Federal"/>
        <s v="TotalReturnFlowandReuse(TRFR)"/>
        <s v="SWP"/>
        <s v="LocalSupplies"/>
        <s v="Env"/>
        <s v="Colorado"/>
        <s v="Desalination"/>
        <s v="Imports"/>
        <s v="Other"/>
        <s v="TransfersImports"/>
        <s v="TransfersInternal"/>
      </sharedItems>
    </cacheField>
    <cacheField name="Year" numFmtId="0">
      <sharedItems containsSemiMixedTypes="0" containsString="0" containsNumber="1" containsInteger="1" minValue="2002" maxValue="2020" count="18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8"/>
        <n v="2019"/>
        <n v="2020"/>
      </sharedItems>
    </cacheField>
    <cacheField name="taf" numFmtId="0">
      <sharedItems containsSemiMixedTypes="0" containsString="0" containsNumber="1" minValue="0" maxValue="33506.1"/>
    </cacheField>
    <cacheField name="sector" numFmtId="0">
      <sharedItems/>
    </cacheField>
    <cacheField name="HR" numFmtId="0">
      <sharedItems count="10">
        <s v="Central Coast"/>
        <s v="Colorado River"/>
        <s v="North Coast"/>
        <s v="North Lahontan"/>
        <s v="Sacramento River"/>
        <s v="San Francisco Bay"/>
        <s v="San Joaquin River"/>
        <s v="South Coast"/>
        <s v="South Lahontan"/>
        <s v="Tulare Lak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0">
  <r>
    <x v="0"/>
    <x v="0"/>
    <n v="1260.5999999999999"/>
    <s v="All"/>
    <x v="0"/>
  </r>
  <r>
    <x v="1"/>
    <x v="0"/>
    <n v="113.19999999999899"/>
    <s v="All"/>
    <x v="0"/>
  </r>
  <r>
    <x v="2"/>
    <x v="0"/>
    <n v="79.3"/>
    <s v="All"/>
    <x v="0"/>
  </r>
  <r>
    <x v="3"/>
    <x v="0"/>
    <n v="43.1"/>
    <s v="All"/>
    <x v="0"/>
  </r>
  <r>
    <x v="4"/>
    <x v="0"/>
    <n v="28.4"/>
    <s v="All"/>
    <x v="0"/>
  </r>
  <r>
    <x v="5"/>
    <x v="0"/>
    <n v="7.7"/>
    <s v="All"/>
    <x v="0"/>
  </r>
  <r>
    <x v="6"/>
    <x v="0"/>
    <n v="0"/>
    <s v="All"/>
    <x v="0"/>
  </r>
  <r>
    <x v="7"/>
    <x v="0"/>
    <n v="0"/>
    <s v="All"/>
    <x v="0"/>
  </r>
  <r>
    <x v="8"/>
    <x v="0"/>
    <n v="0"/>
    <s v="All"/>
    <x v="0"/>
  </r>
  <r>
    <x v="9"/>
    <x v="0"/>
    <n v="0"/>
    <s v="All"/>
    <x v="0"/>
  </r>
  <r>
    <x v="10"/>
    <x v="0"/>
    <n v="0"/>
    <s v="All"/>
    <x v="0"/>
  </r>
  <r>
    <x v="11"/>
    <x v="0"/>
    <n v="0"/>
    <s v="All"/>
    <x v="0"/>
  </r>
  <r>
    <x v="0"/>
    <x v="1"/>
    <n v="1064.5999999999999"/>
    <s v="All"/>
    <x v="0"/>
  </r>
  <r>
    <x v="1"/>
    <x v="1"/>
    <n v="112.9"/>
    <s v="All"/>
    <x v="0"/>
  </r>
  <r>
    <x v="2"/>
    <x v="1"/>
    <n v="99.8"/>
    <s v="All"/>
    <x v="0"/>
  </r>
  <r>
    <x v="3"/>
    <x v="1"/>
    <n v="41.1"/>
    <s v="All"/>
    <x v="0"/>
  </r>
  <r>
    <x v="4"/>
    <x v="1"/>
    <n v="35.200000000000003"/>
    <s v="All"/>
    <x v="0"/>
  </r>
  <r>
    <x v="5"/>
    <x v="1"/>
    <n v="15.8"/>
    <s v="All"/>
    <x v="0"/>
  </r>
  <r>
    <x v="6"/>
    <x v="1"/>
    <n v="0"/>
    <s v="All"/>
    <x v="0"/>
  </r>
  <r>
    <x v="7"/>
    <x v="1"/>
    <n v="0"/>
    <s v="All"/>
    <x v="0"/>
  </r>
  <r>
    <x v="8"/>
    <x v="1"/>
    <n v="0"/>
    <s v="All"/>
    <x v="0"/>
  </r>
  <r>
    <x v="9"/>
    <x v="1"/>
    <n v="0"/>
    <s v="All"/>
    <x v="0"/>
  </r>
  <r>
    <x v="10"/>
    <x v="1"/>
    <n v="0"/>
    <s v="All"/>
    <x v="0"/>
  </r>
  <r>
    <x v="11"/>
    <x v="1"/>
    <n v="0"/>
    <s v="All"/>
    <x v="0"/>
  </r>
  <r>
    <x v="0"/>
    <x v="2"/>
    <n v="1309.3"/>
    <s v="All"/>
    <x v="0"/>
  </r>
  <r>
    <x v="1"/>
    <x v="2"/>
    <n v="150.69999999999999"/>
    <s v="All"/>
    <x v="0"/>
  </r>
  <r>
    <x v="4"/>
    <x v="2"/>
    <n v="81"/>
    <s v="All"/>
    <x v="0"/>
  </r>
  <r>
    <x v="2"/>
    <x v="2"/>
    <n v="78.3"/>
    <s v="All"/>
    <x v="0"/>
  </r>
  <r>
    <x v="3"/>
    <x v="2"/>
    <n v="37.6"/>
    <s v="All"/>
    <x v="0"/>
  </r>
  <r>
    <x v="5"/>
    <x v="2"/>
    <n v="16"/>
    <s v="All"/>
    <x v="0"/>
  </r>
  <r>
    <x v="6"/>
    <x v="2"/>
    <n v="0"/>
    <s v="All"/>
    <x v="0"/>
  </r>
  <r>
    <x v="7"/>
    <x v="2"/>
    <n v="0"/>
    <s v="All"/>
    <x v="0"/>
  </r>
  <r>
    <x v="8"/>
    <x v="2"/>
    <n v="0"/>
    <s v="All"/>
    <x v="0"/>
  </r>
  <r>
    <x v="9"/>
    <x v="2"/>
    <n v="0"/>
    <s v="All"/>
    <x v="0"/>
  </r>
  <r>
    <x v="10"/>
    <x v="2"/>
    <n v="0"/>
    <s v="All"/>
    <x v="0"/>
  </r>
  <r>
    <x v="11"/>
    <x v="2"/>
    <n v="0"/>
    <s v="All"/>
    <x v="0"/>
  </r>
  <r>
    <x v="0"/>
    <x v="3"/>
    <n v="976.7"/>
    <s v="All"/>
    <x v="0"/>
  </r>
  <r>
    <x v="2"/>
    <x v="3"/>
    <n v="200.9"/>
    <s v="All"/>
    <x v="0"/>
  </r>
  <r>
    <x v="1"/>
    <x v="3"/>
    <n v="100.1"/>
    <s v="All"/>
    <x v="0"/>
  </r>
  <r>
    <x v="4"/>
    <x v="3"/>
    <n v="38.200000000000003"/>
    <s v="All"/>
    <x v="0"/>
  </r>
  <r>
    <x v="3"/>
    <x v="3"/>
    <n v="37.700000000000003"/>
    <s v="All"/>
    <x v="0"/>
  </r>
  <r>
    <x v="5"/>
    <x v="3"/>
    <n v="19.7"/>
    <s v="All"/>
    <x v="0"/>
  </r>
  <r>
    <x v="6"/>
    <x v="3"/>
    <n v="0"/>
    <s v="All"/>
    <x v="0"/>
  </r>
  <r>
    <x v="7"/>
    <x v="3"/>
    <n v="0"/>
    <s v="All"/>
    <x v="0"/>
  </r>
  <r>
    <x v="8"/>
    <x v="3"/>
    <n v="0"/>
    <s v="All"/>
    <x v="0"/>
  </r>
  <r>
    <x v="9"/>
    <x v="3"/>
    <n v="0"/>
    <s v="All"/>
    <x v="0"/>
  </r>
  <r>
    <x v="10"/>
    <x v="3"/>
    <n v="0"/>
    <s v="All"/>
    <x v="0"/>
  </r>
  <r>
    <x v="11"/>
    <x v="3"/>
    <n v="0"/>
    <s v="All"/>
    <x v="0"/>
  </r>
  <r>
    <x v="0"/>
    <x v="4"/>
    <n v="931"/>
    <s v="All"/>
    <x v="0"/>
  </r>
  <r>
    <x v="2"/>
    <x v="4"/>
    <n v="201.6"/>
    <s v="All"/>
    <x v="0"/>
  </r>
  <r>
    <x v="1"/>
    <x v="4"/>
    <n v="83.7"/>
    <s v="All"/>
    <x v="0"/>
  </r>
  <r>
    <x v="4"/>
    <x v="4"/>
    <n v="38.799999999999997"/>
    <s v="All"/>
    <x v="0"/>
  </r>
  <r>
    <x v="3"/>
    <x v="4"/>
    <n v="28.4"/>
    <s v="All"/>
    <x v="0"/>
  </r>
  <r>
    <x v="5"/>
    <x v="4"/>
    <n v="0.4"/>
    <s v="All"/>
    <x v="0"/>
  </r>
  <r>
    <x v="6"/>
    <x v="4"/>
    <n v="0"/>
    <s v="All"/>
    <x v="0"/>
  </r>
  <r>
    <x v="7"/>
    <x v="4"/>
    <n v="0"/>
    <s v="All"/>
    <x v="0"/>
  </r>
  <r>
    <x v="8"/>
    <x v="4"/>
    <n v="0"/>
    <s v="All"/>
    <x v="0"/>
  </r>
  <r>
    <x v="9"/>
    <x v="4"/>
    <n v="0"/>
    <s v="All"/>
    <x v="0"/>
  </r>
  <r>
    <x v="10"/>
    <x v="4"/>
    <n v="0"/>
    <s v="All"/>
    <x v="0"/>
  </r>
  <r>
    <x v="11"/>
    <x v="4"/>
    <n v="0"/>
    <s v="All"/>
    <x v="0"/>
  </r>
  <r>
    <x v="0"/>
    <x v="5"/>
    <n v="1373"/>
    <s v="All"/>
    <x v="0"/>
  </r>
  <r>
    <x v="1"/>
    <x v="5"/>
    <n v="83.8"/>
    <s v="All"/>
    <x v="0"/>
  </r>
  <r>
    <x v="2"/>
    <x v="5"/>
    <n v="76.8"/>
    <s v="All"/>
    <x v="0"/>
  </r>
  <r>
    <x v="3"/>
    <x v="5"/>
    <n v="27.7"/>
    <s v="All"/>
    <x v="0"/>
  </r>
  <r>
    <x v="4"/>
    <x v="5"/>
    <n v="24.7"/>
    <s v="All"/>
    <x v="0"/>
  </r>
  <r>
    <x v="5"/>
    <x v="5"/>
    <n v="0.5"/>
    <s v="All"/>
    <x v="0"/>
  </r>
  <r>
    <x v="6"/>
    <x v="5"/>
    <n v="0"/>
    <s v="All"/>
    <x v="0"/>
  </r>
  <r>
    <x v="7"/>
    <x v="5"/>
    <n v="0"/>
    <s v="All"/>
    <x v="0"/>
  </r>
  <r>
    <x v="8"/>
    <x v="5"/>
    <n v="0"/>
    <s v="All"/>
    <x v="0"/>
  </r>
  <r>
    <x v="9"/>
    <x v="5"/>
    <n v="0"/>
    <s v="All"/>
    <x v="0"/>
  </r>
  <r>
    <x v="10"/>
    <x v="5"/>
    <n v="0"/>
    <s v="All"/>
    <x v="0"/>
  </r>
  <r>
    <x v="11"/>
    <x v="5"/>
    <n v="0"/>
    <s v="All"/>
    <x v="0"/>
  </r>
  <r>
    <x v="0"/>
    <x v="6"/>
    <n v="1245.2"/>
    <s v="All"/>
    <x v="0"/>
  </r>
  <r>
    <x v="1"/>
    <x v="6"/>
    <n v="116.6"/>
    <s v="All"/>
    <x v="0"/>
  </r>
  <r>
    <x v="2"/>
    <x v="6"/>
    <n v="100.9"/>
    <s v="All"/>
    <x v="0"/>
  </r>
  <r>
    <x v="11"/>
    <x v="6"/>
    <n v="27.799999999999901"/>
    <s v="All"/>
    <x v="0"/>
  </r>
  <r>
    <x v="3"/>
    <x v="6"/>
    <n v="25.4"/>
    <s v="All"/>
    <x v="0"/>
  </r>
  <r>
    <x v="4"/>
    <x v="6"/>
    <n v="24.3"/>
    <s v="All"/>
    <x v="0"/>
  </r>
  <r>
    <x v="5"/>
    <x v="6"/>
    <n v="0.5"/>
    <s v="All"/>
    <x v="0"/>
  </r>
  <r>
    <x v="6"/>
    <x v="6"/>
    <n v="0"/>
    <s v="All"/>
    <x v="0"/>
  </r>
  <r>
    <x v="7"/>
    <x v="6"/>
    <n v="0"/>
    <s v="All"/>
    <x v="0"/>
  </r>
  <r>
    <x v="8"/>
    <x v="6"/>
    <n v="0"/>
    <s v="All"/>
    <x v="0"/>
  </r>
  <r>
    <x v="9"/>
    <x v="6"/>
    <n v="0"/>
    <s v="All"/>
    <x v="0"/>
  </r>
  <r>
    <x v="10"/>
    <x v="6"/>
    <n v="0"/>
    <s v="All"/>
    <x v="0"/>
  </r>
  <r>
    <x v="0"/>
    <x v="7"/>
    <n v="1191.4000000000001"/>
    <s v="All"/>
    <x v="0"/>
  </r>
  <r>
    <x v="1"/>
    <x v="7"/>
    <n v="110.5"/>
    <s v="All"/>
    <x v="0"/>
  </r>
  <r>
    <x v="2"/>
    <x v="7"/>
    <n v="104.9"/>
    <s v="All"/>
    <x v="0"/>
  </r>
  <r>
    <x v="4"/>
    <x v="7"/>
    <n v="24"/>
    <s v="All"/>
    <x v="0"/>
  </r>
  <r>
    <x v="3"/>
    <x v="7"/>
    <n v="20.8"/>
    <s v="All"/>
    <x v="0"/>
  </r>
  <r>
    <x v="11"/>
    <x v="7"/>
    <n v="20.6"/>
    <s v="All"/>
    <x v="0"/>
  </r>
  <r>
    <x v="5"/>
    <x v="7"/>
    <n v="0.4"/>
    <s v="All"/>
    <x v="0"/>
  </r>
  <r>
    <x v="6"/>
    <x v="7"/>
    <n v="0"/>
    <s v="All"/>
    <x v="0"/>
  </r>
  <r>
    <x v="7"/>
    <x v="7"/>
    <n v="0"/>
    <s v="All"/>
    <x v="0"/>
  </r>
  <r>
    <x v="8"/>
    <x v="7"/>
    <n v="0"/>
    <s v="All"/>
    <x v="0"/>
  </r>
  <r>
    <x v="9"/>
    <x v="7"/>
    <n v="0"/>
    <s v="All"/>
    <x v="0"/>
  </r>
  <r>
    <x v="10"/>
    <x v="7"/>
    <n v="0"/>
    <s v="All"/>
    <x v="0"/>
  </r>
  <r>
    <x v="0"/>
    <x v="8"/>
    <n v="999.4"/>
    <s v="All"/>
    <x v="0"/>
  </r>
  <r>
    <x v="2"/>
    <x v="8"/>
    <n v="172.2"/>
    <s v="All"/>
    <x v="0"/>
  </r>
  <r>
    <x v="1"/>
    <x v="8"/>
    <n v="112.1"/>
    <s v="All"/>
    <x v="0"/>
  </r>
  <r>
    <x v="4"/>
    <x v="8"/>
    <n v="22.5"/>
    <s v="All"/>
    <x v="0"/>
  </r>
  <r>
    <x v="3"/>
    <x v="8"/>
    <n v="22.4"/>
    <s v="All"/>
    <x v="0"/>
  </r>
  <r>
    <x v="11"/>
    <x v="8"/>
    <n v="21"/>
    <s v="All"/>
    <x v="0"/>
  </r>
  <r>
    <x v="5"/>
    <x v="8"/>
    <n v="0.4"/>
    <s v="All"/>
    <x v="0"/>
  </r>
  <r>
    <x v="6"/>
    <x v="8"/>
    <n v="0"/>
    <s v="All"/>
    <x v="0"/>
  </r>
  <r>
    <x v="7"/>
    <x v="8"/>
    <n v="0"/>
    <s v="All"/>
    <x v="0"/>
  </r>
  <r>
    <x v="8"/>
    <x v="8"/>
    <n v="0"/>
    <s v="All"/>
    <x v="0"/>
  </r>
  <r>
    <x v="9"/>
    <x v="8"/>
    <n v="0"/>
    <s v="All"/>
    <x v="0"/>
  </r>
  <r>
    <x v="10"/>
    <x v="8"/>
    <n v="0"/>
    <s v="All"/>
    <x v="0"/>
  </r>
  <r>
    <x v="0"/>
    <x v="9"/>
    <n v="1003.7"/>
    <s v="All"/>
    <x v="0"/>
  </r>
  <r>
    <x v="2"/>
    <x v="9"/>
    <n v="197.4"/>
    <s v="All"/>
    <x v="0"/>
  </r>
  <r>
    <x v="1"/>
    <x v="9"/>
    <n v="98.8"/>
    <s v="All"/>
    <x v="0"/>
  </r>
  <r>
    <x v="3"/>
    <x v="9"/>
    <n v="25.6"/>
    <s v="All"/>
    <x v="0"/>
  </r>
  <r>
    <x v="4"/>
    <x v="9"/>
    <n v="20.9"/>
    <s v="All"/>
    <x v="0"/>
  </r>
  <r>
    <x v="11"/>
    <x v="9"/>
    <n v="10"/>
    <s v="All"/>
    <x v="0"/>
  </r>
  <r>
    <x v="5"/>
    <x v="9"/>
    <n v="0.4"/>
    <s v="All"/>
    <x v="0"/>
  </r>
  <r>
    <x v="6"/>
    <x v="9"/>
    <n v="0"/>
    <s v="All"/>
    <x v="0"/>
  </r>
  <r>
    <x v="7"/>
    <x v="9"/>
    <n v="0"/>
    <s v="All"/>
    <x v="0"/>
  </r>
  <r>
    <x v="8"/>
    <x v="9"/>
    <n v="0"/>
    <s v="All"/>
    <x v="0"/>
  </r>
  <r>
    <x v="9"/>
    <x v="9"/>
    <n v="0"/>
    <s v="All"/>
    <x v="0"/>
  </r>
  <r>
    <x v="10"/>
    <x v="9"/>
    <n v="0"/>
    <s v="All"/>
    <x v="0"/>
  </r>
  <r>
    <x v="0"/>
    <x v="10"/>
    <n v="1110.7"/>
    <s v="All"/>
    <x v="0"/>
  </r>
  <r>
    <x v="1"/>
    <x v="10"/>
    <n v="105.1"/>
    <s v="All"/>
    <x v="0"/>
  </r>
  <r>
    <x v="2"/>
    <x v="10"/>
    <n v="47"/>
    <s v="All"/>
    <x v="0"/>
  </r>
  <r>
    <x v="5"/>
    <x v="10"/>
    <n v="30.1"/>
    <s v="All"/>
    <x v="0"/>
  </r>
  <r>
    <x v="3"/>
    <x v="10"/>
    <n v="24.599999999999898"/>
    <s v="All"/>
    <x v="0"/>
  </r>
  <r>
    <x v="4"/>
    <x v="10"/>
    <n v="18.7"/>
    <s v="All"/>
    <x v="0"/>
  </r>
  <r>
    <x v="11"/>
    <x v="10"/>
    <n v="9.6"/>
    <s v="All"/>
    <x v="0"/>
  </r>
  <r>
    <x v="6"/>
    <x v="10"/>
    <n v="0"/>
    <s v="All"/>
    <x v="0"/>
  </r>
  <r>
    <x v="7"/>
    <x v="10"/>
    <n v="0"/>
    <s v="All"/>
    <x v="0"/>
  </r>
  <r>
    <x v="8"/>
    <x v="10"/>
    <n v="0"/>
    <s v="All"/>
    <x v="0"/>
  </r>
  <r>
    <x v="9"/>
    <x v="10"/>
    <n v="0"/>
    <s v="All"/>
    <x v="0"/>
  </r>
  <r>
    <x v="10"/>
    <x v="10"/>
    <n v="0"/>
    <s v="All"/>
    <x v="0"/>
  </r>
  <r>
    <x v="0"/>
    <x v="11"/>
    <n v="1380"/>
    <s v="All"/>
    <x v="0"/>
  </r>
  <r>
    <x v="1"/>
    <x v="11"/>
    <n v="87.1"/>
    <s v="All"/>
    <x v="0"/>
  </r>
  <r>
    <x v="2"/>
    <x v="11"/>
    <n v="84.2"/>
    <s v="All"/>
    <x v="0"/>
  </r>
  <r>
    <x v="4"/>
    <x v="11"/>
    <n v="25.4"/>
    <s v="All"/>
    <x v="0"/>
  </r>
  <r>
    <x v="3"/>
    <x v="11"/>
    <n v="23.8"/>
    <s v="All"/>
    <x v="0"/>
  </r>
  <r>
    <x v="11"/>
    <x v="11"/>
    <n v="9.6999999999999993"/>
    <s v="All"/>
    <x v="0"/>
  </r>
  <r>
    <x v="5"/>
    <x v="11"/>
    <n v="0.4"/>
    <s v="All"/>
    <x v="0"/>
  </r>
  <r>
    <x v="6"/>
    <x v="11"/>
    <n v="0"/>
    <s v="All"/>
    <x v="0"/>
  </r>
  <r>
    <x v="7"/>
    <x v="11"/>
    <n v="0"/>
    <s v="All"/>
    <x v="0"/>
  </r>
  <r>
    <x v="8"/>
    <x v="11"/>
    <n v="0"/>
    <s v="All"/>
    <x v="0"/>
  </r>
  <r>
    <x v="9"/>
    <x v="11"/>
    <n v="0"/>
    <s v="All"/>
    <x v="0"/>
  </r>
  <r>
    <x v="10"/>
    <x v="11"/>
    <n v="0"/>
    <s v="All"/>
    <x v="0"/>
  </r>
  <r>
    <x v="0"/>
    <x v="12"/>
    <n v="1403.3"/>
    <s v="All"/>
    <x v="0"/>
  </r>
  <r>
    <x v="1"/>
    <x v="12"/>
    <n v="66.2"/>
    <s v="All"/>
    <x v="0"/>
  </r>
  <r>
    <x v="2"/>
    <x v="12"/>
    <n v="34.4"/>
    <s v="All"/>
    <x v="0"/>
  </r>
  <r>
    <x v="3"/>
    <x v="12"/>
    <n v="24.7"/>
    <s v="All"/>
    <x v="0"/>
  </r>
  <r>
    <x v="4"/>
    <x v="12"/>
    <n v="20.8"/>
    <s v="All"/>
    <x v="0"/>
  </r>
  <r>
    <x v="5"/>
    <x v="12"/>
    <n v="13.6"/>
    <s v="All"/>
    <x v="0"/>
  </r>
  <r>
    <x v="11"/>
    <x v="12"/>
    <n v="9.5"/>
    <s v="All"/>
    <x v="0"/>
  </r>
  <r>
    <x v="6"/>
    <x v="12"/>
    <n v="0"/>
    <s v="All"/>
    <x v="0"/>
  </r>
  <r>
    <x v="7"/>
    <x v="12"/>
    <n v="0"/>
    <s v="All"/>
    <x v="0"/>
  </r>
  <r>
    <x v="8"/>
    <x v="12"/>
    <n v="0"/>
    <s v="All"/>
    <x v="0"/>
  </r>
  <r>
    <x v="9"/>
    <x v="12"/>
    <n v="0"/>
    <s v="All"/>
    <x v="0"/>
  </r>
  <r>
    <x v="10"/>
    <x v="12"/>
    <n v="0"/>
    <s v="All"/>
    <x v="0"/>
  </r>
  <r>
    <x v="0"/>
    <x v="13"/>
    <n v="1188.9000000000001"/>
    <s v="All"/>
    <x v="0"/>
  </r>
  <r>
    <x v="1"/>
    <x v="13"/>
    <n v="75.7"/>
    <s v="All"/>
    <x v="0"/>
  </r>
  <r>
    <x v="2"/>
    <x v="13"/>
    <n v="58.2"/>
    <s v="All"/>
    <x v="0"/>
  </r>
  <r>
    <x v="3"/>
    <x v="13"/>
    <n v="22.2"/>
    <s v="All"/>
    <x v="0"/>
  </r>
  <r>
    <x v="4"/>
    <x v="13"/>
    <n v="21.3"/>
    <s v="All"/>
    <x v="0"/>
  </r>
  <r>
    <x v="11"/>
    <x v="13"/>
    <n v="8.5"/>
    <s v="All"/>
    <x v="0"/>
  </r>
  <r>
    <x v="5"/>
    <x v="13"/>
    <n v="0.4"/>
    <s v="All"/>
    <x v="0"/>
  </r>
  <r>
    <x v="6"/>
    <x v="13"/>
    <n v="0"/>
    <s v="All"/>
    <x v="0"/>
  </r>
  <r>
    <x v="7"/>
    <x v="13"/>
    <n v="0"/>
    <s v="All"/>
    <x v="0"/>
  </r>
  <r>
    <x v="8"/>
    <x v="13"/>
    <n v="0"/>
    <s v="All"/>
    <x v="0"/>
  </r>
  <r>
    <x v="9"/>
    <x v="13"/>
    <n v="0"/>
    <s v="All"/>
    <x v="0"/>
  </r>
  <r>
    <x v="10"/>
    <x v="13"/>
    <n v="0"/>
    <s v="All"/>
    <x v="0"/>
  </r>
  <r>
    <x v="0"/>
    <x v="14"/>
    <n v="1133.69"/>
    <s v="All"/>
    <x v="0"/>
  </r>
  <r>
    <x v="2"/>
    <x v="14"/>
    <n v="98.6"/>
    <s v="All"/>
    <x v="0"/>
  </r>
  <r>
    <x v="1"/>
    <x v="14"/>
    <n v="70.5"/>
    <s v="All"/>
    <x v="0"/>
  </r>
  <r>
    <x v="3"/>
    <x v="14"/>
    <n v="30"/>
    <s v="All"/>
    <x v="0"/>
  </r>
  <r>
    <x v="4"/>
    <x v="14"/>
    <n v="20"/>
    <s v="All"/>
    <x v="0"/>
  </r>
  <r>
    <x v="11"/>
    <x v="14"/>
    <n v="7.3"/>
    <s v="All"/>
    <x v="0"/>
  </r>
  <r>
    <x v="5"/>
    <x v="14"/>
    <n v="0.4"/>
    <s v="All"/>
    <x v="0"/>
  </r>
  <r>
    <x v="6"/>
    <x v="14"/>
    <n v="0"/>
    <s v="All"/>
    <x v="0"/>
  </r>
  <r>
    <x v="7"/>
    <x v="14"/>
    <n v="0"/>
    <s v="All"/>
    <x v="0"/>
  </r>
  <r>
    <x v="8"/>
    <x v="14"/>
    <n v="0"/>
    <s v="All"/>
    <x v="0"/>
  </r>
  <r>
    <x v="9"/>
    <x v="14"/>
    <n v="0"/>
    <s v="All"/>
    <x v="0"/>
  </r>
  <r>
    <x v="10"/>
    <x v="14"/>
    <n v="0"/>
    <s v="All"/>
    <x v="0"/>
  </r>
  <r>
    <x v="0"/>
    <x v="15"/>
    <n v="1265.5"/>
    <s v="All"/>
    <x v="0"/>
  </r>
  <r>
    <x v="1"/>
    <x v="15"/>
    <n v="72.900000000000006"/>
    <s v="All"/>
    <x v="0"/>
  </r>
  <r>
    <x v="2"/>
    <x v="15"/>
    <n v="67.3"/>
    <s v="All"/>
    <x v="0"/>
  </r>
  <r>
    <x v="3"/>
    <x v="15"/>
    <n v="32.6"/>
    <s v="All"/>
    <x v="0"/>
  </r>
  <r>
    <x v="4"/>
    <x v="15"/>
    <n v="28"/>
    <s v="All"/>
    <x v="0"/>
  </r>
  <r>
    <x v="11"/>
    <x v="15"/>
    <n v="7.7"/>
    <s v="All"/>
    <x v="0"/>
  </r>
  <r>
    <x v="7"/>
    <x v="15"/>
    <n v="2.4"/>
    <s v="All"/>
    <x v="0"/>
  </r>
  <r>
    <x v="6"/>
    <x v="15"/>
    <n v="0.4"/>
    <s v="All"/>
    <x v="0"/>
  </r>
  <r>
    <x v="5"/>
    <x v="15"/>
    <n v="0.4"/>
    <s v="All"/>
    <x v="0"/>
  </r>
  <r>
    <x v="8"/>
    <x v="15"/>
    <n v="0"/>
    <s v="All"/>
    <x v="0"/>
  </r>
  <r>
    <x v="9"/>
    <x v="15"/>
    <n v="0"/>
    <s v="All"/>
    <x v="0"/>
  </r>
  <r>
    <x v="10"/>
    <x v="15"/>
    <n v="0"/>
    <s v="All"/>
    <x v="0"/>
  </r>
  <r>
    <x v="0"/>
    <x v="16"/>
    <n v="1176.2"/>
    <s v="All"/>
    <x v="0"/>
  </r>
  <r>
    <x v="2"/>
    <x v="16"/>
    <n v="91.3"/>
    <s v="All"/>
    <x v="0"/>
  </r>
  <r>
    <x v="1"/>
    <x v="16"/>
    <n v="65.099999999999994"/>
    <s v="All"/>
    <x v="0"/>
  </r>
  <r>
    <x v="3"/>
    <x v="16"/>
    <n v="31.5"/>
    <s v="All"/>
    <x v="0"/>
  </r>
  <r>
    <x v="4"/>
    <x v="16"/>
    <n v="25.1"/>
    <s v="All"/>
    <x v="0"/>
  </r>
  <r>
    <x v="11"/>
    <x v="16"/>
    <n v="6"/>
    <s v="All"/>
    <x v="0"/>
  </r>
  <r>
    <x v="7"/>
    <x v="16"/>
    <n v="3"/>
    <s v="All"/>
    <x v="0"/>
  </r>
  <r>
    <x v="5"/>
    <x v="16"/>
    <n v="0.4"/>
    <s v="All"/>
    <x v="0"/>
  </r>
  <r>
    <x v="6"/>
    <x v="16"/>
    <n v="0"/>
    <s v="All"/>
    <x v="0"/>
  </r>
  <r>
    <x v="8"/>
    <x v="16"/>
    <n v="0"/>
    <s v="All"/>
    <x v="0"/>
  </r>
  <r>
    <x v="9"/>
    <x v="16"/>
    <n v="0"/>
    <s v="All"/>
    <x v="0"/>
  </r>
  <r>
    <x v="10"/>
    <x v="16"/>
    <n v="0"/>
    <s v="All"/>
    <x v="0"/>
  </r>
  <r>
    <x v="0"/>
    <x v="17"/>
    <n v="1126.3999999999901"/>
    <s v="All"/>
    <x v="0"/>
  </r>
  <r>
    <x v="2"/>
    <x v="17"/>
    <n v="102.2"/>
    <s v="All"/>
    <x v="0"/>
  </r>
  <r>
    <x v="1"/>
    <x v="17"/>
    <n v="76.400000000000006"/>
    <s v="All"/>
    <x v="0"/>
  </r>
  <r>
    <x v="3"/>
    <x v="17"/>
    <n v="25.7"/>
    <s v="All"/>
    <x v="0"/>
  </r>
  <r>
    <x v="4"/>
    <x v="17"/>
    <n v="24.3"/>
    <s v="All"/>
    <x v="0"/>
  </r>
  <r>
    <x v="11"/>
    <x v="17"/>
    <n v="6.1"/>
    <s v="All"/>
    <x v="0"/>
  </r>
  <r>
    <x v="7"/>
    <x v="17"/>
    <n v="2.7"/>
    <s v="All"/>
    <x v="0"/>
  </r>
  <r>
    <x v="5"/>
    <x v="17"/>
    <n v="0.4"/>
    <s v="All"/>
    <x v="0"/>
  </r>
  <r>
    <x v="6"/>
    <x v="17"/>
    <n v="0"/>
    <s v="All"/>
    <x v="0"/>
  </r>
  <r>
    <x v="8"/>
    <x v="17"/>
    <n v="0"/>
    <s v="All"/>
    <x v="0"/>
  </r>
  <r>
    <x v="9"/>
    <x v="17"/>
    <n v="0"/>
    <s v="All"/>
    <x v="0"/>
  </r>
  <r>
    <x v="10"/>
    <x v="17"/>
    <n v="0"/>
    <s v="All"/>
    <x v="0"/>
  </r>
  <r>
    <x v="6"/>
    <x v="0"/>
    <n v="3692.7"/>
    <s v="All"/>
    <x v="1"/>
  </r>
  <r>
    <x v="2"/>
    <x v="0"/>
    <n v="568.9"/>
    <s v="All"/>
    <x v="1"/>
  </r>
  <r>
    <x v="0"/>
    <x v="0"/>
    <n v="501.3"/>
    <s v="All"/>
    <x v="1"/>
  </r>
  <r>
    <x v="5"/>
    <x v="0"/>
    <n v="29.6"/>
    <s v="All"/>
    <x v="1"/>
  </r>
  <r>
    <x v="3"/>
    <x v="0"/>
    <n v="24.1"/>
    <s v="All"/>
    <x v="1"/>
  </r>
  <r>
    <x v="7"/>
    <x v="0"/>
    <n v="0"/>
    <s v="All"/>
    <x v="1"/>
  </r>
  <r>
    <x v="1"/>
    <x v="0"/>
    <n v="0"/>
    <s v="All"/>
    <x v="1"/>
  </r>
  <r>
    <x v="8"/>
    <x v="0"/>
    <n v="0"/>
    <s v="All"/>
    <x v="1"/>
  </r>
  <r>
    <x v="4"/>
    <x v="0"/>
    <n v="0"/>
    <s v="All"/>
    <x v="1"/>
  </r>
  <r>
    <x v="9"/>
    <x v="0"/>
    <n v="0"/>
    <s v="All"/>
    <x v="1"/>
  </r>
  <r>
    <x v="10"/>
    <x v="0"/>
    <n v="0"/>
    <s v="All"/>
    <x v="1"/>
  </r>
  <r>
    <x v="11"/>
    <x v="0"/>
    <n v="0"/>
    <s v="All"/>
    <x v="1"/>
  </r>
  <r>
    <x v="6"/>
    <x v="1"/>
    <n v="3751.2999999999902"/>
    <s v="All"/>
    <x v="1"/>
  </r>
  <r>
    <x v="0"/>
    <x v="1"/>
    <n v="475.8"/>
    <s v="All"/>
    <x v="1"/>
  </r>
  <r>
    <x v="2"/>
    <x v="1"/>
    <n v="269.39999999999998"/>
    <s v="All"/>
    <x v="1"/>
  </r>
  <r>
    <x v="3"/>
    <x v="1"/>
    <n v="44.4"/>
    <s v="All"/>
    <x v="1"/>
  </r>
  <r>
    <x v="5"/>
    <x v="1"/>
    <n v="33.299999999999997"/>
    <s v="All"/>
    <x v="1"/>
  </r>
  <r>
    <x v="7"/>
    <x v="1"/>
    <n v="0"/>
    <s v="All"/>
    <x v="1"/>
  </r>
  <r>
    <x v="1"/>
    <x v="1"/>
    <n v="0"/>
    <s v="All"/>
    <x v="1"/>
  </r>
  <r>
    <x v="8"/>
    <x v="1"/>
    <n v="0"/>
    <s v="All"/>
    <x v="1"/>
  </r>
  <r>
    <x v="4"/>
    <x v="1"/>
    <n v="0"/>
    <s v="All"/>
    <x v="1"/>
  </r>
  <r>
    <x v="9"/>
    <x v="1"/>
    <n v="0"/>
    <s v="All"/>
    <x v="1"/>
  </r>
  <r>
    <x v="10"/>
    <x v="1"/>
    <n v="0"/>
    <s v="All"/>
    <x v="1"/>
  </r>
  <r>
    <x v="11"/>
    <x v="1"/>
    <n v="0"/>
    <s v="All"/>
    <x v="1"/>
  </r>
  <r>
    <x v="6"/>
    <x v="2"/>
    <n v="3658.7999999999902"/>
    <s v="All"/>
    <x v="1"/>
  </r>
  <r>
    <x v="2"/>
    <x v="2"/>
    <n v="631.4"/>
    <s v="All"/>
    <x v="1"/>
  </r>
  <r>
    <x v="0"/>
    <x v="2"/>
    <n v="461"/>
    <s v="All"/>
    <x v="1"/>
  </r>
  <r>
    <x v="5"/>
    <x v="2"/>
    <n v="30.3"/>
    <s v="All"/>
    <x v="1"/>
  </r>
  <r>
    <x v="3"/>
    <x v="2"/>
    <n v="13.2"/>
    <s v="All"/>
    <x v="1"/>
  </r>
  <r>
    <x v="4"/>
    <x v="2"/>
    <n v="6"/>
    <s v="All"/>
    <x v="1"/>
  </r>
  <r>
    <x v="7"/>
    <x v="2"/>
    <n v="0"/>
    <s v="All"/>
    <x v="1"/>
  </r>
  <r>
    <x v="1"/>
    <x v="2"/>
    <n v="0"/>
    <s v="All"/>
    <x v="1"/>
  </r>
  <r>
    <x v="8"/>
    <x v="2"/>
    <n v="0"/>
    <s v="All"/>
    <x v="1"/>
  </r>
  <r>
    <x v="9"/>
    <x v="2"/>
    <n v="0"/>
    <s v="All"/>
    <x v="1"/>
  </r>
  <r>
    <x v="10"/>
    <x v="2"/>
    <n v="0"/>
    <s v="All"/>
    <x v="1"/>
  </r>
  <r>
    <x v="11"/>
    <x v="2"/>
    <n v="0"/>
    <s v="All"/>
    <x v="1"/>
  </r>
  <r>
    <x v="6"/>
    <x v="3"/>
    <n v="3389.4"/>
    <s v="All"/>
    <x v="1"/>
  </r>
  <r>
    <x v="2"/>
    <x v="3"/>
    <n v="551.6"/>
    <s v="All"/>
    <x v="1"/>
  </r>
  <r>
    <x v="0"/>
    <x v="3"/>
    <n v="429.3"/>
    <s v="All"/>
    <x v="1"/>
  </r>
  <r>
    <x v="3"/>
    <x v="3"/>
    <n v="133.6"/>
    <s v="All"/>
    <x v="1"/>
  </r>
  <r>
    <x v="5"/>
    <x v="3"/>
    <n v="30.3"/>
    <s v="All"/>
    <x v="1"/>
  </r>
  <r>
    <x v="4"/>
    <x v="3"/>
    <n v="6"/>
    <s v="All"/>
    <x v="1"/>
  </r>
  <r>
    <x v="7"/>
    <x v="3"/>
    <n v="0"/>
    <s v="All"/>
    <x v="1"/>
  </r>
  <r>
    <x v="1"/>
    <x v="3"/>
    <n v="0"/>
    <s v="All"/>
    <x v="1"/>
  </r>
  <r>
    <x v="8"/>
    <x v="3"/>
    <n v="0"/>
    <s v="All"/>
    <x v="1"/>
  </r>
  <r>
    <x v="9"/>
    <x v="3"/>
    <n v="0"/>
    <s v="All"/>
    <x v="1"/>
  </r>
  <r>
    <x v="10"/>
    <x v="3"/>
    <n v="0"/>
    <s v="All"/>
    <x v="1"/>
  </r>
  <r>
    <x v="11"/>
    <x v="3"/>
    <n v="0"/>
    <s v="All"/>
    <x v="1"/>
  </r>
  <r>
    <x v="6"/>
    <x v="4"/>
    <n v="3721.1"/>
    <s v="All"/>
    <x v="1"/>
  </r>
  <r>
    <x v="2"/>
    <x v="4"/>
    <n v="628.4"/>
    <s v="All"/>
    <x v="1"/>
  </r>
  <r>
    <x v="0"/>
    <x v="4"/>
    <n v="363.8"/>
    <s v="All"/>
    <x v="1"/>
  </r>
  <r>
    <x v="3"/>
    <x v="4"/>
    <n v="176.5"/>
    <s v="All"/>
    <x v="1"/>
  </r>
  <r>
    <x v="5"/>
    <x v="4"/>
    <n v="30.3"/>
    <s v="All"/>
    <x v="1"/>
  </r>
  <r>
    <x v="4"/>
    <x v="4"/>
    <n v="4"/>
    <s v="All"/>
    <x v="1"/>
  </r>
  <r>
    <x v="7"/>
    <x v="4"/>
    <n v="0"/>
    <s v="All"/>
    <x v="1"/>
  </r>
  <r>
    <x v="1"/>
    <x v="4"/>
    <n v="0"/>
    <s v="All"/>
    <x v="1"/>
  </r>
  <r>
    <x v="8"/>
    <x v="4"/>
    <n v="0"/>
    <s v="All"/>
    <x v="1"/>
  </r>
  <r>
    <x v="9"/>
    <x v="4"/>
    <n v="0"/>
    <s v="All"/>
    <x v="1"/>
  </r>
  <r>
    <x v="10"/>
    <x v="4"/>
    <n v="0"/>
    <s v="All"/>
    <x v="1"/>
  </r>
  <r>
    <x v="11"/>
    <x v="4"/>
    <n v="0"/>
    <s v="All"/>
    <x v="1"/>
  </r>
  <r>
    <x v="6"/>
    <x v="5"/>
    <n v="3558.6"/>
    <s v="All"/>
    <x v="1"/>
  </r>
  <r>
    <x v="2"/>
    <x v="5"/>
    <n v="593.20000000000005"/>
    <s v="All"/>
    <x v="1"/>
  </r>
  <r>
    <x v="0"/>
    <x v="5"/>
    <n v="375.8"/>
    <s v="All"/>
    <x v="1"/>
  </r>
  <r>
    <x v="3"/>
    <x v="5"/>
    <n v="108.5"/>
    <s v="All"/>
    <x v="1"/>
  </r>
  <r>
    <x v="5"/>
    <x v="5"/>
    <n v="30.3"/>
    <s v="All"/>
    <x v="1"/>
  </r>
  <r>
    <x v="4"/>
    <x v="5"/>
    <n v="3.5"/>
    <s v="All"/>
    <x v="1"/>
  </r>
  <r>
    <x v="7"/>
    <x v="5"/>
    <n v="0"/>
    <s v="All"/>
    <x v="1"/>
  </r>
  <r>
    <x v="1"/>
    <x v="5"/>
    <n v="0"/>
    <s v="All"/>
    <x v="1"/>
  </r>
  <r>
    <x v="8"/>
    <x v="5"/>
    <n v="0"/>
    <s v="All"/>
    <x v="1"/>
  </r>
  <r>
    <x v="9"/>
    <x v="5"/>
    <n v="0"/>
    <s v="All"/>
    <x v="1"/>
  </r>
  <r>
    <x v="10"/>
    <x v="5"/>
    <n v="0"/>
    <s v="All"/>
    <x v="1"/>
  </r>
  <r>
    <x v="11"/>
    <x v="5"/>
    <n v="0"/>
    <s v="All"/>
    <x v="1"/>
  </r>
  <r>
    <x v="6"/>
    <x v="6"/>
    <n v="3632.7999999999902"/>
    <s v="All"/>
    <x v="1"/>
  </r>
  <r>
    <x v="2"/>
    <x v="6"/>
    <n v="633.6"/>
    <s v="All"/>
    <x v="1"/>
  </r>
  <r>
    <x v="0"/>
    <x v="6"/>
    <n v="374.2"/>
    <s v="All"/>
    <x v="1"/>
  </r>
  <r>
    <x v="3"/>
    <x v="6"/>
    <n v="64.5"/>
    <s v="All"/>
    <x v="1"/>
  </r>
  <r>
    <x v="5"/>
    <x v="6"/>
    <n v="30.3"/>
    <s v="All"/>
    <x v="1"/>
  </r>
  <r>
    <x v="4"/>
    <x v="6"/>
    <n v="3.6"/>
    <s v="All"/>
    <x v="1"/>
  </r>
  <r>
    <x v="7"/>
    <x v="6"/>
    <n v="0"/>
    <s v="All"/>
    <x v="1"/>
  </r>
  <r>
    <x v="1"/>
    <x v="6"/>
    <n v="0"/>
    <s v="All"/>
    <x v="1"/>
  </r>
  <r>
    <x v="8"/>
    <x v="6"/>
    <n v="0"/>
    <s v="All"/>
    <x v="1"/>
  </r>
  <r>
    <x v="9"/>
    <x v="6"/>
    <n v="0"/>
    <s v="All"/>
    <x v="1"/>
  </r>
  <r>
    <x v="10"/>
    <x v="6"/>
    <n v="0"/>
    <s v="All"/>
    <x v="1"/>
  </r>
  <r>
    <x v="11"/>
    <x v="6"/>
    <n v="0"/>
    <s v="All"/>
    <x v="1"/>
  </r>
  <r>
    <x v="6"/>
    <x v="7"/>
    <n v="3339.8999999999901"/>
    <s v="All"/>
    <x v="1"/>
  </r>
  <r>
    <x v="2"/>
    <x v="7"/>
    <n v="571.6"/>
    <s v="All"/>
    <x v="1"/>
  </r>
  <r>
    <x v="0"/>
    <x v="7"/>
    <n v="397"/>
    <s v="All"/>
    <x v="1"/>
  </r>
  <r>
    <x v="3"/>
    <x v="7"/>
    <n v="59.9"/>
    <s v="All"/>
    <x v="1"/>
  </r>
  <r>
    <x v="5"/>
    <x v="7"/>
    <n v="30.3"/>
    <s v="All"/>
    <x v="1"/>
  </r>
  <r>
    <x v="4"/>
    <x v="7"/>
    <n v="1.4"/>
    <s v="All"/>
    <x v="1"/>
  </r>
  <r>
    <x v="7"/>
    <x v="7"/>
    <n v="0"/>
    <s v="All"/>
    <x v="1"/>
  </r>
  <r>
    <x v="1"/>
    <x v="7"/>
    <n v="0"/>
    <s v="All"/>
    <x v="1"/>
  </r>
  <r>
    <x v="8"/>
    <x v="7"/>
    <n v="0"/>
    <s v="All"/>
    <x v="1"/>
  </r>
  <r>
    <x v="9"/>
    <x v="7"/>
    <n v="0"/>
    <s v="All"/>
    <x v="1"/>
  </r>
  <r>
    <x v="10"/>
    <x v="7"/>
    <n v="0"/>
    <s v="All"/>
    <x v="1"/>
  </r>
  <r>
    <x v="11"/>
    <x v="7"/>
    <n v="0"/>
    <s v="All"/>
    <x v="1"/>
  </r>
  <r>
    <x v="6"/>
    <x v="8"/>
    <n v="3630.1"/>
    <s v="All"/>
    <x v="1"/>
  </r>
  <r>
    <x v="2"/>
    <x v="8"/>
    <n v="557.9"/>
    <s v="All"/>
    <x v="1"/>
  </r>
  <r>
    <x v="0"/>
    <x v="8"/>
    <n v="338.29999999999899"/>
    <s v="All"/>
    <x v="1"/>
  </r>
  <r>
    <x v="5"/>
    <x v="8"/>
    <n v="30.3"/>
    <s v="All"/>
    <x v="1"/>
  </r>
  <r>
    <x v="3"/>
    <x v="8"/>
    <n v="4.7"/>
    <s v="All"/>
    <x v="1"/>
  </r>
  <r>
    <x v="4"/>
    <x v="8"/>
    <n v="1.6"/>
    <s v="All"/>
    <x v="1"/>
  </r>
  <r>
    <x v="7"/>
    <x v="8"/>
    <n v="0"/>
    <s v="All"/>
    <x v="1"/>
  </r>
  <r>
    <x v="1"/>
    <x v="8"/>
    <n v="0"/>
    <s v="All"/>
    <x v="1"/>
  </r>
  <r>
    <x v="8"/>
    <x v="8"/>
    <n v="0"/>
    <s v="All"/>
    <x v="1"/>
  </r>
  <r>
    <x v="9"/>
    <x v="8"/>
    <n v="0"/>
    <s v="All"/>
    <x v="1"/>
  </r>
  <r>
    <x v="10"/>
    <x v="8"/>
    <n v="0"/>
    <s v="All"/>
    <x v="1"/>
  </r>
  <r>
    <x v="11"/>
    <x v="8"/>
    <n v="0"/>
    <s v="All"/>
    <x v="1"/>
  </r>
  <r>
    <x v="6"/>
    <x v="9"/>
    <n v="3215.9"/>
    <s v="All"/>
    <x v="1"/>
  </r>
  <r>
    <x v="2"/>
    <x v="9"/>
    <n v="446.1"/>
    <s v="All"/>
    <x v="1"/>
  </r>
  <r>
    <x v="0"/>
    <x v="9"/>
    <n v="323"/>
    <s v="All"/>
    <x v="1"/>
  </r>
  <r>
    <x v="3"/>
    <x v="9"/>
    <n v="133.1"/>
    <s v="All"/>
    <x v="1"/>
  </r>
  <r>
    <x v="5"/>
    <x v="9"/>
    <n v="44.4"/>
    <s v="All"/>
    <x v="1"/>
  </r>
  <r>
    <x v="4"/>
    <x v="9"/>
    <n v="1.7"/>
    <s v="All"/>
    <x v="1"/>
  </r>
  <r>
    <x v="7"/>
    <x v="9"/>
    <n v="0"/>
    <s v="All"/>
    <x v="1"/>
  </r>
  <r>
    <x v="1"/>
    <x v="9"/>
    <n v="0"/>
    <s v="All"/>
    <x v="1"/>
  </r>
  <r>
    <x v="8"/>
    <x v="9"/>
    <n v="0"/>
    <s v="All"/>
    <x v="1"/>
  </r>
  <r>
    <x v="9"/>
    <x v="9"/>
    <n v="0"/>
    <s v="All"/>
    <x v="1"/>
  </r>
  <r>
    <x v="10"/>
    <x v="9"/>
    <n v="0"/>
    <s v="All"/>
    <x v="1"/>
  </r>
  <r>
    <x v="11"/>
    <x v="9"/>
    <n v="0"/>
    <s v="All"/>
    <x v="1"/>
  </r>
  <r>
    <x v="6"/>
    <x v="10"/>
    <n v="3737.7"/>
    <s v="All"/>
    <x v="1"/>
  </r>
  <r>
    <x v="2"/>
    <x v="10"/>
    <n v="509.8"/>
    <s v="All"/>
    <x v="1"/>
  </r>
  <r>
    <x v="0"/>
    <x v="10"/>
    <n v="395.2"/>
    <s v="All"/>
    <x v="1"/>
  </r>
  <r>
    <x v="3"/>
    <x v="10"/>
    <n v="168.9"/>
    <s v="All"/>
    <x v="1"/>
  </r>
  <r>
    <x v="5"/>
    <x v="10"/>
    <n v="44.4"/>
    <s v="All"/>
    <x v="1"/>
  </r>
  <r>
    <x v="4"/>
    <x v="10"/>
    <n v="2.2000000000000002"/>
    <s v="All"/>
    <x v="1"/>
  </r>
  <r>
    <x v="7"/>
    <x v="10"/>
    <n v="0"/>
    <s v="All"/>
    <x v="1"/>
  </r>
  <r>
    <x v="1"/>
    <x v="10"/>
    <n v="0"/>
    <s v="All"/>
    <x v="1"/>
  </r>
  <r>
    <x v="8"/>
    <x v="10"/>
    <n v="0"/>
    <s v="All"/>
    <x v="1"/>
  </r>
  <r>
    <x v="9"/>
    <x v="10"/>
    <n v="0"/>
    <s v="All"/>
    <x v="1"/>
  </r>
  <r>
    <x v="10"/>
    <x v="10"/>
    <n v="0"/>
    <s v="All"/>
    <x v="1"/>
  </r>
  <r>
    <x v="11"/>
    <x v="10"/>
    <n v="0"/>
    <s v="All"/>
    <x v="1"/>
  </r>
  <r>
    <x v="6"/>
    <x v="11"/>
    <n v="3967.7"/>
    <s v="All"/>
    <x v="1"/>
  </r>
  <r>
    <x v="2"/>
    <x v="11"/>
    <n v="669.4"/>
    <s v="All"/>
    <x v="1"/>
  </r>
  <r>
    <x v="0"/>
    <x v="11"/>
    <n v="227.79999999999899"/>
    <s v="All"/>
    <x v="1"/>
  </r>
  <r>
    <x v="3"/>
    <x v="11"/>
    <n v="93.5"/>
    <s v="All"/>
    <x v="1"/>
  </r>
  <r>
    <x v="5"/>
    <x v="11"/>
    <n v="30.3"/>
    <s v="All"/>
    <x v="1"/>
  </r>
  <r>
    <x v="4"/>
    <x v="11"/>
    <n v="1.8"/>
    <s v="All"/>
    <x v="1"/>
  </r>
  <r>
    <x v="7"/>
    <x v="11"/>
    <n v="0"/>
    <s v="All"/>
    <x v="1"/>
  </r>
  <r>
    <x v="1"/>
    <x v="11"/>
    <n v="0"/>
    <s v="All"/>
    <x v="1"/>
  </r>
  <r>
    <x v="8"/>
    <x v="11"/>
    <n v="0"/>
    <s v="All"/>
    <x v="1"/>
  </r>
  <r>
    <x v="9"/>
    <x v="11"/>
    <n v="0"/>
    <s v="All"/>
    <x v="1"/>
  </r>
  <r>
    <x v="10"/>
    <x v="11"/>
    <n v="0"/>
    <s v="All"/>
    <x v="1"/>
  </r>
  <r>
    <x v="11"/>
    <x v="11"/>
    <n v="0"/>
    <s v="All"/>
    <x v="1"/>
  </r>
  <r>
    <x v="6"/>
    <x v="12"/>
    <n v="4069.6"/>
    <s v="All"/>
    <x v="1"/>
  </r>
  <r>
    <x v="2"/>
    <x v="12"/>
    <n v="696.7"/>
    <s v="All"/>
    <x v="1"/>
  </r>
  <r>
    <x v="0"/>
    <x v="12"/>
    <n v="271.60000000000002"/>
    <s v="All"/>
    <x v="1"/>
  </r>
  <r>
    <x v="5"/>
    <x v="12"/>
    <n v="45.2"/>
    <s v="All"/>
    <x v="1"/>
  </r>
  <r>
    <x v="3"/>
    <x v="12"/>
    <n v="18.5"/>
    <s v="All"/>
    <x v="1"/>
  </r>
  <r>
    <x v="4"/>
    <x v="12"/>
    <n v="1.8"/>
    <s v="All"/>
    <x v="1"/>
  </r>
  <r>
    <x v="7"/>
    <x v="12"/>
    <n v="0"/>
    <s v="All"/>
    <x v="1"/>
  </r>
  <r>
    <x v="1"/>
    <x v="12"/>
    <n v="0"/>
    <s v="All"/>
    <x v="1"/>
  </r>
  <r>
    <x v="8"/>
    <x v="12"/>
    <n v="0"/>
    <s v="All"/>
    <x v="1"/>
  </r>
  <r>
    <x v="9"/>
    <x v="12"/>
    <n v="0"/>
    <s v="All"/>
    <x v="1"/>
  </r>
  <r>
    <x v="10"/>
    <x v="12"/>
    <n v="0"/>
    <s v="All"/>
    <x v="1"/>
  </r>
  <r>
    <x v="11"/>
    <x v="12"/>
    <n v="0"/>
    <s v="All"/>
    <x v="1"/>
  </r>
  <r>
    <x v="6"/>
    <x v="13"/>
    <n v="3403"/>
    <s v="All"/>
    <x v="1"/>
  </r>
  <r>
    <x v="2"/>
    <x v="13"/>
    <n v="465.1"/>
    <s v="All"/>
    <x v="1"/>
  </r>
  <r>
    <x v="0"/>
    <x v="13"/>
    <n v="170.9"/>
    <s v="All"/>
    <x v="1"/>
  </r>
  <r>
    <x v="3"/>
    <x v="13"/>
    <n v="52.8"/>
    <s v="All"/>
    <x v="1"/>
  </r>
  <r>
    <x v="5"/>
    <x v="13"/>
    <n v="44.5"/>
    <s v="All"/>
    <x v="1"/>
  </r>
  <r>
    <x v="4"/>
    <x v="13"/>
    <n v="1.5"/>
    <s v="All"/>
    <x v="1"/>
  </r>
  <r>
    <x v="7"/>
    <x v="13"/>
    <n v="0"/>
    <s v="All"/>
    <x v="1"/>
  </r>
  <r>
    <x v="1"/>
    <x v="13"/>
    <n v="0"/>
    <s v="All"/>
    <x v="1"/>
  </r>
  <r>
    <x v="8"/>
    <x v="13"/>
    <n v="0"/>
    <s v="All"/>
    <x v="1"/>
  </r>
  <r>
    <x v="9"/>
    <x v="13"/>
    <n v="0"/>
    <s v="All"/>
    <x v="1"/>
  </r>
  <r>
    <x v="10"/>
    <x v="13"/>
    <n v="0"/>
    <s v="All"/>
    <x v="1"/>
  </r>
  <r>
    <x v="11"/>
    <x v="13"/>
    <n v="0"/>
    <s v="All"/>
    <x v="1"/>
  </r>
  <r>
    <x v="6"/>
    <x v="14"/>
    <n v="3488.5"/>
    <s v="All"/>
    <x v="1"/>
  </r>
  <r>
    <x v="2"/>
    <x v="14"/>
    <n v="469.7"/>
    <s v="All"/>
    <x v="1"/>
  </r>
  <r>
    <x v="0"/>
    <x v="14"/>
    <n v="123"/>
    <s v="All"/>
    <x v="1"/>
  </r>
  <r>
    <x v="3"/>
    <x v="14"/>
    <n v="97.5"/>
    <s v="All"/>
    <x v="1"/>
  </r>
  <r>
    <x v="5"/>
    <x v="14"/>
    <n v="45.1"/>
    <s v="All"/>
    <x v="1"/>
  </r>
  <r>
    <x v="4"/>
    <x v="14"/>
    <n v="2"/>
    <s v="All"/>
    <x v="1"/>
  </r>
  <r>
    <x v="7"/>
    <x v="14"/>
    <n v="0"/>
    <s v="All"/>
    <x v="1"/>
  </r>
  <r>
    <x v="1"/>
    <x v="14"/>
    <n v="0"/>
    <s v="All"/>
    <x v="1"/>
  </r>
  <r>
    <x v="8"/>
    <x v="14"/>
    <n v="0"/>
    <s v="All"/>
    <x v="1"/>
  </r>
  <r>
    <x v="9"/>
    <x v="14"/>
    <n v="0"/>
    <s v="All"/>
    <x v="1"/>
  </r>
  <r>
    <x v="10"/>
    <x v="14"/>
    <n v="0"/>
    <s v="All"/>
    <x v="1"/>
  </r>
  <r>
    <x v="11"/>
    <x v="14"/>
    <n v="0"/>
    <s v="All"/>
    <x v="1"/>
  </r>
  <r>
    <x v="6"/>
    <x v="15"/>
    <n v="3375.2999999999902"/>
    <s v="All"/>
    <x v="1"/>
  </r>
  <r>
    <x v="2"/>
    <x v="15"/>
    <n v="491.4"/>
    <s v="All"/>
    <x v="1"/>
  </r>
  <r>
    <x v="0"/>
    <x v="15"/>
    <n v="273.2"/>
    <s v="All"/>
    <x v="1"/>
  </r>
  <r>
    <x v="3"/>
    <x v="15"/>
    <n v="217"/>
    <s v="All"/>
    <x v="1"/>
  </r>
  <r>
    <x v="5"/>
    <x v="15"/>
    <n v="45.1"/>
    <s v="All"/>
    <x v="1"/>
  </r>
  <r>
    <x v="4"/>
    <x v="15"/>
    <n v="1.7999999999999901"/>
    <s v="All"/>
    <x v="1"/>
  </r>
  <r>
    <x v="7"/>
    <x v="15"/>
    <n v="0"/>
    <s v="All"/>
    <x v="1"/>
  </r>
  <r>
    <x v="1"/>
    <x v="15"/>
    <n v="0"/>
    <s v="All"/>
    <x v="1"/>
  </r>
  <r>
    <x v="8"/>
    <x v="15"/>
    <n v="0"/>
    <s v="All"/>
    <x v="1"/>
  </r>
  <r>
    <x v="9"/>
    <x v="15"/>
    <n v="0"/>
    <s v="All"/>
    <x v="1"/>
  </r>
  <r>
    <x v="10"/>
    <x v="15"/>
    <n v="0"/>
    <s v="All"/>
    <x v="1"/>
  </r>
  <r>
    <x v="11"/>
    <x v="15"/>
    <n v="0"/>
    <s v="All"/>
    <x v="1"/>
  </r>
  <r>
    <x v="6"/>
    <x v="16"/>
    <n v="3167.9"/>
    <s v="All"/>
    <x v="1"/>
  </r>
  <r>
    <x v="2"/>
    <x v="16"/>
    <n v="475.3"/>
    <s v="All"/>
    <x v="1"/>
  </r>
  <r>
    <x v="0"/>
    <x v="16"/>
    <n v="302.60000000000002"/>
    <s v="All"/>
    <x v="1"/>
  </r>
  <r>
    <x v="3"/>
    <x v="16"/>
    <n v="52.9"/>
    <s v="All"/>
    <x v="1"/>
  </r>
  <r>
    <x v="5"/>
    <x v="16"/>
    <n v="45.1"/>
    <s v="All"/>
    <x v="1"/>
  </r>
  <r>
    <x v="4"/>
    <x v="16"/>
    <n v="1.7"/>
    <s v="All"/>
    <x v="1"/>
  </r>
  <r>
    <x v="7"/>
    <x v="16"/>
    <n v="0"/>
    <s v="All"/>
    <x v="1"/>
  </r>
  <r>
    <x v="1"/>
    <x v="16"/>
    <n v="0"/>
    <s v="All"/>
    <x v="1"/>
  </r>
  <r>
    <x v="8"/>
    <x v="16"/>
    <n v="0"/>
    <s v="All"/>
    <x v="1"/>
  </r>
  <r>
    <x v="9"/>
    <x v="16"/>
    <n v="0"/>
    <s v="All"/>
    <x v="1"/>
  </r>
  <r>
    <x v="10"/>
    <x v="16"/>
    <n v="0"/>
    <s v="All"/>
    <x v="1"/>
  </r>
  <r>
    <x v="11"/>
    <x v="16"/>
    <n v="0"/>
    <s v="All"/>
    <x v="1"/>
  </r>
  <r>
    <x v="6"/>
    <x v="17"/>
    <n v="3212"/>
    <s v="All"/>
    <x v="1"/>
  </r>
  <r>
    <x v="2"/>
    <x v="17"/>
    <n v="472.5"/>
    <s v="All"/>
    <x v="1"/>
  </r>
  <r>
    <x v="3"/>
    <x v="17"/>
    <n v="158.4"/>
    <s v="All"/>
    <x v="1"/>
  </r>
  <r>
    <x v="0"/>
    <x v="17"/>
    <n v="156.29999999999899"/>
    <s v="All"/>
    <x v="1"/>
  </r>
  <r>
    <x v="5"/>
    <x v="17"/>
    <n v="45.1"/>
    <s v="All"/>
    <x v="1"/>
  </r>
  <r>
    <x v="4"/>
    <x v="17"/>
    <n v="1.7"/>
    <s v="All"/>
    <x v="1"/>
  </r>
  <r>
    <x v="7"/>
    <x v="17"/>
    <n v="0"/>
    <s v="All"/>
    <x v="1"/>
  </r>
  <r>
    <x v="1"/>
    <x v="17"/>
    <n v="0"/>
    <s v="All"/>
    <x v="1"/>
  </r>
  <r>
    <x v="8"/>
    <x v="17"/>
    <n v="0"/>
    <s v="All"/>
    <x v="1"/>
  </r>
  <r>
    <x v="9"/>
    <x v="17"/>
    <n v="0"/>
    <s v="All"/>
    <x v="1"/>
  </r>
  <r>
    <x v="10"/>
    <x v="17"/>
    <n v="0"/>
    <s v="All"/>
    <x v="1"/>
  </r>
  <r>
    <x v="11"/>
    <x v="17"/>
    <n v="0"/>
    <s v="All"/>
    <x v="1"/>
  </r>
  <r>
    <x v="5"/>
    <x v="0"/>
    <n v="18115.099999999999"/>
    <s v="All"/>
    <x v="2"/>
  </r>
  <r>
    <x v="0"/>
    <x v="0"/>
    <n v="383.8"/>
    <s v="All"/>
    <x v="2"/>
  </r>
  <r>
    <x v="4"/>
    <x v="0"/>
    <n v="351.4"/>
    <s v="All"/>
    <x v="2"/>
  </r>
  <r>
    <x v="1"/>
    <x v="0"/>
    <n v="335.6"/>
    <s v="All"/>
    <x v="2"/>
  </r>
  <r>
    <x v="2"/>
    <x v="0"/>
    <n v="282.8"/>
    <s v="All"/>
    <x v="2"/>
  </r>
  <r>
    <x v="8"/>
    <x v="0"/>
    <n v="46.8"/>
    <s v="All"/>
    <x v="2"/>
  </r>
  <r>
    <x v="6"/>
    <x v="0"/>
    <n v="0"/>
    <s v="All"/>
    <x v="2"/>
  </r>
  <r>
    <x v="7"/>
    <x v="0"/>
    <n v="0"/>
    <s v="All"/>
    <x v="2"/>
  </r>
  <r>
    <x v="9"/>
    <x v="0"/>
    <n v="0"/>
    <s v="All"/>
    <x v="2"/>
  </r>
  <r>
    <x v="3"/>
    <x v="0"/>
    <n v="0"/>
    <s v="All"/>
    <x v="2"/>
  </r>
  <r>
    <x v="10"/>
    <x v="0"/>
    <n v="0"/>
    <s v="All"/>
    <x v="2"/>
  </r>
  <r>
    <x v="11"/>
    <x v="0"/>
    <n v="0"/>
    <s v="All"/>
    <x v="2"/>
  </r>
  <r>
    <x v="5"/>
    <x v="1"/>
    <n v="24399.699999999899"/>
    <s v="All"/>
    <x v="2"/>
  </r>
  <r>
    <x v="0"/>
    <x v="1"/>
    <n v="361.6"/>
    <s v="All"/>
    <x v="2"/>
  </r>
  <r>
    <x v="4"/>
    <x v="1"/>
    <n v="322.7"/>
    <s v="All"/>
    <x v="2"/>
  </r>
  <r>
    <x v="1"/>
    <x v="1"/>
    <n v="273.5"/>
    <s v="All"/>
    <x v="2"/>
  </r>
  <r>
    <x v="2"/>
    <x v="1"/>
    <n v="254.8"/>
    <s v="All"/>
    <x v="2"/>
  </r>
  <r>
    <x v="8"/>
    <x v="1"/>
    <n v="46.4"/>
    <s v="All"/>
    <x v="2"/>
  </r>
  <r>
    <x v="6"/>
    <x v="1"/>
    <n v="0"/>
    <s v="All"/>
    <x v="2"/>
  </r>
  <r>
    <x v="7"/>
    <x v="1"/>
    <n v="0"/>
    <s v="All"/>
    <x v="2"/>
  </r>
  <r>
    <x v="9"/>
    <x v="1"/>
    <n v="0"/>
    <s v="All"/>
    <x v="2"/>
  </r>
  <r>
    <x v="3"/>
    <x v="1"/>
    <n v="0"/>
    <s v="All"/>
    <x v="2"/>
  </r>
  <r>
    <x v="10"/>
    <x v="1"/>
    <n v="0"/>
    <s v="All"/>
    <x v="2"/>
  </r>
  <r>
    <x v="11"/>
    <x v="1"/>
    <n v="0"/>
    <s v="All"/>
    <x v="2"/>
  </r>
  <r>
    <x v="5"/>
    <x v="2"/>
    <n v="19285.5"/>
    <s v="All"/>
    <x v="2"/>
  </r>
  <r>
    <x v="2"/>
    <x v="2"/>
    <n v="425.9"/>
    <s v="All"/>
    <x v="2"/>
  </r>
  <r>
    <x v="0"/>
    <x v="2"/>
    <n v="387.4"/>
    <s v="All"/>
    <x v="2"/>
  </r>
  <r>
    <x v="4"/>
    <x v="2"/>
    <n v="360.5"/>
    <s v="All"/>
    <x v="2"/>
  </r>
  <r>
    <x v="1"/>
    <x v="2"/>
    <n v="304.2"/>
    <s v="All"/>
    <x v="2"/>
  </r>
  <r>
    <x v="8"/>
    <x v="2"/>
    <n v="2"/>
    <s v="All"/>
    <x v="2"/>
  </r>
  <r>
    <x v="6"/>
    <x v="2"/>
    <n v="0"/>
    <s v="All"/>
    <x v="2"/>
  </r>
  <r>
    <x v="7"/>
    <x v="2"/>
    <n v="0"/>
    <s v="All"/>
    <x v="2"/>
  </r>
  <r>
    <x v="9"/>
    <x v="2"/>
    <n v="0"/>
    <s v="All"/>
    <x v="2"/>
  </r>
  <r>
    <x v="3"/>
    <x v="2"/>
    <n v="0"/>
    <s v="All"/>
    <x v="2"/>
  </r>
  <r>
    <x v="10"/>
    <x v="2"/>
    <n v="0"/>
    <s v="All"/>
    <x v="2"/>
  </r>
  <r>
    <x v="11"/>
    <x v="2"/>
    <n v="0"/>
    <s v="All"/>
    <x v="2"/>
  </r>
  <r>
    <x v="5"/>
    <x v="3"/>
    <n v="17328.900000000001"/>
    <s v="All"/>
    <x v="2"/>
  </r>
  <r>
    <x v="2"/>
    <x v="3"/>
    <n v="390.2"/>
    <s v="All"/>
    <x v="2"/>
  </r>
  <r>
    <x v="0"/>
    <x v="3"/>
    <n v="295.5"/>
    <s v="All"/>
    <x v="2"/>
  </r>
  <r>
    <x v="4"/>
    <x v="3"/>
    <n v="295"/>
    <s v="All"/>
    <x v="2"/>
  </r>
  <r>
    <x v="1"/>
    <x v="3"/>
    <n v="240.8"/>
    <s v="All"/>
    <x v="2"/>
  </r>
  <r>
    <x v="8"/>
    <x v="3"/>
    <n v="2"/>
    <s v="All"/>
    <x v="2"/>
  </r>
  <r>
    <x v="6"/>
    <x v="3"/>
    <n v="0"/>
    <s v="All"/>
    <x v="2"/>
  </r>
  <r>
    <x v="7"/>
    <x v="3"/>
    <n v="0"/>
    <s v="All"/>
    <x v="2"/>
  </r>
  <r>
    <x v="9"/>
    <x v="3"/>
    <n v="0"/>
    <s v="All"/>
    <x v="2"/>
  </r>
  <r>
    <x v="3"/>
    <x v="3"/>
    <n v="0"/>
    <s v="All"/>
    <x v="2"/>
  </r>
  <r>
    <x v="10"/>
    <x v="3"/>
    <n v="0"/>
    <s v="All"/>
    <x v="2"/>
  </r>
  <r>
    <x v="11"/>
    <x v="3"/>
    <n v="0"/>
    <s v="All"/>
    <x v="2"/>
  </r>
  <r>
    <x v="5"/>
    <x v="4"/>
    <n v="33506.1"/>
    <s v="All"/>
    <x v="2"/>
  </r>
  <r>
    <x v="0"/>
    <x v="4"/>
    <n v="385.5"/>
    <s v="All"/>
    <x v="2"/>
  </r>
  <r>
    <x v="1"/>
    <x v="4"/>
    <n v="337.7"/>
    <s v="All"/>
    <x v="2"/>
  </r>
  <r>
    <x v="4"/>
    <x v="4"/>
    <n v="325.10000000000002"/>
    <s v="All"/>
    <x v="2"/>
  </r>
  <r>
    <x v="2"/>
    <x v="4"/>
    <n v="306.89999999999998"/>
    <s v="All"/>
    <x v="2"/>
  </r>
  <r>
    <x v="8"/>
    <x v="4"/>
    <n v="37.6"/>
    <s v="All"/>
    <x v="2"/>
  </r>
  <r>
    <x v="6"/>
    <x v="4"/>
    <n v="0"/>
    <s v="All"/>
    <x v="2"/>
  </r>
  <r>
    <x v="7"/>
    <x v="4"/>
    <n v="0"/>
    <s v="All"/>
    <x v="2"/>
  </r>
  <r>
    <x v="9"/>
    <x v="4"/>
    <n v="0"/>
    <s v="All"/>
    <x v="2"/>
  </r>
  <r>
    <x v="3"/>
    <x v="4"/>
    <n v="0"/>
    <s v="All"/>
    <x v="2"/>
  </r>
  <r>
    <x v="10"/>
    <x v="4"/>
    <n v="0"/>
    <s v="All"/>
    <x v="2"/>
  </r>
  <r>
    <x v="11"/>
    <x v="4"/>
    <n v="0"/>
    <s v="All"/>
    <x v="2"/>
  </r>
  <r>
    <x v="5"/>
    <x v="5"/>
    <n v="15731.4"/>
    <s v="All"/>
    <x v="2"/>
  </r>
  <r>
    <x v="0"/>
    <x v="5"/>
    <n v="395.1"/>
    <s v="All"/>
    <x v="2"/>
  </r>
  <r>
    <x v="1"/>
    <x v="5"/>
    <n v="335.7"/>
    <s v="All"/>
    <x v="2"/>
  </r>
  <r>
    <x v="4"/>
    <x v="5"/>
    <n v="328.7"/>
    <s v="All"/>
    <x v="2"/>
  </r>
  <r>
    <x v="2"/>
    <x v="5"/>
    <n v="211.5"/>
    <s v="All"/>
    <x v="2"/>
  </r>
  <r>
    <x v="8"/>
    <x v="5"/>
    <n v="41.4"/>
    <s v="All"/>
    <x v="2"/>
  </r>
  <r>
    <x v="6"/>
    <x v="5"/>
    <n v="0"/>
    <s v="All"/>
    <x v="2"/>
  </r>
  <r>
    <x v="7"/>
    <x v="5"/>
    <n v="0"/>
    <s v="All"/>
    <x v="2"/>
  </r>
  <r>
    <x v="9"/>
    <x v="5"/>
    <n v="0"/>
    <s v="All"/>
    <x v="2"/>
  </r>
  <r>
    <x v="3"/>
    <x v="5"/>
    <n v="0"/>
    <s v="All"/>
    <x v="2"/>
  </r>
  <r>
    <x v="10"/>
    <x v="5"/>
    <n v="0"/>
    <s v="All"/>
    <x v="2"/>
  </r>
  <r>
    <x v="11"/>
    <x v="5"/>
    <n v="0"/>
    <s v="All"/>
    <x v="2"/>
  </r>
  <r>
    <x v="5"/>
    <x v="6"/>
    <n v="16147.199999999901"/>
    <s v="All"/>
    <x v="2"/>
  </r>
  <r>
    <x v="0"/>
    <x v="6"/>
    <n v="391.4"/>
    <s v="All"/>
    <x v="2"/>
  </r>
  <r>
    <x v="4"/>
    <x v="6"/>
    <n v="341.4"/>
    <s v="All"/>
    <x v="2"/>
  </r>
  <r>
    <x v="1"/>
    <x v="6"/>
    <n v="316.39999999999998"/>
    <s v="All"/>
    <x v="2"/>
  </r>
  <r>
    <x v="2"/>
    <x v="6"/>
    <n v="252.2"/>
    <s v="All"/>
    <x v="2"/>
  </r>
  <r>
    <x v="8"/>
    <x v="6"/>
    <n v="2.5"/>
    <s v="All"/>
    <x v="2"/>
  </r>
  <r>
    <x v="6"/>
    <x v="6"/>
    <n v="0"/>
    <s v="All"/>
    <x v="2"/>
  </r>
  <r>
    <x v="7"/>
    <x v="6"/>
    <n v="0"/>
    <s v="All"/>
    <x v="2"/>
  </r>
  <r>
    <x v="9"/>
    <x v="6"/>
    <n v="0"/>
    <s v="All"/>
    <x v="2"/>
  </r>
  <r>
    <x v="3"/>
    <x v="6"/>
    <n v="0"/>
    <s v="All"/>
    <x v="2"/>
  </r>
  <r>
    <x v="10"/>
    <x v="6"/>
    <n v="0"/>
    <s v="All"/>
    <x v="2"/>
  </r>
  <r>
    <x v="11"/>
    <x v="6"/>
    <n v="0"/>
    <s v="All"/>
    <x v="2"/>
  </r>
  <r>
    <x v="5"/>
    <x v="7"/>
    <n v="13621.3"/>
    <s v="All"/>
    <x v="2"/>
  </r>
  <r>
    <x v="0"/>
    <x v="7"/>
    <n v="360.9"/>
    <s v="All"/>
    <x v="2"/>
  </r>
  <r>
    <x v="4"/>
    <x v="7"/>
    <n v="335"/>
    <s v="All"/>
    <x v="2"/>
  </r>
  <r>
    <x v="1"/>
    <x v="7"/>
    <n v="297.10000000000002"/>
    <s v="All"/>
    <x v="2"/>
  </r>
  <r>
    <x v="2"/>
    <x v="7"/>
    <n v="244"/>
    <s v="All"/>
    <x v="2"/>
  </r>
  <r>
    <x v="8"/>
    <x v="7"/>
    <n v="2"/>
    <s v="All"/>
    <x v="2"/>
  </r>
  <r>
    <x v="6"/>
    <x v="7"/>
    <n v="0"/>
    <s v="All"/>
    <x v="2"/>
  </r>
  <r>
    <x v="7"/>
    <x v="7"/>
    <n v="0"/>
    <s v="All"/>
    <x v="2"/>
  </r>
  <r>
    <x v="9"/>
    <x v="7"/>
    <n v="0"/>
    <s v="All"/>
    <x v="2"/>
  </r>
  <r>
    <x v="3"/>
    <x v="7"/>
    <n v="0"/>
    <s v="All"/>
    <x v="2"/>
  </r>
  <r>
    <x v="10"/>
    <x v="7"/>
    <n v="0"/>
    <s v="All"/>
    <x v="2"/>
  </r>
  <r>
    <x v="11"/>
    <x v="7"/>
    <n v="0"/>
    <s v="All"/>
    <x v="2"/>
  </r>
  <r>
    <x v="5"/>
    <x v="8"/>
    <n v="18985.8"/>
    <s v="All"/>
    <x v="2"/>
  </r>
  <r>
    <x v="4"/>
    <x v="8"/>
    <n v="360.6"/>
    <s v="All"/>
    <x v="2"/>
  </r>
  <r>
    <x v="0"/>
    <x v="8"/>
    <n v="340.79999999999899"/>
    <s v="All"/>
    <x v="2"/>
  </r>
  <r>
    <x v="2"/>
    <x v="8"/>
    <n v="304.60000000000002"/>
    <s v="All"/>
    <x v="2"/>
  </r>
  <r>
    <x v="1"/>
    <x v="8"/>
    <n v="173.3"/>
    <s v="All"/>
    <x v="2"/>
  </r>
  <r>
    <x v="8"/>
    <x v="8"/>
    <n v="1.3"/>
    <s v="All"/>
    <x v="2"/>
  </r>
  <r>
    <x v="6"/>
    <x v="8"/>
    <n v="0"/>
    <s v="All"/>
    <x v="2"/>
  </r>
  <r>
    <x v="7"/>
    <x v="8"/>
    <n v="0"/>
    <s v="All"/>
    <x v="2"/>
  </r>
  <r>
    <x v="9"/>
    <x v="8"/>
    <n v="0"/>
    <s v="All"/>
    <x v="2"/>
  </r>
  <r>
    <x v="3"/>
    <x v="8"/>
    <n v="0"/>
    <s v="All"/>
    <x v="2"/>
  </r>
  <r>
    <x v="10"/>
    <x v="8"/>
    <n v="0"/>
    <s v="All"/>
    <x v="2"/>
  </r>
  <r>
    <x v="11"/>
    <x v="8"/>
    <n v="0"/>
    <s v="All"/>
    <x v="2"/>
  </r>
  <r>
    <x v="5"/>
    <x v="9"/>
    <n v="24991.3999999999"/>
    <s v="All"/>
    <x v="2"/>
  </r>
  <r>
    <x v="0"/>
    <x v="9"/>
    <n v="353.29999999999899"/>
    <s v="All"/>
    <x v="2"/>
  </r>
  <r>
    <x v="1"/>
    <x v="9"/>
    <n v="298.8"/>
    <s v="All"/>
    <x v="2"/>
  </r>
  <r>
    <x v="4"/>
    <x v="9"/>
    <n v="202.8"/>
    <s v="All"/>
    <x v="2"/>
  </r>
  <r>
    <x v="2"/>
    <x v="9"/>
    <n v="181.7"/>
    <s v="All"/>
    <x v="2"/>
  </r>
  <r>
    <x v="8"/>
    <x v="9"/>
    <n v="1.3"/>
    <s v="All"/>
    <x v="2"/>
  </r>
  <r>
    <x v="6"/>
    <x v="9"/>
    <n v="0"/>
    <s v="All"/>
    <x v="2"/>
  </r>
  <r>
    <x v="7"/>
    <x v="9"/>
    <n v="0"/>
    <s v="All"/>
    <x v="2"/>
  </r>
  <r>
    <x v="9"/>
    <x v="9"/>
    <n v="0"/>
    <s v="All"/>
    <x v="2"/>
  </r>
  <r>
    <x v="3"/>
    <x v="9"/>
    <n v="0"/>
    <s v="All"/>
    <x v="2"/>
  </r>
  <r>
    <x v="10"/>
    <x v="9"/>
    <n v="0"/>
    <s v="All"/>
    <x v="2"/>
  </r>
  <r>
    <x v="11"/>
    <x v="9"/>
    <n v="0"/>
    <s v="All"/>
    <x v="2"/>
  </r>
  <r>
    <x v="5"/>
    <x v="10"/>
    <n v="17214.699999999899"/>
    <s v="All"/>
    <x v="2"/>
  </r>
  <r>
    <x v="0"/>
    <x v="10"/>
    <n v="406.4"/>
    <s v="All"/>
    <x v="2"/>
  </r>
  <r>
    <x v="1"/>
    <x v="10"/>
    <n v="299.10000000000002"/>
    <s v="All"/>
    <x v="2"/>
  </r>
  <r>
    <x v="4"/>
    <x v="10"/>
    <n v="237.6"/>
    <s v="All"/>
    <x v="2"/>
  </r>
  <r>
    <x v="2"/>
    <x v="10"/>
    <n v="207.7"/>
    <s v="All"/>
    <x v="2"/>
  </r>
  <r>
    <x v="8"/>
    <x v="10"/>
    <n v="1.4"/>
    <s v="All"/>
    <x v="2"/>
  </r>
  <r>
    <x v="6"/>
    <x v="10"/>
    <n v="0"/>
    <s v="All"/>
    <x v="2"/>
  </r>
  <r>
    <x v="7"/>
    <x v="10"/>
    <n v="0"/>
    <s v="All"/>
    <x v="2"/>
  </r>
  <r>
    <x v="9"/>
    <x v="10"/>
    <n v="0"/>
    <s v="All"/>
    <x v="2"/>
  </r>
  <r>
    <x v="3"/>
    <x v="10"/>
    <n v="0"/>
    <s v="All"/>
    <x v="2"/>
  </r>
  <r>
    <x v="10"/>
    <x v="10"/>
    <n v="0"/>
    <s v="All"/>
    <x v="2"/>
  </r>
  <r>
    <x v="11"/>
    <x v="10"/>
    <n v="0"/>
    <s v="All"/>
    <x v="2"/>
  </r>
  <r>
    <x v="5"/>
    <x v="11"/>
    <n v="14273.7"/>
    <s v="All"/>
    <x v="2"/>
  </r>
  <r>
    <x v="0"/>
    <x v="11"/>
    <n v="422.7"/>
    <s v="All"/>
    <x v="2"/>
  </r>
  <r>
    <x v="4"/>
    <x v="11"/>
    <n v="247.7"/>
    <s v="All"/>
    <x v="2"/>
  </r>
  <r>
    <x v="1"/>
    <x v="11"/>
    <n v="231.5"/>
    <s v="All"/>
    <x v="2"/>
  </r>
  <r>
    <x v="2"/>
    <x v="11"/>
    <n v="201"/>
    <s v="All"/>
    <x v="2"/>
  </r>
  <r>
    <x v="8"/>
    <x v="11"/>
    <n v="1.6"/>
    <s v="All"/>
    <x v="2"/>
  </r>
  <r>
    <x v="6"/>
    <x v="11"/>
    <n v="0"/>
    <s v="All"/>
    <x v="2"/>
  </r>
  <r>
    <x v="7"/>
    <x v="11"/>
    <n v="0"/>
    <s v="All"/>
    <x v="2"/>
  </r>
  <r>
    <x v="9"/>
    <x v="11"/>
    <n v="0"/>
    <s v="All"/>
    <x v="2"/>
  </r>
  <r>
    <x v="3"/>
    <x v="11"/>
    <n v="0"/>
    <s v="All"/>
    <x v="2"/>
  </r>
  <r>
    <x v="10"/>
    <x v="11"/>
    <n v="0"/>
    <s v="All"/>
    <x v="2"/>
  </r>
  <r>
    <x v="11"/>
    <x v="11"/>
    <n v="0"/>
    <s v="All"/>
    <x v="2"/>
  </r>
  <r>
    <x v="5"/>
    <x v="12"/>
    <n v="9078.1"/>
    <s v="All"/>
    <x v="2"/>
  </r>
  <r>
    <x v="0"/>
    <x v="12"/>
    <n v="428.099999999999"/>
    <s v="All"/>
    <x v="2"/>
  </r>
  <r>
    <x v="4"/>
    <x v="12"/>
    <n v="238.1"/>
    <s v="All"/>
    <x v="2"/>
  </r>
  <r>
    <x v="1"/>
    <x v="12"/>
    <n v="173.5"/>
    <s v="All"/>
    <x v="2"/>
  </r>
  <r>
    <x v="2"/>
    <x v="12"/>
    <n v="142.5"/>
    <s v="All"/>
    <x v="2"/>
  </r>
  <r>
    <x v="8"/>
    <x v="12"/>
    <n v="1.7"/>
    <s v="All"/>
    <x v="2"/>
  </r>
  <r>
    <x v="6"/>
    <x v="12"/>
    <n v="0"/>
    <s v="All"/>
    <x v="2"/>
  </r>
  <r>
    <x v="7"/>
    <x v="12"/>
    <n v="0"/>
    <s v="All"/>
    <x v="2"/>
  </r>
  <r>
    <x v="9"/>
    <x v="12"/>
    <n v="0"/>
    <s v="All"/>
    <x v="2"/>
  </r>
  <r>
    <x v="3"/>
    <x v="12"/>
    <n v="0"/>
    <s v="All"/>
    <x v="2"/>
  </r>
  <r>
    <x v="10"/>
    <x v="12"/>
    <n v="0"/>
    <s v="All"/>
    <x v="2"/>
  </r>
  <r>
    <x v="11"/>
    <x v="12"/>
    <n v="0"/>
    <s v="All"/>
    <x v="2"/>
  </r>
  <r>
    <x v="5"/>
    <x v="13"/>
    <n v="12897.7"/>
    <s v="All"/>
    <x v="2"/>
  </r>
  <r>
    <x v="0"/>
    <x v="13"/>
    <n v="391.3"/>
    <s v="All"/>
    <x v="2"/>
  </r>
  <r>
    <x v="4"/>
    <x v="13"/>
    <n v="240.5"/>
    <s v="All"/>
    <x v="2"/>
  </r>
  <r>
    <x v="1"/>
    <x v="13"/>
    <n v="166.2"/>
    <s v="All"/>
    <x v="2"/>
  </r>
  <r>
    <x v="2"/>
    <x v="13"/>
    <n v="132.69999999999999"/>
    <s v="All"/>
    <x v="2"/>
  </r>
  <r>
    <x v="8"/>
    <x v="13"/>
    <n v="2.2000000000000002"/>
    <s v="All"/>
    <x v="2"/>
  </r>
  <r>
    <x v="6"/>
    <x v="13"/>
    <n v="0"/>
    <s v="All"/>
    <x v="2"/>
  </r>
  <r>
    <x v="7"/>
    <x v="13"/>
    <n v="0"/>
    <s v="All"/>
    <x v="2"/>
  </r>
  <r>
    <x v="9"/>
    <x v="13"/>
    <n v="0"/>
    <s v="All"/>
    <x v="2"/>
  </r>
  <r>
    <x v="3"/>
    <x v="13"/>
    <n v="0"/>
    <s v="All"/>
    <x v="2"/>
  </r>
  <r>
    <x v="10"/>
    <x v="13"/>
    <n v="0"/>
    <s v="All"/>
    <x v="2"/>
  </r>
  <r>
    <x v="11"/>
    <x v="13"/>
    <n v="0"/>
    <s v="All"/>
    <x v="2"/>
  </r>
  <r>
    <x v="5"/>
    <x v="14"/>
    <n v="23606.2"/>
    <s v="All"/>
    <x v="2"/>
  </r>
  <r>
    <x v="0"/>
    <x v="14"/>
    <n v="430.2"/>
    <s v="All"/>
    <x v="2"/>
  </r>
  <r>
    <x v="4"/>
    <x v="14"/>
    <n v="278.2"/>
    <s v="All"/>
    <x v="2"/>
  </r>
  <r>
    <x v="1"/>
    <x v="14"/>
    <n v="255.2"/>
    <s v="All"/>
    <x v="2"/>
  </r>
  <r>
    <x v="2"/>
    <x v="14"/>
    <n v="203.4"/>
    <s v="All"/>
    <x v="2"/>
  </r>
  <r>
    <x v="8"/>
    <x v="14"/>
    <n v="65.599999999999994"/>
    <s v="All"/>
    <x v="2"/>
  </r>
  <r>
    <x v="6"/>
    <x v="14"/>
    <n v="0"/>
    <s v="All"/>
    <x v="2"/>
  </r>
  <r>
    <x v="7"/>
    <x v="14"/>
    <n v="0"/>
    <s v="All"/>
    <x v="2"/>
  </r>
  <r>
    <x v="9"/>
    <x v="14"/>
    <n v="0"/>
    <s v="All"/>
    <x v="2"/>
  </r>
  <r>
    <x v="3"/>
    <x v="14"/>
    <n v="0"/>
    <s v="All"/>
    <x v="2"/>
  </r>
  <r>
    <x v="10"/>
    <x v="14"/>
    <n v="0"/>
    <s v="All"/>
    <x v="2"/>
  </r>
  <r>
    <x v="11"/>
    <x v="14"/>
    <n v="0"/>
    <s v="All"/>
    <x v="2"/>
  </r>
  <r>
    <x v="5"/>
    <x v="15"/>
    <n v="13525.1"/>
    <s v="All"/>
    <x v="2"/>
  </r>
  <r>
    <x v="0"/>
    <x v="15"/>
    <n v="545.6"/>
    <s v="All"/>
    <x v="2"/>
  </r>
  <r>
    <x v="4"/>
    <x v="15"/>
    <n v="275.8"/>
    <s v="All"/>
    <x v="2"/>
  </r>
  <r>
    <x v="1"/>
    <x v="15"/>
    <n v="231.2"/>
    <s v="All"/>
    <x v="2"/>
  </r>
  <r>
    <x v="2"/>
    <x v="15"/>
    <n v="205.8"/>
    <s v="All"/>
    <x v="2"/>
  </r>
  <r>
    <x v="8"/>
    <x v="15"/>
    <n v="32.799999999999997"/>
    <s v="All"/>
    <x v="2"/>
  </r>
  <r>
    <x v="6"/>
    <x v="15"/>
    <n v="0"/>
    <s v="All"/>
    <x v="2"/>
  </r>
  <r>
    <x v="7"/>
    <x v="15"/>
    <n v="0"/>
    <s v="All"/>
    <x v="2"/>
  </r>
  <r>
    <x v="9"/>
    <x v="15"/>
    <n v="0"/>
    <s v="All"/>
    <x v="2"/>
  </r>
  <r>
    <x v="3"/>
    <x v="15"/>
    <n v="0"/>
    <s v="All"/>
    <x v="2"/>
  </r>
  <r>
    <x v="10"/>
    <x v="15"/>
    <n v="0"/>
    <s v="All"/>
    <x v="2"/>
  </r>
  <r>
    <x v="11"/>
    <x v="15"/>
    <n v="0"/>
    <s v="All"/>
    <x v="2"/>
  </r>
  <r>
    <x v="5"/>
    <x v="16"/>
    <n v="21693.599999999999"/>
    <s v="All"/>
    <x v="2"/>
  </r>
  <r>
    <x v="0"/>
    <x v="16"/>
    <n v="449.5"/>
    <s v="All"/>
    <x v="2"/>
  </r>
  <r>
    <x v="4"/>
    <x v="16"/>
    <n v="265.2"/>
    <s v="All"/>
    <x v="2"/>
  </r>
  <r>
    <x v="1"/>
    <x v="16"/>
    <n v="259.2"/>
    <s v="All"/>
    <x v="2"/>
  </r>
  <r>
    <x v="2"/>
    <x v="16"/>
    <n v="184.7"/>
    <s v="All"/>
    <x v="2"/>
  </r>
  <r>
    <x v="8"/>
    <x v="16"/>
    <n v="41.2"/>
    <s v="All"/>
    <x v="2"/>
  </r>
  <r>
    <x v="6"/>
    <x v="16"/>
    <n v="0"/>
    <s v="All"/>
    <x v="2"/>
  </r>
  <r>
    <x v="7"/>
    <x v="16"/>
    <n v="0"/>
    <s v="All"/>
    <x v="2"/>
  </r>
  <r>
    <x v="9"/>
    <x v="16"/>
    <n v="0"/>
    <s v="All"/>
    <x v="2"/>
  </r>
  <r>
    <x v="3"/>
    <x v="16"/>
    <n v="0"/>
    <s v="All"/>
    <x v="2"/>
  </r>
  <r>
    <x v="10"/>
    <x v="16"/>
    <n v="0"/>
    <s v="All"/>
    <x v="2"/>
  </r>
  <r>
    <x v="11"/>
    <x v="16"/>
    <n v="0"/>
    <s v="All"/>
    <x v="2"/>
  </r>
  <r>
    <x v="5"/>
    <x v="17"/>
    <n v="8296.9"/>
    <s v="All"/>
    <x v="2"/>
  </r>
  <r>
    <x v="0"/>
    <x v="17"/>
    <n v="456.1"/>
    <s v="All"/>
    <x v="2"/>
  </r>
  <r>
    <x v="4"/>
    <x v="17"/>
    <n v="288"/>
    <s v="All"/>
    <x v="2"/>
  </r>
  <r>
    <x v="1"/>
    <x v="17"/>
    <n v="211.9"/>
    <s v="All"/>
    <x v="2"/>
  </r>
  <r>
    <x v="2"/>
    <x v="17"/>
    <n v="192.9"/>
    <s v="All"/>
    <x v="2"/>
  </r>
  <r>
    <x v="8"/>
    <x v="17"/>
    <n v="9.6"/>
    <s v="All"/>
    <x v="2"/>
  </r>
  <r>
    <x v="6"/>
    <x v="17"/>
    <n v="0"/>
    <s v="All"/>
    <x v="2"/>
  </r>
  <r>
    <x v="7"/>
    <x v="17"/>
    <n v="0"/>
    <s v="All"/>
    <x v="2"/>
  </r>
  <r>
    <x v="9"/>
    <x v="17"/>
    <n v="0"/>
    <s v="All"/>
    <x v="2"/>
  </r>
  <r>
    <x v="3"/>
    <x v="17"/>
    <n v="0"/>
    <s v="All"/>
    <x v="2"/>
  </r>
  <r>
    <x v="10"/>
    <x v="17"/>
    <n v="0"/>
    <s v="All"/>
    <x v="2"/>
  </r>
  <r>
    <x v="11"/>
    <x v="17"/>
    <n v="0"/>
    <s v="All"/>
    <x v="2"/>
  </r>
  <r>
    <x v="4"/>
    <x v="0"/>
    <n v="287.89999999999998"/>
    <s v="All"/>
    <x v="3"/>
  </r>
  <r>
    <x v="2"/>
    <x v="0"/>
    <n v="256"/>
    <s v="All"/>
    <x v="3"/>
  </r>
  <r>
    <x v="0"/>
    <x v="0"/>
    <n v="151.69999999999999"/>
    <s v="All"/>
    <x v="3"/>
  </r>
  <r>
    <x v="5"/>
    <x v="0"/>
    <n v="118.8"/>
    <s v="All"/>
    <x v="3"/>
  </r>
  <r>
    <x v="6"/>
    <x v="0"/>
    <n v="0"/>
    <s v="All"/>
    <x v="3"/>
  </r>
  <r>
    <x v="7"/>
    <x v="0"/>
    <n v="0"/>
    <s v="All"/>
    <x v="3"/>
  </r>
  <r>
    <x v="1"/>
    <x v="0"/>
    <n v="0"/>
    <s v="All"/>
    <x v="3"/>
  </r>
  <r>
    <x v="8"/>
    <x v="0"/>
    <n v="0"/>
    <s v="All"/>
    <x v="3"/>
  </r>
  <r>
    <x v="9"/>
    <x v="0"/>
    <n v="0"/>
    <s v="All"/>
    <x v="3"/>
  </r>
  <r>
    <x v="3"/>
    <x v="0"/>
    <n v="0"/>
    <s v="All"/>
    <x v="3"/>
  </r>
  <r>
    <x v="10"/>
    <x v="0"/>
    <n v="0"/>
    <s v="All"/>
    <x v="3"/>
  </r>
  <r>
    <x v="11"/>
    <x v="0"/>
    <n v="0"/>
    <s v="All"/>
    <x v="3"/>
  </r>
  <r>
    <x v="4"/>
    <x v="1"/>
    <n v="274"/>
    <s v="All"/>
    <x v="3"/>
  </r>
  <r>
    <x v="2"/>
    <x v="1"/>
    <n v="218.7"/>
    <s v="All"/>
    <x v="3"/>
  </r>
  <r>
    <x v="5"/>
    <x v="1"/>
    <n v="144.69999999999999"/>
    <s v="All"/>
    <x v="3"/>
  </r>
  <r>
    <x v="0"/>
    <x v="1"/>
    <n v="141.9"/>
    <s v="All"/>
    <x v="3"/>
  </r>
  <r>
    <x v="6"/>
    <x v="1"/>
    <n v="0"/>
    <s v="All"/>
    <x v="3"/>
  </r>
  <r>
    <x v="7"/>
    <x v="1"/>
    <n v="0"/>
    <s v="All"/>
    <x v="3"/>
  </r>
  <r>
    <x v="1"/>
    <x v="1"/>
    <n v="0"/>
    <s v="All"/>
    <x v="3"/>
  </r>
  <r>
    <x v="8"/>
    <x v="1"/>
    <n v="0"/>
    <s v="All"/>
    <x v="3"/>
  </r>
  <r>
    <x v="9"/>
    <x v="1"/>
    <n v="0"/>
    <s v="All"/>
    <x v="3"/>
  </r>
  <r>
    <x v="3"/>
    <x v="1"/>
    <n v="0"/>
    <s v="All"/>
    <x v="3"/>
  </r>
  <r>
    <x v="10"/>
    <x v="1"/>
    <n v="0"/>
    <s v="All"/>
    <x v="3"/>
  </r>
  <r>
    <x v="11"/>
    <x v="1"/>
    <n v="0"/>
    <s v="All"/>
    <x v="3"/>
  </r>
  <r>
    <x v="4"/>
    <x v="2"/>
    <n v="304.3"/>
    <s v="All"/>
    <x v="3"/>
  </r>
  <r>
    <x v="2"/>
    <x v="2"/>
    <n v="217.1"/>
    <s v="All"/>
    <x v="3"/>
  </r>
  <r>
    <x v="0"/>
    <x v="2"/>
    <n v="144.9"/>
    <s v="All"/>
    <x v="3"/>
  </r>
  <r>
    <x v="5"/>
    <x v="2"/>
    <n v="138.69999999999999"/>
    <s v="All"/>
    <x v="3"/>
  </r>
  <r>
    <x v="6"/>
    <x v="2"/>
    <n v="0"/>
    <s v="All"/>
    <x v="3"/>
  </r>
  <r>
    <x v="7"/>
    <x v="2"/>
    <n v="0"/>
    <s v="All"/>
    <x v="3"/>
  </r>
  <r>
    <x v="1"/>
    <x v="2"/>
    <n v="0"/>
    <s v="All"/>
    <x v="3"/>
  </r>
  <r>
    <x v="8"/>
    <x v="2"/>
    <n v="0"/>
    <s v="All"/>
    <x v="3"/>
  </r>
  <r>
    <x v="9"/>
    <x v="2"/>
    <n v="0"/>
    <s v="All"/>
    <x v="3"/>
  </r>
  <r>
    <x v="3"/>
    <x v="2"/>
    <n v="0"/>
    <s v="All"/>
    <x v="3"/>
  </r>
  <r>
    <x v="10"/>
    <x v="2"/>
    <n v="0"/>
    <s v="All"/>
    <x v="3"/>
  </r>
  <r>
    <x v="11"/>
    <x v="2"/>
    <n v="0"/>
    <s v="All"/>
    <x v="3"/>
  </r>
  <r>
    <x v="2"/>
    <x v="3"/>
    <n v="342.1"/>
    <s v="All"/>
    <x v="3"/>
  </r>
  <r>
    <x v="4"/>
    <x v="3"/>
    <n v="275.7"/>
    <s v="All"/>
    <x v="3"/>
  </r>
  <r>
    <x v="5"/>
    <x v="3"/>
    <n v="173.9"/>
    <s v="All"/>
    <x v="3"/>
  </r>
  <r>
    <x v="0"/>
    <x v="3"/>
    <n v="135.6"/>
    <s v="All"/>
    <x v="3"/>
  </r>
  <r>
    <x v="8"/>
    <x v="3"/>
    <n v="0.4"/>
    <s v="All"/>
    <x v="3"/>
  </r>
  <r>
    <x v="6"/>
    <x v="3"/>
    <n v="0"/>
    <s v="All"/>
    <x v="3"/>
  </r>
  <r>
    <x v="7"/>
    <x v="3"/>
    <n v="0"/>
    <s v="All"/>
    <x v="3"/>
  </r>
  <r>
    <x v="1"/>
    <x v="3"/>
    <n v="0"/>
    <s v="All"/>
    <x v="3"/>
  </r>
  <r>
    <x v="9"/>
    <x v="3"/>
    <n v="0"/>
    <s v="All"/>
    <x v="3"/>
  </r>
  <r>
    <x v="3"/>
    <x v="3"/>
    <n v="0"/>
    <s v="All"/>
    <x v="3"/>
  </r>
  <r>
    <x v="10"/>
    <x v="3"/>
    <n v="0"/>
    <s v="All"/>
    <x v="3"/>
  </r>
  <r>
    <x v="11"/>
    <x v="3"/>
    <n v="0"/>
    <s v="All"/>
    <x v="3"/>
  </r>
  <r>
    <x v="2"/>
    <x v="4"/>
    <n v="431.1"/>
    <s v="All"/>
    <x v="3"/>
  </r>
  <r>
    <x v="4"/>
    <x v="4"/>
    <n v="315.10000000000002"/>
    <s v="All"/>
    <x v="3"/>
  </r>
  <r>
    <x v="5"/>
    <x v="4"/>
    <n v="222.89999999999901"/>
    <s v="All"/>
    <x v="3"/>
  </r>
  <r>
    <x v="0"/>
    <x v="4"/>
    <n v="153.80000000000001"/>
    <s v="All"/>
    <x v="3"/>
  </r>
  <r>
    <x v="6"/>
    <x v="4"/>
    <n v="0"/>
    <s v="All"/>
    <x v="3"/>
  </r>
  <r>
    <x v="7"/>
    <x v="4"/>
    <n v="0"/>
    <s v="All"/>
    <x v="3"/>
  </r>
  <r>
    <x v="1"/>
    <x v="4"/>
    <n v="0"/>
    <s v="All"/>
    <x v="3"/>
  </r>
  <r>
    <x v="8"/>
    <x v="4"/>
    <n v="0"/>
    <s v="All"/>
    <x v="3"/>
  </r>
  <r>
    <x v="9"/>
    <x v="4"/>
    <n v="0"/>
    <s v="All"/>
    <x v="3"/>
  </r>
  <r>
    <x v="3"/>
    <x v="4"/>
    <n v="0"/>
    <s v="All"/>
    <x v="3"/>
  </r>
  <r>
    <x v="10"/>
    <x v="4"/>
    <n v="0"/>
    <s v="All"/>
    <x v="3"/>
  </r>
  <r>
    <x v="11"/>
    <x v="4"/>
    <n v="0"/>
    <s v="All"/>
    <x v="3"/>
  </r>
  <r>
    <x v="4"/>
    <x v="5"/>
    <n v="343.4"/>
    <s v="All"/>
    <x v="3"/>
  </r>
  <r>
    <x v="2"/>
    <x v="5"/>
    <n v="188.8"/>
    <s v="All"/>
    <x v="3"/>
  </r>
  <r>
    <x v="0"/>
    <x v="5"/>
    <n v="168.5"/>
    <s v="All"/>
    <x v="3"/>
  </r>
  <r>
    <x v="5"/>
    <x v="5"/>
    <n v="138.19999999999999"/>
    <s v="All"/>
    <x v="3"/>
  </r>
  <r>
    <x v="6"/>
    <x v="5"/>
    <n v="0"/>
    <s v="All"/>
    <x v="3"/>
  </r>
  <r>
    <x v="7"/>
    <x v="5"/>
    <n v="0"/>
    <s v="All"/>
    <x v="3"/>
  </r>
  <r>
    <x v="1"/>
    <x v="5"/>
    <n v="0"/>
    <s v="All"/>
    <x v="3"/>
  </r>
  <r>
    <x v="8"/>
    <x v="5"/>
    <n v="0"/>
    <s v="All"/>
    <x v="3"/>
  </r>
  <r>
    <x v="9"/>
    <x v="5"/>
    <n v="0"/>
    <s v="All"/>
    <x v="3"/>
  </r>
  <r>
    <x v="3"/>
    <x v="5"/>
    <n v="0"/>
    <s v="All"/>
    <x v="3"/>
  </r>
  <r>
    <x v="10"/>
    <x v="5"/>
    <n v="0"/>
    <s v="All"/>
    <x v="3"/>
  </r>
  <r>
    <x v="11"/>
    <x v="5"/>
    <n v="0"/>
    <s v="All"/>
    <x v="3"/>
  </r>
  <r>
    <x v="4"/>
    <x v="6"/>
    <n v="330.2"/>
    <s v="All"/>
    <x v="3"/>
  </r>
  <r>
    <x v="2"/>
    <x v="6"/>
    <n v="209.7"/>
    <s v="All"/>
    <x v="3"/>
  </r>
  <r>
    <x v="0"/>
    <x v="6"/>
    <n v="152.30000000000001"/>
    <s v="All"/>
    <x v="3"/>
  </r>
  <r>
    <x v="5"/>
    <x v="6"/>
    <n v="146.30000000000001"/>
    <s v="All"/>
    <x v="3"/>
  </r>
  <r>
    <x v="6"/>
    <x v="6"/>
    <n v="0"/>
    <s v="All"/>
    <x v="3"/>
  </r>
  <r>
    <x v="7"/>
    <x v="6"/>
    <n v="0"/>
    <s v="All"/>
    <x v="3"/>
  </r>
  <r>
    <x v="1"/>
    <x v="6"/>
    <n v="0"/>
    <s v="All"/>
    <x v="3"/>
  </r>
  <r>
    <x v="8"/>
    <x v="6"/>
    <n v="0"/>
    <s v="All"/>
    <x v="3"/>
  </r>
  <r>
    <x v="9"/>
    <x v="6"/>
    <n v="0"/>
    <s v="All"/>
    <x v="3"/>
  </r>
  <r>
    <x v="3"/>
    <x v="6"/>
    <n v="0"/>
    <s v="All"/>
    <x v="3"/>
  </r>
  <r>
    <x v="10"/>
    <x v="6"/>
    <n v="0"/>
    <s v="All"/>
    <x v="3"/>
  </r>
  <r>
    <x v="11"/>
    <x v="6"/>
    <n v="0"/>
    <s v="All"/>
    <x v="3"/>
  </r>
  <r>
    <x v="4"/>
    <x v="7"/>
    <n v="343.9"/>
    <s v="All"/>
    <x v="3"/>
  </r>
  <r>
    <x v="2"/>
    <x v="7"/>
    <n v="256.10000000000002"/>
    <s v="All"/>
    <x v="3"/>
  </r>
  <r>
    <x v="0"/>
    <x v="7"/>
    <n v="164.6"/>
    <s v="All"/>
    <x v="3"/>
  </r>
  <r>
    <x v="5"/>
    <x v="7"/>
    <n v="155.79999999999899"/>
    <s v="All"/>
    <x v="3"/>
  </r>
  <r>
    <x v="6"/>
    <x v="7"/>
    <n v="0"/>
    <s v="All"/>
    <x v="3"/>
  </r>
  <r>
    <x v="7"/>
    <x v="7"/>
    <n v="0"/>
    <s v="All"/>
    <x v="3"/>
  </r>
  <r>
    <x v="1"/>
    <x v="7"/>
    <n v="0"/>
    <s v="All"/>
    <x v="3"/>
  </r>
  <r>
    <x v="8"/>
    <x v="7"/>
    <n v="0"/>
    <s v="All"/>
    <x v="3"/>
  </r>
  <r>
    <x v="9"/>
    <x v="7"/>
    <n v="0"/>
    <s v="All"/>
    <x v="3"/>
  </r>
  <r>
    <x v="3"/>
    <x v="7"/>
    <n v="0"/>
    <s v="All"/>
    <x v="3"/>
  </r>
  <r>
    <x v="10"/>
    <x v="7"/>
    <n v="0"/>
    <s v="All"/>
    <x v="3"/>
  </r>
  <r>
    <x v="11"/>
    <x v="7"/>
    <n v="0"/>
    <s v="All"/>
    <x v="3"/>
  </r>
  <r>
    <x v="4"/>
    <x v="8"/>
    <n v="333.79999999999899"/>
    <s v="All"/>
    <x v="3"/>
  </r>
  <r>
    <x v="2"/>
    <x v="8"/>
    <n v="298.7"/>
    <s v="All"/>
    <x v="3"/>
  </r>
  <r>
    <x v="5"/>
    <x v="8"/>
    <n v="158.4"/>
    <s v="All"/>
    <x v="3"/>
  </r>
  <r>
    <x v="0"/>
    <x v="8"/>
    <n v="158.1"/>
    <s v="All"/>
    <x v="3"/>
  </r>
  <r>
    <x v="6"/>
    <x v="8"/>
    <n v="0"/>
    <s v="All"/>
    <x v="3"/>
  </r>
  <r>
    <x v="7"/>
    <x v="8"/>
    <n v="0"/>
    <s v="All"/>
    <x v="3"/>
  </r>
  <r>
    <x v="1"/>
    <x v="8"/>
    <n v="0"/>
    <s v="All"/>
    <x v="3"/>
  </r>
  <r>
    <x v="8"/>
    <x v="8"/>
    <n v="0"/>
    <s v="All"/>
    <x v="3"/>
  </r>
  <r>
    <x v="9"/>
    <x v="8"/>
    <n v="0"/>
    <s v="All"/>
    <x v="3"/>
  </r>
  <r>
    <x v="3"/>
    <x v="8"/>
    <n v="0"/>
    <s v="All"/>
    <x v="3"/>
  </r>
  <r>
    <x v="10"/>
    <x v="8"/>
    <n v="0"/>
    <s v="All"/>
    <x v="3"/>
  </r>
  <r>
    <x v="11"/>
    <x v="8"/>
    <n v="0"/>
    <s v="All"/>
    <x v="3"/>
  </r>
  <r>
    <x v="2"/>
    <x v="9"/>
    <n v="384.3"/>
    <s v="All"/>
    <x v="3"/>
  </r>
  <r>
    <x v="5"/>
    <x v="9"/>
    <n v="219.9"/>
    <s v="All"/>
    <x v="3"/>
  </r>
  <r>
    <x v="4"/>
    <x v="9"/>
    <n v="214.6"/>
    <s v="All"/>
    <x v="3"/>
  </r>
  <r>
    <x v="0"/>
    <x v="9"/>
    <n v="77.2"/>
    <s v="All"/>
    <x v="3"/>
  </r>
  <r>
    <x v="6"/>
    <x v="9"/>
    <n v="0"/>
    <s v="All"/>
    <x v="3"/>
  </r>
  <r>
    <x v="7"/>
    <x v="9"/>
    <n v="0"/>
    <s v="All"/>
    <x v="3"/>
  </r>
  <r>
    <x v="1"/>
    <x v="9"/>
    <n v="0"/>
    <s v="All"/>
    <x v="3"/>
  </r>
  <r>
    <x v="8"/>
    <x v="9"/>
    <n v="0"/>
    <s v="All"/>
    <x v="3"/>
  </r>
  <r>
    <x v="9"/>
    <x v="9"/>
    <n v="0"/>
    <s v="All"/>
    <x v="3"/>
  </r>
  <r>
    <x v="3"/>
    <x v="9"/>
    <n v="0"/>
    <s v="All"/>
    <x v="3"/>
  </r>
  <r>
    <x v="10"/>
    <x v="9"/>
    <n v="0"/>
    <s v="All"/>
    <x v="3"/>
  </r>
  <r>
    <x v="11"/>
    <x v="9"/>
    <n v="0"/>
    <s v="All"/>
    <x v="3"/>
  </r>
  <r>
    <x v="4"/>
    <x v="10"/>
    <n v="241.29999999999899"/>
    <s v="All"/>
    <x v="3"/>
  </r>
  <r>
    <x v="5"/>
    <x v="10"/>
    <n v="136.4"/>
    <s v="All"/>
    <x v="3"/>
  </r>
  <r>
    <x v="2"/>
    <x v="10"/>
    <n v="135.5"/>
    <s v="All"/>
    <x v="3"/>
  </r>
  <r>
    <x v="0"/>
    <x v="10"/>
    <n v="84.3"/>
    <s v="All"/>
    <x v="3"/>
  </r>
  <r>
    <x v="6"/>
    <x v="10"/>
    <n v="0"/>
    <s v="All"/>
    <x v="3"/>
  </r>
  <r>
    <x v="7"/>
    <x v="10"/>
    <n v="0"/>
    <s v="All"/>
    <x v="3"/>
  </r>
  <r>
    <x v="1"/>
    <x v="10"/>
    <n v="0"/>
    <s v="All"/>
    <x v="3"/>
  </r>
  <r>
    <x v="8"/>
    <x v="10"/>
    <n v="0"/>
    <s v="All"/>
    <x v="3"/>
  </r>
  <r>
    <x v="9"/>
    <x v="10"/>
    <n v="0"/>
    <s v="All"/>
    <x v="3"/>
  </r>
  <r>
    <x v="3"/>
    <x v="10"/>
    <n v="0"/>
    <s v="All"/>
    <x v="3"/>
  </r>
  <r>
    <x v="10"/>
    <x v="10"/>
    <n v="0"/>
    <s v="All"/>
    <x v="3"/>
  </r>
  <r>
    <x v="11"/>
    <x v="10"/>
    <n v="0"/>
    <s v="All"/>
    <x v="3"/>
  </r>
  <r>
    <x v="2"/>
    <x v="11"/>
    <n v="152.9"/>
    <s v="All"/>
    <x v="3"/>
  </r>
  <r>
    <x v="4"/>
    <x v="11"/>
    <n v="152.80000000000001"/>
    <s v="All"/>
    <x v="3"/>
  </r>
  <r>
    <x v="0"/>
    <x v="11"/>
    <n v="74.3"/>
    <s v="All"/>
    <x v="3"/>
  </r>
  <r>
    <x v="5"/>
    <x v="11"/>
    <n v="15.1"/>
    <s v="All"/>
    <x v="3"/>
  </r>
  <r>
    <x v="6"/>
    <x v="11"/>
    <n v="0"/>
    <s v="All"/>
    <x v="3"/>
  </r>
  <r>
    <x v="7"/>
    <x v="11"/>
    <n v="0"/>
    <s v="All"/>
    <x v="3"/>
  </r>
  <r>
    <x v="1"/>
    <x v="11"/>
    <n v="0"/>
    <s v="All"/>
    <x v="3"/>
  </r>
  <r>
    <x v="8"/>
    <x v="11"/>
    <n v="0"/>
    <s v="All"/>
    <x v="3"/>
  </r>
  <r>
    <x v="9"/>
    <x v="11"/>
    <n v="0"/>
    <s v="All"/>
    <x v="3"/>
  </r>
  <r>
    <x v="3"/>
    <x v="11"/>
    <n v="0"/>
    <s v="All"/>
    <x v="3"/>
  </r>
  <r>
    <x v="10"/>
    <x v="11"/>
    <n v="0"/>
    <s v="All"/>
    <x v="3"/>
  </r>
  <r>
    <x v="11"/>
    <x v="11"/>
    <n v="0"/>
    <s v="All"/>
    <x v="3"/>
  </r>
  <r>
    <x v="4"/>
    <x v="12"/>
    <n v="260.2"/>
    <s v="All"/>
    <x v="3"/>
  </r>
  <r>
    <x v="5"/>
    <x v="12"/>
    <n v="124.399999999999"/>
    <s v="All"/>
    <x v="3"/>
  </r>
  <r>
    <x v="2"/>
    <x v="12"/>
    <n v="111"/>
    <s v="All"/>
    <x v="3"/>
  </r>
  <r>
    <x v="0"/>
    <x v="12"/>
    <n v="94.9"/>
    <s v="All"/>
    <x v="3"/>
  </r>
  <r>
    <x v="6"/>
    <x v="12"/>
    <n v="0"/>
    <s v="All"/>
    <x v="3"/>
  </r>
  <r>
    <x v="7"/>
    <x v="12"/>
    <n v="0"/>
    <s v="All"/>
    <x v="3"/>
  </r>
  <r>
    <x v="1"/>
    <x v="12"/>
    <n v="0"/>
    <s v="All"/>
    <x v="3"/>
  </r>
  <r>
    <x v="8"/>
    <x v="12"/>
    <n v="0"/>
    <s v="All"/>
    <x v="3"/>
  </r>
  <r>
    <x v="9"/>
    <x v="12"/>
    <n v="0"/>
    <s v="All"/>
    <x v="3"/>
  </r>
  <r>
    <x v="3"/>
    <x v="12"/>
    <n v="0"/>
    <s v="All"/>
    <x v="3"/>
  </r>
  <r>
    <x v="10"/>
    <x v="12"/>
    <n v="0"/>
    <s v="All"/>
    <x v="3"/>
  </r>
  <r>
    <x v="11"/>
    <x v="12"/>
    <n v="0"/>
    <s v="All"/>
    <x v="3"/>
  </r>
  <r>
    <x v="4"/>
    <x v="13"/>
    <n v="207"/>
    <s v="All"/>
    <x v="3"/>
  </r>
  <r>
    <x v="2"/>
    <x v="13"/>
    <n v="106.7"/>
    <s v="All"/>
    <x v="3"/>
  </r>
  <r>
    <x v="0"/>
    <x v="13"/>
    <n v="80"/>
    <s v="All"/>
    <x v="3"/>
  </r>
  <r>
    <x v="5"/>
    <x v="13"/>
    <n v="78.8"/>
    <s v="All"/>
    <x v="3"/>
  </r>
  <r>
    <x v="6"/>
    <x v="13"/>
    <n v="0"/>
    <s v="All"/>
    <x v="3"/>
  </r>
  <r>
    <x v="7"/>
    <x v="13"/>
    <n v="0"/>
    <s v="All"/>
    <x v="3"/>
  </r>
  <r>
    <x v="1"/>
    <x v="13"/>
    <n v="0"/>
    <s v="All"/>
    <x v="3"/>
  </r>
  <r>
    <x v="8"/>
    <x v="13"/>
    <n v="0"/>
    <s v="All"/>
    <x v="3"/>
  </r>
  <r>
    <x v="9"/>
    <x v="13"/>
    <n v="0"/>
    <s v="All"/>
    <x v="3"/>
  </r>
  <r>
    <x v="3"/>
    <x v="13"/>
    <n v="0"/>
    <s v="All"/>
    <x v="3"/>
  </r>
  <r>
    <x v="10"/>
    <x v="13"/>
    <n v="0"/>
    <s v="All"/>
    <x v="3"/>
  </r>
  <r>
    <x v="11"/>
    <x v="13"/>
    <n v="0"/>
    <s v="All"/>
    <x v="3"/>
  </r>
  <r>
    <x v="4"/>
    <x v="14"/>
    <n v="254.2"/>
    <s v="All"/>
    <x v="3"/>
  </r>
  <r>
    <x v="2"/>
    <x v="14"/>
    <n v="197"/>
    <s v="All"/>
    <x v="3"/>
  </r>
  <r>
    <x v="5"/>
    <x v="14"/>
    <n v="132.5"/>
    <s v="All"/>
    <x v="3"/>
  </r>
  <r>
    <x v="0"/>
    <x v="14"/>
    <n v="88.8"/>
    <s v="All"/>
    <x v="3"/>
  </r>
  <r>
    <x v="6"/>
    <x v="14"/>
    <n v="0"/>
    <s v="All"/>
    <x v="3"/>
  </r>
  <r>
    <x v="7"/>
    <x v="14"/>
    <n v="0"/>
    <s v="All"/>
    <x v="3"/>
  </r>
  <r>
    <x v="1"/>
    <x v="14"/>
    <n v="0"/>
    <s v="All"/>
    <x v="3"/>
  </r>
  <r>
    <x v="8"/>
    <x v="14"/>
    <n v="0"/>
    <s v="All"/>
    <x v="3"/>
  </r>
  <r>
    <x v="9"/>
    <x v="14"/>
    <n v="0"/>
    <s v="All"/>
    <x v="3"/>
  </r>
  <r>
    <x v="3"/>
    <x v="14"/>
    <n v="0"/>
    <s v="All"/>
    <x v="3"/>
  </r>
  <r>
    <x v="10"/>
    <x v="14"/>
    <n v="0"/>
    <s v="All"/>
    <x v="3"/>
  </r>
  <r>
    <x v="11"/>
    <x v="14"/>
    <n v="0"/>
    <s v="All"/>
    <x v="3"/>
  </r>
  <r>
    <x v="4"/>
    <x v="15"/>
    <n v="250.6"/>
    <s v="All"/>
    <x v="3"/>
  </r>
  <r>
    <x v="2"/>
    <x v="15"/>
    <n v="241"/>
    <s v="All"/>
    <x v="3"/>
  </r>
  <r>
    <x v="5"/>
    <x v="15"/>
    <n v="167.5"/>
    <s v="All"/>
    <x v="3"/>
  </r>
  <r>
    <x v="0"/>
    <x v="15"/>
    <n v="147.4"/>
    <s v="All"/>
    <x v="3"/>
  </r>
  <r>
    <x v="6"/>
    <x v="15"/>
    <n v="0"/>
    <s v="All"/>
    <x v="3"/>
  </r>
  <r>
    <x v="7"/>
    <x v="15"/>
    <n v="0"/>
    <s v="All"/>
    <x v="3"/>
  </r>
  <r>
    <x v="1"/>
    <x v="15"/>
    <n v="0"/>
    <s v="All"/>
    <x v="3"/>
  </r>
  <r>
    <x v="8"/>
    <x v="15"/>
    <n v="0"/>
    <s v="All"/>
    <x v="3"/>
  </r>
  <r>
    <x v="9"/>
    <x v="15"/>
    <n v="0"/>
    <s v="All"/>
    <x v="3"/>
  </r>
  <r>
    <x v="3"/>
    <x v="15"/>
    <n v="0"/>
    <s v="All"/>
    <x v="3"/>
  </r>
  <r>
    <x v="10"/>
    <x v="15"/>
    <n v="0"/>
    <s v="All"/>
    <x v="3"/>
  </r>
  <r>
    <x v="11"/>
    <x v="15"/>
    <n v="0"/>
    <s v="All"/>
    <x v="3"/>
  </r>
  <r>
    <x v="2"/>
    <x v="16"/>
    <n v="315.2"/>
    <s v="All"/>
    <x v="3"/>
  </r>
  <r>
    <x v="4"/>
    <x v="16"/>
    <n v="255.3"/>
    <s v="All"/>
    <x v="3"/>
  </r>
  <r>
    <x v="5"/>
    <x v="16"/>
    <n v="198.8"/>
    <s v="All"/>
    <x v="3"/>
  </r>
  <r>
    <x v="0"/>
    <x v="16"/>
    <n v="127.19999999999899"/>
    <s v="All"/>
    <x v="3"/>
  </r>
  <r>
    <x v="6"/>
    <x v="16"/>
    <n v="0"/>
    <s v="All"/>
    <x v="3"/>
  </r>
  <r>
    <x v="7"/>
    <x v="16"/>
    <n v="0"/>
    <s v="All"/>
    <x v="3"/>
  </r>
  <r>
    <x v="1"/>
    <x v="16"/>
    <n v="0"/>
    <s v="All"/>
    <x v="3"/>
  </r>
  <r>
    <x v="8"/>
    <x v="16"/>
    <n v="0"/>
    <s v="All"/>
    <x v="3"/>
  </r>
  <r>
    <x v="9"/>
    <x v="16"/>
    <n v="0"/>
    <s v="All"/>
    <x v="3"/>
  </r>
  <r>
    <x v="3"/>
    <x v="16"/>
    <n v="0"/>
    <s v="All"/>
    <x v="3"/>
  </r>
  <r>
    <x v="10"/>
    <x v="16"/>
    <n v="0"/>
    <s v="All"/>
    <x v="3"/>
  </r>
  <r>
    <x v="11"/>
    <x v="16"/>
    <n v="0"/>
    <s v="All"/>
    <x v="3"/>
  </r>
  <r>
    <x v="4"/>
    <x v="17"/>
    <n v="303.60000000000002"/>
    <s v="All"/>
    <x v="3"/>
  </r>
  <r>
    <x v="2"/>
    <x v="17"/>
    <n v="211.8"/>
    <s v="All"/>
    <x v="3"/>
  </r>
  <r>
    <x v="0"/>
    <x v="17"/>
    <n v="156.30000000000001"/>
    <s v="All"/>
    <x v="3"/>
  </r>
  <r>
    <x v="5"/>
    <x v="17"/>
    <n v="133.30000000000001"/>
    <s v="All"/>
    <x v="3"/>
  </r>
  <r>
    <x v="6"/>
    <x v="17"/>
    <n v="0"/>
    <s v="All"/>
    <x v="3"/>
  </r>
  <r>
    <x v="7"/>
    <x v="17"/>
    <n v="0"/>
    <s v="All"/>
    <x v="3"/>
  </r>
  <r>
    <x v="1"/>
    <x v="17"/>
    <n v="0"/>
    <s v="All"/>
    <x v="3"/>
  </r>
  <r>
    <x v="8"/>
    <x v="17"/>
    <n v="0"/>
    <s v="All"/>
    <x v="3"/>
  </r>
  <r>
    <x v="9"/>
    <x v="17"/>
    <n v="0"/>
    <s v="All"/>
    <x v="3"/>
  </r>
  <r>
    <x v="3"/>
    <x v="17"/>
    <n v="0"/>
    <s v="All"/>
    <x v="3"/>
  </r>
  <r>
    <x v="10"/>
    <x v="17"/>
    <n v="0"/>
    <s v="All"/>
    <x v="3"/>
  </r>
  <r>
    <x v="11"/>
    <x v="17"/>
    <n v="0"/>
    <s v="All"/>
    <x v="3"/>
  </r>
  <r>
    <x v="2"/>
    <x v="0"/>
    <n v="8952.6"/>
    <s v="All"/>
    <x v="4"/>
  </r>
  <r>
    <x v="5"/>
    <x v="0"/>
    <n v="5493.1"/>
    <s v="All"/>
    <x v="4"/>
  </r>
  <r>
    <x v="4"/>
    <x v="0"/>
    <n v="3108.4"/>
    <s v="All"/>
    <x v="4"/>
  </r>
  <r>
    <x v="1"/>
    <x v="0"/>
    <n v="2800.2"/>
    <s v="All"/>
    <x v="4"/>
  </r>
  <r>
    <x v="0"/>
    <x v="0"/>
    <n v="2546.6"/>
    <s v="All"/>
    <x v="4"/>
  </r>
  <r>
    <x v="3"/>
    <x v="0"/>
    <n v="20.100000000000001"/>
    <s v="All"/>
    <x v="4"/>
  </r>
  <r>
    <x v="8"/>
    <x v="0"/>
    <n v="11"/>
    <s v="All"/>
    <x v="4"/>
  </r>
  <r>
    <x v="6"/>
    <x v="0"/>
    <n v="0"/>
    <s v="All"/>
    <x v="4"/>
  </r>
  <r>
    <x v="7"/>
    <x v="0"/>
    <n v="0"/>
    <s v="All"/>
    <x v="4"/>
  </r>
  <r>
    <x v="9"/>
    <x v="0"/>
    <n v="0"/>
    <s v="All"/>
    <x v="4"/>
  </r>
  <r>
    <x v="10"/>
    <x v="0"/>
    <n v="0"/>
    <s v="All"/>
    <x v="4"/>
  </r>
  <r>
    <x v="11"/>
    <x v="0"/>
    <n v="0"/>
    <s v="All"/>
    <x v="4"/>
  </r>
  <r>
    <x v="2"/>
    <x v="1"/>
    <n v="9893.2000000000007"/>
    <s v="All"/>
    <x v="4"/>
  </r>
  <r>
    <x v="5"/>
    <x v="1"/>
    <n v="6041.3"/>
    <s v="All"/>
    <x v="4"/>
  </r>
  <r>
    <x v="4"/>
    <x v="1"/>
    <n v="2529.6"/>
    <s v="All"/>
    <x v="4"/>
  </r>
  <r>
    <x v="1"/>
    <x v="1"/>
    <n v="2493.6999999999998"/>
    <s v="All"/>
    <x v="4"/>
  </r>
  <r>
    <x v="0"/>
    <x v="1"/>
    <n v="2450.3000000000002"/>
    <s v="All"/>
    <x v="4"/>
  </r>
  <r>
    <x v="8"/>
    <x v="1"/>
    <n v="7.8"/>
    <s v="All"/>
    <x v="4"/>
  </r>
  <r>
    <x v="3"/>
    <x v="1"/>
    <n v="3.8"/>
    <s v="All"/>
    <x v="4"/>
  </r>
  <r>
    <x v="6"/>
    <x v="1"/>
    <n v="0"/>
    <s v="All"/>
    <x v="4"/>
  </r>
  <r>
    <x v="7"/>
    <x v="1"/>
    <n v="0"/>
    <s v="All"/>
    <x v="4"/>
  </r>
  <r>
    <x v="9"/>
    <x v="1"/>
    <n v="0"/>
    <s v="All"/>
    <x v="4"/>
  </r>
  <r>
    <x v="10"/>
    <x v="1"/>
    <n v="0"/>
    <s v="All"/>
    <x v="4"/>
  </r>
  <r>
    <x v="11"/>
    <x v="1"/>
    <n v="0"/>
    <s v="All"/>
    <x v="4"/>
  </r>
  <r>
    <x v="2"/>
    <x v="2"/>
    <n v="9036.7000000000007"/>
    <s v="All"/>
    <x v="4"/>
  </r>
  <r>
    <x v="5"/>
    <x v="2"/>
    <n v="6123"/>
    <s v="All"/>
    <x v="4"/>
  </r>
  <r>
    <x v="4"/>
    <x v="2"/>
    <n v="3454.7"/>
    <s v="All"/>
    <x v="4"/>
  </r>
  <r>
    <x v="0"/>
    <x v="2"/>
    <n v="2900.9"/>
    <s v="All"/>
    <x v="4"/>
  </r>
  <r>
    <x v="1"/>
    <x v="2"/>
    <n v="2819.2999999999902"/>
    <s v="All"/>
    <x v="4"/>
  </r>
  <r>
    <x v="3"/>
    <x v="2"/>
    <n v="24.5"/>
    <s v="All"/>
    <x v="4"/>
  </r>
  <r>
    <x v="8"/>
    <x v="2"/>
    <n v="15"/>
    <s v="All"/>
    <x v="4"/>
  </r>
  <r>
    <x v="6"/>
    <x v="2"/>
    <n v="0"/>
    <s v="All"/>
    <x v="4"/>
  </r>
  <r>
    <x v="7"/>
    <x v="2"/>
    <n v="0"/>
    <s v="All"/>
    <x v="4"/>
  </r>
  <r>
    <x v="9"/>
    <x v="2"/>
    <n v="0"/>
    <s v="All"/>
    <x v="4"/>
  </r>
  <r>
    <x v="10"/>
    <x v="2"/>
    <n v="0"/>
    <s v="All"/>
    <x v="4"/>
  </r>
  <r>
    <x v="11"/>
    <x v="2"/>
    <n v="0"/>
    <s v="All"/>
    <x v="4"/>
  </r>
  <r>
    <x v="2"/>
    <x v="3"/>
    <n v="9527"/>
    <s v="All"/>
    <x v="4"/>
  </r>
  <r>
    <x v="5"/>
    <x v="3"/>
    <n v="7629.1"/>
    <s v="All"/>
    <x v="4"/>
  </r>
  <r>
    <x v="4"/>
    <x v="3"/>
    <n v="2955"/>
    <s v="All"/>
    <x v="4"/>
  </r>
  <r>
    <x v="0"/>
    <x v="3"/>
    <n v="2423.6"/>
    <s v="All"/>
    <x v="4"/>
  </r>
  <r>
    <x v="1"/>
    <x v="3"/>
    <n v="2257.4"/>
    <s v="All"/>
    <x v="4"/>
  </r>
  <r>
    <x v="3"/>
    <x v="3"/>
    <n v="25.1"/>
    <s v="All"/>
    <x v="4"/>
  </r>
  <r>
    <x v="8"/>
    <x v="3"/>
    <n v="6.2"/>
    <s v="All"/>
    <x v="4"/>
  </r>
  <r>
    <x v="6"/>
    <x v="3"/>
    <n v="0"/>
    <s v="All"/>
    <x v="4"/>
  </r>
  <r>
    <x v="7"/>
    <x v="3"/>
    <n v="0"/>
    <s v="All"/>
    <x v="4"/>
  </r>
  <r>
    <x v="9"/>
    <x v="3"/>
    <n v="0"/>
    <s v="All"/>
    <x v="4"/>
  </r>
  <r>
    <x v="10"/>
    <x v="3"/>
    <n v="0"/>
    <s v="All"/>
    <x v="4"/>
  </r>
  <r>
    <x v="11"/>
    <x v="3"/>
    <n v="0"/>
    <s v="All"/>
    <x v="4"/>
  </r>
  <r>
    <x v="5"/>
    <x v="4"/>
    <n v="13054.699999999901"/>
    <s v="All"/>
    <x v="4"/>
  </r>
  <r>
    <x v="2"/>
    <x v="4"/>
    <n v="10992.4"/>
    <s v="All"/>
    <x v="4"/>
  </r>
  <r>
    <x v="1"/>
    <x v="4"/>
    <n v="2495.1"/>
    <s v="All"/>
    <x v="4"/>
  </r>
  <r>
    <x v="0"/>
    <x v="4"/>
    <n v="2457.7999999999902"/>
    <s v="All"/>
    <x v="4"/>
  </r>
  <r>
    <x v="4"/>
    <x v="4"/>
    <n v="2207.3999999999901"/>
    <s v="All"/>
    <x v="4"/>
  </r>
  <r>
    <x v="8"/>
    <x v="4"/>
    <n v="9.1"/>
    <s v="All"/>
    <x v="4"/>
  </r>
  <r>
    <x v="3"/>
    <x v="4"/>
    <n v="3.7"/>
    <s v="All"/>
    <x v="4"/>
  </r>
  <r>
    <x v="6"/>
    <x v="4"/>
    <n v="0"/>
    <s v="All"/>
    <x v="4"/>
  </r>
  <r>
    <x v="7"/>
    <x v="4"/>
    <n v="0"/>
    <s v="All"/>
    <x v="4"/>
  </r>
  <r>
    <x v="9"/>
    <x v="4"/>
    <n v="0"/>
    <s v="All"/>
    <x v="4"/>
  </r>
  <r>
    <x v="10"/>
    <x v="4"/>
    <n v="0"/>
    <s v="All"/>
    <x v="4"/>
  </r>
  <r>
    <x v="11"/>
    <x v="4"/>
    <n v="0"/>
    <s v="All"/>
    <x v="4"/>
  </r>
  <r>
    <x v="2"/>
    <x v="5"/>
    <n v="7186.9"/>
    <s v="All"/>
    <x v="4"/>
  </r>
  <r>
    <x v="5"/>
    <x v="5"/>
    <n v="5860.4"/>
    <s v="All"/>
    <x v="4"/>
  </r>
  <r>
    <x v="0"/>
    <x v="5"/>
    <n v="2940.9"/>
    <s v="All"/>
    <x v="4"/>
  </r>
  <r>
    <x v="1"/>
    <x v="5"/>
    <n v="2694"/>
    <s v="All"/>
    <x v="4"/>
  </r>
  <r>
    <x v="4"/>
    <x v="5"/>
    <n v="2639.6"/>
    <s v="All"/>
    <x v="4"/>
  </r>
  <r>
    <x v="8"/>
    <x v="5"/>
    <n v="9.9"/>
    <s v="All"/>
    <x v="4"/>
  </r>
  <r>
    <x v="3"/>
    <x v="5"/>
    <n v="9.1999999999999993"/>
    <s v="All"/>
    <x v="4"/>
  </r>
  <r>
    <x v="6"/>
    <x v="5"/>
    <n v="0"/>
    <s v="All"/>
    <x v="4"/>
  </r>
  <r>
    <x v="7"/>
    <x v="5"/>
    <n v="0"/>
    <s v="All"/>
    <x v="4"/>
  </r>
  <r>
    <x v="9"/>
    <x v="5"/>
    <n v="0"/>
    <s v="All"/>
    <x v="4"/>
  </r>
  <r>
    <x v="10"/>
    <x v="5"/>
    <n v="0"/>
    <s v="All"/>
    <x v="4"/>
  </r>
  <r>
    <x v="11"/>
    <x v="5"/>
    <n v="0"/>
    <s v="All"/>
    <x v="4"/>
  </r>
  <r>
    <x v="2"/>
    <x v="6"/>
    <n v="8734.5"/>
    <s v="All"/>
    <x v="4"/>
  </r>
  <r>
    <x v="5"/>
    <x v="6"/>
    <n v="3820.2"/>
    <s v="All"/>
    <x v="4"/>
  </r>
  <r>
    <x v="0"/>
    <x v="6"/>
    <n v="3048.6"/>
    <s v="All"/>
    <x v="4"/>
  </r>
  <r>
    <x v="4"/>
    <x v="6"/>
    <n v="2764.2"/>
    <s v="All"/>
    <x v="4"/>
  </r>
  <r>
    <x v="1"/>
    <x v="6"/>
    <n v="2605.6"/>
    <s v="All"/>
    <x v="4"/>
  </r>
  <r>
    <x v="3"/>
    <x v="6"/>
    <n v="13.4"/>
    <s v="All"/>
    <x v="4"/>
  </r>
  <r>
    <x v="8"/>
    <x v="6"/>
    <n v="8.8000000000000007"/>
    <s v="All"/>
    <x v="4"/>
  </r>
  <r>
    <x v="6"/>
    <x v="6"/>
    <n v="0"/>
    <s v="All"/>
    <x v="4"/>
  </r>
  <r>
    <x v="7"/>
    <x v="6"/>
    <n v="0"/>
    <s v="All"/>
    <x v="4"/>
  </r>
  <r>
    <x v="9"/>
    <x v="6"/>
    <n v="0"/>
    <s v="All"/>
    <x v="4"/>
  </r>
  <r>
    <x v="10"/>
    <x v="6"/>
    <n v="0"/>
    <s v="All"/>
    <x v="4"/>
  </r>
  <r>
    <x v="11"/>
    <x v="6"/>
    <n v="0"/>
    <s v="All"/>
    <x v="4"/>
  </r>
  <r>
    <x v="2"/>
    <x v="7"/>
    <n v="7167.9"/>
    <s v="All"/>
    <x v="4"/>
  </r>
  <r>
    <x v="5"/>
    <x v="7"/>
    <n v="5903.9"/>
    <s v="All"/>
    <x v="4"/>
  </r>
  <r>
    <x v="0"/>
    <x v="7"/>
    <n v="2898.2"/>
    <s v="All"/>
    <x v="4"/>
  </r>
  <r>
    <x v="4"/>
    <x v="7"/>
    <n v="2562.6999999999998"/>
    <s v="All"/>
    <x v="4"/>
  </r>
  <r>
    <x v="1"/>
    <x v="7"/>
    <n v="2333"/>
    <s v="All"/>
    <x v="4"/>
  </r>
  <r>
    <x v="3"/>
    <x v="7"/>
    <n v="45.9"/>
    <s v="All"/>
    <x v="4"/>
  </r>
  <r>
    <x v="8"/>
    <x v="7"/>
    <n v="10"/>
    <s v="All"/>
    <x v="4"/>
  </r>
  <r>
    <x v="6"/>
    <x v="7"/>
    <n v="0"/>
    <s v="All"/>
    <x v="4"/>
  </r>
  <r>
    <x v="7"/>
    <x v="7"/>
    <n v="0"/>
    <s v="All"/>
    <x v="4"/>
  </r>
  <r>
    <x v="9"/>
    <x v="7"/>
    <n v="0"/>
    <s v="All"/>
    <x v="4"/>
  </r>
  <r>
    <x v="10"/>
    <x v="7"/>
    <n v="0"/>
    <s v="All"/>
    <x v="4"/>
  </r>
  <r>
    <x v="11"/>
    <x v="7"/>
    <n v="0"/>
    <s v="All"/>
    <x v="4"/>
  </r>
  <r>
    <x v="2"/>
    <x v="8"/>
    <n v="7724.1"/>
    <s v="All"/>
    <x v="4"/>
  </r>
  <r>
    <x v="5"/>
    <x v="8"/>
    <n v="6603.2"/>
    <s v="All"/>
    <x v="4"/>
  </r>
  <r>
    <x v="0"/>
    <x v="8"/>
    <n v="2567.8000000000002"/>
    <s v="All"/>
    <x v="4"/>
  </r>
  <r>
    <x v="1"/>
    <x v="8"/>
    <n v="2425.6"/>
    <s v="All"/>
    <x v="4"/>
  </r>
  <r>
    <x v="4"/>
    <x v="8"/>
    <n v="2204.3999999999901"/>
    <s v="All"/>
    <x v="4"/>
  </r>
  <r>
    <x v="3"/>
    <x v="8"/>
    <n v="33.1"/>
    <s v="All"/>
    <x v="4"/>
  </r>
  <r>
    <x v="8"/>
    <x v="8"/>
    <n v="7.6"/>
    <s v="All"/>
    <x v="4"/>
  </r>
  <r>
    <x v="6"/>
    <x v="8"/>
    <n v="0"/>
    <s v="All"/>
    <x v="4"/>
  </r>
  <r>
    <x v="7"/>
    <x v="8"/>
    <n v="0"/>
    <s v="All"/>
    <x v="4"/>
  </r>
  <r>
    <x v="9"/>
    <x v="8"/>
    <n v="0"/>
    <s v="All"/>
    <x v="4"/>
  </r>
  <r>
    <x v="10"/>
    <x v="8"/>
    <n v="0"/>
    <s v="All"/>
    <x v="4"/>
  </r>
  <r>
    <x v="11"/>
    <x v="8"/>
    <n v="0"/>
    <s v="All"/>
    <x v="4"/>
  </r>
  <r>
    <x v="2"/>
    <x v="9"/>
    <n v="12432"/>
    <s v="All"/>
    <x v="4"/>
  </r>
  <r>
    <x v="5"/>
    <x v="9"/>
    <n v="3605.4"/>
    <s v="All"/>
    <x v="4"/>
  </r>
  <r>
    <x v="1"/>
    <x v="9"/>
    <n v="2344.5"/>
    <s v="All"/>
    <x v="4"/>
  </r>
  <r>
    <x v="4"/>
    <x v="9"/>
    <n v="2139.8000000000002"/>
    <s v="All"/>
    <x v="4"/>
  </r>
  <r>
    <x v="0"/>
    <x v="9"/>
    <n v="2133.9"/>
    <s v="All"/>
    <x v="4"/>
  </r>
  <r>
    <x v="8"/>
    <x v="9"/>
    <n v="120.3"/>
    <s v="All"/>
    <x v="4"/>
  </r>
  <r>
    <x v="3"/>
    <x v="9"/>
    <n v="30"/>
    <s v="All"/>
    <x v="4"/>
  </r>
  <r>
    <x v="6"/>
    <x v="9"/>
    <n v="0"/>
    <s v="All"/>
    <x v="4"/>
  </r>
  <r>
    <x v="7"/>
    <x v="9"/>
    <n v="0"/>
    <s v="All"/>
    <x v="4"/>
  </r>
  <r>
    <x v="9"/>
    <x v="9"/>
    <n v="0"/>
    <s v="All"/>
    <x v="4"/>
  </r>
  <r>
    <x v="10"/>
    <x v="9"/>
    <n v="0"/>
    <s v="All"/>
    <x v="4"/>
  </r>
  <r>
    <x v="11"/>
    <x v="9"/>
    <n v="0"/>
    <s v="All"/>
    <x v="4"/>
  </r>
  <r>
    <x v="2"/>
    <x v="10"/>
    <n v="9393.5"/>
    <s v="All"/>
    <x v="4"/>
  </r>
  <r>
    <x v="5"/>
    <x v="10"/>
    <n v="3660.2"/>
    <s v="All"/>
    <x v="4"/>
  </r>
  <r>
    <x v="0"/>
    <x v="10"/>
    <n v="2538.1999999999998"/>
    <s v="All"/>
    <x v="4"/>
  </r>
  <r>
    <x v="1"/>
    <x v="10"/>
    <n v="2533.1"/>
    <s v="All"/>
    <x v="4"/>
  </r>
  <r>
    <x v="4"/>
    <x v="10"/>
    <n v="2420.1"/>
    <s v="All"/>
    <x v="4"/>
  </r>
  <r>
    <x v="8"/>
    <x v="10"/>
    <n v="131.30000000000001"/>
    <s v="All"/>
    <x v="4"/>
  </r>
  <r>
    <x v="3"/>
    <x v="10"/>
    <n v="35.200000000000003"/>
    <s v="All"/>
    <x v="4"/>
  </r>
  <r>
    <x v="6"/>
    <x v="10"/>
    <n v="0"/>
    <s v="All"/>
    <x v="4"/>
  </r>
  <r>
    <x v="7"/>
    <x v="10"/>
    <n v="0"/>
    <s v="All"/>
    <x v="4"/>
  </r>
  <r>
    <x v="9"/>
    <x v="10"/>
    <n v="0"/>
    <s v="All"/>
    <x v="4"/>
  </r>
  <r>
    <x v="10"/>
    <x v="10"/>
    <n v="0"/>
    <s v="All"/>
    <x v="4"/>
  </r>
  <r>
    <x v="11"/>
    <x v="10"/>
    <n v="0"/>
    <s v="All"/>
    <x v="4"/>
  </r>
  <r>
    <x v="2"/>
    <x v="11"/>
    <n v="9044.2999999999993"/>
    <s v="All"/>
    <x v="4"/>
  </r>
  <r>
    <x v="5"/>
    <x v="11"/>
    <n v="2916.4"/>
    <s v="All"/>
    <x v="4"/>
  </r>
  <r>
    <x v="0"/>
    <x v="11"/>
    <n v="2778.7"/>
    <s v="All"/>
    <x v="4"/>
  </r>
  <r>
    <x v="1"/>
    <x v="11"/>
    <n v="2663.2"/>
    <s v="All"/>
    <x v="4"/>
  </r>
  <r>
    <x v="4"/>
    <x v="11"/>
    <n v="2520.6"/>
    <s v="All"/>
    <x v="4"/>
  </r>
  <r>
    <x v="3"/>
    <x v="11"/>
    <n v="37"/>
    <s v="All"/>
    <x v="4"/>
  </r>
  <r>
    <x v="8"/>
    <x v="11"/>
    <n v="9.6999999999999993"/>
    <s v="All"/>
    <x v="4"/>
  </r>
  <r>
    <x v="6"/>
    <x v="11"/>
    <n v="0"/>
    <s v="All"/>
    <x v="4"/>
  </r>
  <r>
    <x v="7"/>
    <x v="11"/>
    <n v="0"/>
    <s v="All"/>
    <x v="4"/>
  </r>
  <r>
    <x v="9"/>
    <x v="11"/>
    <n v="0"/>
    <s v="All"/>
    <x v="4"/>
  </r>
  <r>
    <x v="10"/>
    <x v="11"/>
    <n v="0"/>
    <s v="All"/>
    <x v="4"/>
  </r>
  <r>
    <x v="11"/>
    <x v="11"/>
    <n v="0"/>
    <s v="All"/>
    <x v="4"/>
  </r>
  <r>
    <x v="2"/>
    <x v="12"/>
    <n v="7108.8"/>
    <s v="All"/>
    <x v="4"/>
  </r>
  <r>
    <x v="5"/>
    <x v="12"/>
    <n v="2832.5"/>
    <s v="All"/>
    <x v="4"/>
  </r>
  <r>
    <x v="0"/>
    <x v="12"/>
    <n v="2816.1"/>
    <s v="All"/>
    <x v="4"/>
  </r>
  <r>
    <x v="4"/>
    <x v="12"/>
    <n v="2537"/>
    <s v="All"/>
    <x v="4"/>
  </r>
  <r>
    <x v="1"/>
    <x v="12"/>
    <n v="1948.1"/>
    <s v="All"/>
    <x v="4"/>
  </r>
  <r>
    <x v="3"/>
    <x v="12"/>
    <n v="31.5"/>
    <s v="All"/>
    <x v="4"/>
  </r>
  <r>
    <x v="8"/>
    <x v="12"/>
    <n v="10.199999999999999"/>
    <s v="All"/>
    <x v="4"/>
  </r>
  <r>
    <x v="6"/>
    <x v="12"/>
    <n v="0"/>
    <s v="All"/>
    <x v="4"/>
  </r>
  <r>
    <x v="7"/>
    <x v="12"/>
    <n v="0"/>
    <s v="All"/>
    <x v="4"/>
  </r>
  <r>
    <x v="9"/>
    <x v="12"/>
    <n v="0"/>
    <s v="All"/>
    <x v="4"/>
  </r>
  <r>
    <x v="10"/>
    <x v="12"/>
    <n v="0"/>
    <s v="All"/>
    <x v="4"/>
  </r>
  <r>
    <x v="11"/>
    <x v="12"/>
    <n v="0"/>
    <s v="All"/>
    <x v="4"/>
  </r>
  <r>
    <x v="2"/>
    <x v="13"/>
    <n v="6729.5"/>
    <s v="All"/>
    <x v="4"/>
  </r>
  <r>
    <x v="0"/>
    <x v="13"/>
    <n v="3067"/>
    <s v="All"/>
    <x v="4"/>
  </r>
  <r>
    <x v="5"/>
    <x v="13"/>
    <n v="2923.2999999999902"/>
    <s v="All"/>
    <x v="4"/>
  </r>
  <r>
    <x v="4"/>
    <x v="13"/>
    <n v="2160.6999999999998"/>
    <s v="All"/>
    <x v="4"/>
  </r>
  <r>
    <x v="1"/>
    <x v="13"/>
    <n v="1756.6"/>
    <s v="All"/>
    <x v="4"/>
  </r>
  <r>
    <x v="3"/>
    <x v="13"/>
    <n v="10.399999999999901"/>
    <s v="All"/>
    <x v="4"/>
  </r>
  <r>
    <x v="8"/>
    <x v="13"/>
    <n v="9.1999999999999993"/>
    <s v="All"/>
    <x v="4"/>
  </r>
  <r>
    <x v="6"/>
    <x v="13"/>
    <n v="0"/>
    <s v="All"/>
    <x v="4"/>
  </r>
  <r>
    <x v="7"/>
    <x v="13"/>
    <n v="0"/>
    <s v="All"/>
    <x v="4"/>
  </r>
  <r>
    <x v="9"/>
    <x v="13"/>
    <n v="0"/>
    <s v="All"/>
    <x v="4"/>
  </r>
  <r>
    <x v="10"/>
    <x v="13"/>
    <n v="0"/>
    <s v="All"/>
    <x v="4"/>
  </r>
  <r>
    <x v="11"/>
    <x v="13"/>
    <n v="0"/>
    <s v="All"/>
    <x v="4"/>
  </r>
  <r>
    <x v="2"/>
    <x v="14"/>
    <n v="9901.4"/>
    <s v="All"/>
    <x v="4"/>
  </r>
  <r>
    <x v="0"/>
    <x v="14"/>
    <n v="3214.5"/>
    <s v="All"/>
    <x v="4"/>
  </r>
  <r>
    <x v="5"/>
    <x v="14"/>
    <n v="3075.3999999999901"/>
    <s v="All"/>
    <x v="4"/>
  </r>
  <r>
    <x v="4"/>
    <x v="14"/>
    <n v="2608.9"/>
    <s v="All"/>
    <x v="4"/>
  </r>
  <r>
    <x v="1"/>
    <x v="14"/>
    <n v="2278.6999999999998"/>
    <s v="All"/>
    <x v="4"/>
  </r>
  <r>
    <x v="8"/>
    <x v="14"/>
    <n v="14.5"/>
    <s v="All"/>
    <x v="4"/>
  </r>
  <r>
    <x v="3"/>
    <x v="14"/>
    <n v="9.1"/>
    <s v="All"/>
    <x v="4"/>
  </r>
  <r>
    <x v="6"/>
    <x v="14"/>
    <n v="0"/>
    <s v="All"/>
    <x v="4"/>
  </r>
  <r>
    <x v="7"/>
    <x v="14"/>
    <n v="0"/>
    <s v="All"/>
    <x v="4"/>
  </r>
  <r>
    <x v="9"/>
    <x v="14"/>
    <n v="0"/>
    <s v="All"/>
    <x v="4"/>
  </r>
  <r>
    <x v="10"/>
    <x v="14"/>
    <n v="0"/>
    <s v="All"/>
    <x v="4"/>
  </r>
  <r>
    <x v="11"/>
    <x v="14"/>
    <n v="0"/>
    <s v="All"/>
    <x v="4"/>
  </r>
  <r>
    <x v="2"/>
    <x v="15"/>
    <n v="9341.2000000000007"/>
    <s v="All"/>
    <x v="4"/>
  </r>
  <r>
    <x v="4"/>
    <x v="15"/>
    <n v="2961.7999999999902"/>
    <s v="All"/>
    <x v="4"/>
  </r>
  <r>
    <x v="0"/>
    <x v="15"/>
    <n v="2928.6"/>
    <s v="All"/>
    <x v="4"/>
  </r>
  <r>
    <x v="1"/>
    <x v="15"/>
    <n v="2429.6"/>
    <s v="All"/>
    <x v="4"/>
  </r>
  <r>
    <x v="5"/>
    <x v="15"/>
    <n v="1748.6"/>
    <s v="All"/>
    <x v="4"/>
  </r>
  <r>
    <x v="3"/>
    <x v="15"/>
    <n v="16.5"/>
    <s v="All"/>
    <x v="4"/>
  </r>
  <r>
    <x v="8"/>
    <x v="15"/>
    <n v="7.1"/>
    <s v="All"/>
    <x v="4"/>
  </r>
  <r>
    <x v="6"/>
    <x v="15"/>
    <n v="0"/>
    <s v="All"/>
    <x v="4"/>
  </r>
  <r>
    <x v="7"/>
    <x v="15"/>
    <n v="0"/>
    <s v="All"/>
    <x v="4"/>
  </r>
  <r>
    <x v="9"/>
    <x v="15"/>
    <n v="0"/>
    <s v="All"/>
    <x v="4"/>
  </r>
  <r>
    <x v="10"/>
    <x v="15"/>
    <n v="0"/>
    <s v="All"/>
    <x v="4"/>
  </r>
  <r>
    <x v="11"/>
    <x v="15"/>
    <n v="0"/>
    <s v="All"/>
    <x v="4"/>
  </r>
  <r>
    <x v="2"/>
    <x v="16"/>
    <n v="12357.5"/>
    <s v="All"/>
    <x v="4"/>
  </r>
  <r>
    <x v="5"/>
    <x v="16"/>
    <n v="6330.1"/>
    <s v="All"/>
    <x v="4"/>
  </r>
  <r>
    <x v="4"/>
    <x v="16"/>
    <n v="2883.3"/>
    <s v="All"/>
    <x v="4"/>
  </r>
  <r>
    <x v="0"/>
    <x v="16"/>
    <n v="2424.8000000000002"/>
    <s v="All"/>
    <x v="4"/>
  </r>
  <r>
    <x v="1"/>
    <x v="16"/>
    <n v="2175.4"/>
    <s v="All"/>
    <x v="4"/>
  </r>
  <r>
    <x v="8"/>
    <x v="16"/>
    <n v="7.1"/>
    <s v="All"/>
    <x v="4"/>
  </r>
  <r>
    <x v="3"/>
    <x v="16"/>
    <n v="5.0999999999999996"/>
    <s v="All"/>
    <x v="4"/>
  </r>
  <r>
    <x v="6"/>
    <x v="16"/>
    <n v="0"/>
    <s v="All"/>
    <x v="4"/>
  </r>
  <r>
    <x v="7"/>
    <x v="16"/>
    <n v="0"/>
    <s v="All"/>
    <x v="4"/>
  </r>
  <r>
    <x v="9"/>
    <x v="16"/>
    <n v="0"/>
    <s v="All"/>
    <x v="4"/>
  </r>
  <r>
    <x v="10"/>
    <x v="16"/>
    <n v="0"/>
    <s v="All"/>
    <x v="4"/>
  </r>
  <r>
    <x v="11"/>
    <x v="16"/>
    <n v="0"/>
    <s v="All"/>
    <x v="4"/>
  </r>
  <r>
    <x v="2"/>
    <x v="17"/>
    <n v="8947.7000000000007"/>
    <s v="All"/>
    <x v="4"/>
  </r>
  <r>
    <x v="0"/>
    <x v="17"/>
    <n v="3135.5"/>
    <s v="All"/>
    <x v="4"/>
  </r>
  <r>
    <x v="4"/>
    <x v="17"/>
    <n v="3106.1"/>
    <s v="All"/>
    <x v="4"/>
  </r>
  <r>
    <x v="5"/>
    <x v="17"/>
    <n v="2945.7999999999902"/>
    <s v="All"/>
    <x v="4"/>
  </r>
  <r>
    <x v="1"/>
    <x v="17"/>
    <n v="2426.9"/>
    <s v="All"/>
    <x v="4"/>
  </r>
  <r>
    <x v="8"/>
    <x v="17"/>
    <n v="8"/>
    <s v="All"/>
    <x v="4"/>
  </r>
  <r>
    <x v="3"/>
    <x v="17"/>
    <n v="5.7"/>
    <s v="All"/>
    <x v="4"/>
  </r>
  <r>
    <x v="6"/>
    <x v="17"/>
    <n v="0"/>
    <s v="All"/>
    <x v="4"/>
  </r>
  <r>
    <x v="7"/>
    <x v="17"/>
    <n v="0"/>
    <s v="All"/>
    <x v="4"/>
  </r>
  <r>
    <x v="9"/>
    <x v="17"/>
    <n v="0"/>
    <s v="All"/>
    <x v="4"/>
  </r>
  <r>
    <x v="10"/>
    <x v="17"/>
    <n v="0"/>
    <s v="All"/>
    <x v="4"/>
  </r>
  <r>
    <x v="11"/>
    <x v="17"/>
    <n v="0"/>
    <s v="All"/>
    <x v="4"/>
  </r>
  <r>
    <x v="8"/>
    <x v="0"/>
    <n v="532.1"/>
    <s v="All"/>
    <x v="5"/>
  </r>
  <r>
    <x v="0"/>
    <x v="0"/>
    <n v="249.9"/>
    <s v="All"/>
    <x v="5"/>
  </r>
  <r>
    <x v="4"/>
    <x v="0"/>
    <n v="208.5"/>
    <s v="All"/>
    <x v="5"/>
  </r>
  <r>
    <x v="3"/>
    <x v="0"/>
    <n v="207.1"/>
    <s v="All"/>
    <x v="5"/>
  </r>
  <r>
    <x v="1"/>
    <x v="0"/>
    <n v="183.89999999999901"/>
    <s v="All"/>
    <x v="5"/>
  </r>
  <r>
    <x v="2"/>
    <x v="0"/>
    <n v="23.7"/>
    <s v="All"/>
    <x v="5"/>
  </r>
  <r>
    <x v="5"/>
    <x v="0"/>
    <n v="21.8"/>
    <s v="All"/>
    <x v="5"/>
  </r>
  <r>
    <x v="6"/>
    <x v="0"/>
    <n v="0"/>
    <s v="All"/>
    <x v="5"/>
  </r>
  <r>
    <x v="7"/>
    <x v="0"/>
    <n v="0"/>
    <s v="All"/>
    <x v="5"/>
  </r>
  <r>
    <x v="9"/>
    <x v="0"/>
    <n v="0"/>
    <s v="All"/>
    <x v="5"/>
  </r>
  <r>
    <x v="10"/>
    <x v="0"/>
    <n v="0"/>
    <s v="All"/>
    <x v="5"/>
  </r>
  <r>
    <x v="11"/>
    <x v="0"/>
    <n v="0"/>
    <s v="All"/>
    <x v="5"/>
  </r>
  <r>
    <x v="8"/>
    <x v="1"/>
    <n v="524.79999999999995"/>
    <s v="All"/>
    <x v="5"/>
  </r>
  <r>
    <x v="0"/>
    <x v="1"/>
    <n v="261.7"/>
    <s v="All"/>
    <x v="5"/>
  </r>
  <r>
    <x v="1"/>
    <x v="1"/>
    <n v="252.6"/>
    <s v="All"/>
    <x v="5"/>
  </r>
  <r>
    <x v="3"/>
    <x v="1"/>
    <n v="175.4"/>
    <s v="All"/>
    <x v="5"/>
  </r>
  <r>
    <x v="4"/>
    <x v="1"/>
    <n v="145.69999999999999"/>
    <s v="All"/>
    <x v="5"/>
  </r>
  <r>
    <x v="2"/>
    <x v="1"/>
    <n v="22"/>
    <s v="All"/>
    <x v="5"/>
  </r>
  <r>
    <x v="5"/>
    <x v="1"/>
    <n v="21.7"/>
    <s v="All"/>
    <x v="5"/>
  </r>
  <r>
    <x v="7"/>
    <x v="1"/>
    <n v="2.6"/>
    <s v="All"/>
    <x v="5"/>
  </r>
  <r>
    <x v="6"/>
    <x v="1"/>
    <n v="0"/>
    <s v="All"/>
    <x v="5"/>
  </r>
  <r>
    <x v="9"/>
    <x v="1"/>
    <n v="0"/>
    <s v="All"/>
    <x v="5"/>
  </r>
  <r>
    <x v="10"/>
    <x v="1"/>
    <n v="0"/>
    <s v="All"/>
    <x v="5"/>
  </r>
  <r>
    <x v="11"/>
    <x v="1"/>
    <n v="0"/>
    <s v="All"/>
    <x v="5"/>
  </r>
  <r>
    <x v="8"/>
    <x v="2"/>
    <n v="509.3"/>
    <s v="All"/>
    <x v="5"/>
  </r>
  <r>
    <x v="4"/>
    <x v="2"/>
    <n v="269.89999999999998"/>
    <s v="All"/>
    <x v="5"/>
  </r>
  <r>
    <x v="0"/>
    <x v="2"/>
    <n v="264.10000000000002"/>
    <s v="All"/>
    <x v="5"/>
  </r>
  <r>
    <x v="3"/>
    <x v="2"/>
    <n v="176.5"/>
    <s v="All"/>
    <x v="5"/>
  </r>
  <r>
    <x v="1"/>
    <x v="2"/>
    <n v="143.9"/>
    <s v="All"/>
    <x v="5"/>
  </r>
  <r>
    <x v="2"/>
    <x v="2"/>
    <n v="31"/>
    <s v="All"/>
    <x v="5"/>
  </r>
  <r>
    <x v="5"/>
    <x v="2"/>
    <n v="21.3"/>
    <s v="All"/>
    <x v="5"/>
  </r>
  <r>
    <x v="7"/>
    <x v="2"/>
    <n v="3.9"/>
    <s v="All"/>
    <x v="5"/>
  </r>
  <r>
    <x v="6"/>
    <x v="2"/>
    <n v="0"/>
    <s v="All"/>
    <x v="5"/>
  </r>
  <r>
    <x v="9"/>
    <x v="2"/>
    <n v="0"/>
    <s v="All"/>
    <x v="5"/>
  </r>
  <r>
    <x v="10"/>
    <x v="2"/>
    <n v="0"/>
    <s v="All"/>
    <x v="5"/>
  </r>
  <r>
    <x v="11"/>
    <x v="2"/>
    <n v="0"/>
    <s v="All"/>
    <x v="5"/>
  </r>
  <r>
    <x v="8"/>
    <x v="3"/>
    <n v="504.7"/>
    <s v="All"/>
    <x v="5"/>
  </r>
  <r>
    <x v="0"/>
    <x v="3"/>
    <n v="250.9"/>
    <s v="All"/>
    <x v="5"/>
  </r>
  <r>
    <x v="4"/>
    <x v="3"/>
    <n v="244.1"/>
    <s v="All"/>
    <x v="5"/>
  </r>
  <r>
    <x v="3"/>
    <x v="3"/>
    <n v="172"/>
    <s v="All"/>
    <x v="5"/>
  </r>
  <r>
    <x v="1"/>
    <x v="3"/>
    <n v="138.69999999999999"/>
    <s v="All"/>
    <x v="5"/>
  </r>
  <r>
    <x v="2"/>
    <x v="3"/>
    <n v="31"/>
    <s v="All"/>
    <x v="5"/>
  </r>
  <r>
    <x v="5"/>
    <x v="3"/>
    <n v="23"/>
    <s v="All"/>
    <x v="5"/>
  </r>
  <r>
    <x v="7"/>
    <x v="3"/>
    <n v="3.9"/>
    <s v="All"/>
    <x v="5"/>
  </r>
  <r>
    <x v="6"/>
    <x v="3"/>
    <n v="0"/>
    <s v="All"/>
    <x v="5"/>
  </r>
  <r>
    <x v="9"/>
    <x v="3"/>
    <n v="0"/>
    <s v="All"/>
    <x v="5"/>
  </r>
  <r>
    <x v="10"/>
    <x v="3"/>
    <n v="0"/>
    <s v="All"/>
    <x v="5"/>
  </r>
  <r>
    <x v="11"/>
    <x v="3"/>
    <n v="0"/>
    <s v="All"/>
    <x v="5"/>
  </r>
  <r>
    <x v="8"/>
    <x v="4"/>
    <n v="492.6"/>
    <s v="All"/>
    <x v="5"/>
  </r>
  <r>
    <x v="0"/>
    <x v="4"/>
    <n v="247.1"/>
    <s v="All"/>
    <x v="5"/>
  </r>
  <r>
    <x v="4"/>
    <x v="4"/>
    <n v="175"/>
    <s v="All"/>
    <x v="5"/>
  </r>
  <r>
    <x v="3"/>
    <x v="4"/>
    <n v="165.1"/>
    <s v="All"/>
    <x v="5"/>
  </r>
  <r>
    <x v="1"/>
    <x v="4"/>
    <n v="134.9"/>
    <s v="All"/>
    <x v="5"/>
  </r>
  <r>
    <x v="2"/>
    <x v="4"/>
    <n v="62.8"/>
    <s v="All"/>
    <x v="5"/>
  </r>
  <r>
    <x v="5"/>
    <x v="4"/>
    <n v="19"/>
    <s v="All"/>
    <x v="5"/>
  </r>
  <r>
    <x v="7"/>
    <x v="4"/>
    <n v="1.4"/>
    <s v="All"/>
    <x v="5"/>
  </r>
  <r>
    <x v="6"/>
    <x v="4"/>
    <n v="0"/>
    <s v="All"/>
    <x v="5"/>
  </r>
  <r>
    <x v="9"/>
    <x v="4"/>
    <n v="0"/>
    <s v="All"/>
    <x v="5"/>
  </r>
  <r>
    <x v="10"/>
    <x v="4"/>
    <n v="0"/>
    <s v="All"/>
    <x v="5"/>
  </r>
  <r>
    <x v="11"/>
    <x v="4"/>
    <n v="0"/>
    <s v="All"/>
    <x v="5"/>
  </r>
  <r>
    <x v="8"/>
    <x v="5"/>
    <n v="516.1"/>
    <s v="All"/>
    <x v="5"/>
  </r>
  <r>
    <x v="0"/>
    <x v="5"/>
    <n v="265.7"/>
    <s v="All"/>
    <x v="5"/>
  </r>
  <r>
    <x v="3"/>
    <x v="5"/>
    <n v="195.1"/>
    <s v="All"/>
    <x v="5"/>
  </r>
  <r>
    <x v="4"/>
    <x v="5"/>
    <n v="178.1"/>
    <s v="All"/>
    <x v="5"/>
  </r>
  <r>
    <x v="1"/>
    <x v="5"/>
    <n v="121.7"/>
    <s v="All"/>
    <x v="5"/>
  </r>
  <r>
    <x v="2"/>
    <x v="5"/>
    <n v="62"/>
    <s v="All"/>
    <x v="5"/>
  </r>
  <r>
    <x v="5"/>
    <x v="5"/>
    <n v="17.5"/>
    <s v="All"/>
    <x v="5"/>
  </r>
  <r>
    <x v="7"/>
    <x v="5"/>
    <n v="1.4"/>
    <s v="All"/>
    <x v="5"/>
  </r>
  <r>
    <x v="6"/>
    <x v="5"/>
    <n v="0"/>
    <s v="All"/>
    <x v="5"/>
  </r>
  <r>
    <x v="9"/>
    <x v="5"/>
    <n v="0"/>
    <s v="All"/>
    <x v="5"/>
  </r>
  <r>
    <x v="10"/>
    <x v="5"/>
    <n v="0"/>
    <s v="All"/>
    <x v="5"/>
  </r>
  <r>
    <x v="11"/>
    <x v="5"/>
    <n v="0"/>
    <s v="All"/>
    <x v="5"/>
  </r>
  <r>
    <x v="8"/>
    <x v="6"/>
    <n v="480.3"/>
    <s v="All"/>
    <x v="5"/>
  </r>
  <r>
    <x v="0"/>
    <x v="6"/>
    <n v="297"/>
    <s v="All"/>
    <x v="5"/>
  </r>
  <r>
    <x v="4"/>
    <x v="6"/>
    <n v="168.2"/>
    <s v="All"/>
    <x v="5"/>
  </r>
  <r>
    <x v="1"/>
    <x v="6"/>
    <n v="155.69999999999999"/>
    <s v="All"/>
    <x v="5"/>
  </r>
  <r>
    <x v="3"/>
    <x v="6"/>
    <n v="136.79999999999899"/>
    <s v="All"/>
    <x v="5"/>
  </r>
  <r>
    <x v="2"/>
    <x v="6"/>
    <n v="79.400000000000006"/>
    <s v="All"/>
    <x v="5"/>
  </r>
  <r>
    <x v="5"/>
    <x v="6"/>
    <n v="18.2"/>
    <s v="All"/>
    <x v="5"/>
  </r>
  <r>
    <x v="7"/>
    <x v="6"/>
    <n v="1.4"/>
    <s v="All"/>
    <x v="5"/>
  </r>
  <r>
    <x v="6"/>
    <x v="6"/>
    <n v="0"/>
    <s v="All"/>
    <x v="5"/>
  </r>
  <r>
    <x v="9"/>
    <x v="6"/>
    <n v="0"/>
    <s v="All"/>
    <x v="5"/>
  </r>
  <r>
    <x v="10"/>
    <x v="6"/>
    <n v="0"/>
    <s v="All"/>
    <x v="5"/>
  </r>
  <r>
    <x v="11"/>
    <x v="6"/>
    <n v="0"/>
    <s v="All"/>
    <x v="5"/>
  </r>
  <r>
    <x v="8"/>
    <x v="7"/>
    <n v="489.9"/>
    <s v="All"/>
    <x v="5"/>
  </r>
  <r>
    <x v="0"/>
    <x v="7"/>
    <n v="272.5"/>
    <s v="All"/>
    <x v="5"/>
  </r>
  <r>
    <x v="4"/>
    <x v="7"/>
    <n v="232.2"/>
    <s v="All"/>
    <x v="5"/>
  </r>
  <r>
    <x v="1"/>
    <x v="7"/>
    <n v="213.6"/>
    <s v="All"/>
    <x v="5"/>
  </r>
  <r>
    <x v="3"/>
    <x v="7"/>
    <n v="133"/>
    <s v="All"/>
    <x v="5"/>
  </r>
  <r>
    <x v="2"/>
    <x v="7"/>
    <n v="56.7"/>
    <s v="All"/>
    <x v="5"/>
  </r>
  <r>
    <x v="5"/>
    <x v="7"/>
    <n v="19.599999999999898"/>
    <s v="All"/>
    <x v="5"/>
  </r>
  <r>
    <x v="7"/>
    <x v="7"/>
    <n v="1.4"/>
    <s v="All"/>
    <x v="5"/>
  </r>
  <r>
    <x v="6"/>
    <x v="7"/>
    <n v="0"/>
    <s v="All"/>
    <x v="5"/>
  </r>
  <r>
    <x v="9"/>
    <x v="7"/>
    <n v="0"/>
    <s v="All"/>
    <x v="5"/>
  </r>
  <r>
    <x v="10"/>
    <x v="7"/>
    <n v="0"/>
    <s v="All"/>
    <x v="5"/>
  </r>
  <r>
    <x v="11"/>
    <x v="7"/>
    <n v="0"/>
    <s v="All"/>
    <x v="5"/>
  </r>
  <r>
    <x v="8"/>
    <x v="8"/>
    <n v="439.5"/>
    <s v="All"/>
    <x v="5"/>
  </r>
  <r>
    <x v="0"/>
    <x v="8"/>
    <n v="231.5"/>
    <s v="All"/>
    <x v="5"/>
  </r>
  <r>
    <x v="4"/>
    <x v="8"/>
    <n v="225.2"/>
    <s v="All"/>
    <x v="5"/>
  </r>
  <r>
    <x v="3"/>
    <x v="8"/>
    <n v="164.2"/>
    <s v="All"/>
    <x v="5"/>
  </r>
  <r>
    <x v="1"/>
    <x v="8"/>
    <n v="130.69999999999999"/>
    <s v="All"/>
    <x v="5"/>
  </r>
  <r>
    <x v="2"/>
    <x v="8"/>
    <n v="51"/>
    <s v="All"/>
    <x v="5"/>
  </r>
  <r>
    <x v="5"/>
    <x v="8"/>
    <n v="18.299999999999901"/>
    <s v="All"/>
    <x v="5"/>
  </r>
  <r>
    <x v="7"/>
    <x v="8"/>
    <n v="1.4"/>
    <s v="All"/>
    <x v="5"/>
  </r>
  <r>
    <x v="6"/>
    <x v="8"/>
    <n v="0"/>
    <s v="All"/>
    <x v="5"/>
  </r>
  <r>
    <x v="9"/>
    <x v="8"/>
    <n v="0"/>
    <s v="All"/>
    <x v="5"/>
  </r>
  <r>
    <x v="10"/>
    <x v="8"/>
    <n v="0"/>
    <s v="All"/>
    <x v="5"/>
  </r>
  <r>
    <x v="11"/>
    <x v="8"/>
    <n v="0"/>
    <s v="All"/>
    <x v="5"/>
  </r>
  <r>
    <x v="8"/>
    <x v="9"/>
    <n v="495.3"/>
    <s v="All"/>
    <x v="5"/>
  </r>
  <r>
    <x v="0"/>
    <x v="9"/>
    <n v="238"/>
    <s v="All"/>
    <x v="5"/>
  </r>
  <r>
    <x v="4"/>
    <x v="9"/>
    <n v="207.2"/>
    <s v="All"/>
    <x v="5"/>
  </r>
  <r>
    <x v="1"/>
    <x v="9"/>
    <n v="149.6"/>
    <s v="All"/>
    <x v="5"/>
  </r>
  <r>
    <x v="2"/>
    <x v="9"/>
    <n v="89.2"/>
    <s v="All"/>
    <x v="5"/>
  </r>
  <r>
    <x v="5"/>
    <x v="9"/>
    <n v="71.699999999999903"/>
    <s v="All"/>
    <x v="5"/>
  </r>
  <r>
    <x v="3"/>
    <x v="9"/>
    <n v="63"/>
    <s v="All"/>
    <x v="5"/>
  </r>
  <r>
    <x v="6"/>
    <x v="9"/>
    <n v="0"/>
    <s v="All"/>
    <x v="5"/>
  </r>
  <r>
    <x v="7"/>
    <x v="9"/>
    <n v="0"/>
    <s v="All"/>
    <x v="5"/>
  </r>
  <r>
    <x v="9"/>
    <x v="9"/>
    <n v="0"/>
    <s v="All"/>
    <x v="5"/>
  </r>
  <r>
    <x v="10"/>
    <x v="9"/>
    <n v="0"/>
    <s v="All"/>
    <x v="5"/>
  </r>
  <r>
    <x v="11"/>
    <x v="9"/>
    <n v="0"/>
    <s v="All"/>
    <x v="5"/>
  </r>
  <r>
    <x v="8"/>
    <x v="10"/>
    <n v="453.9"/>
    <s v="All"/>
    <x v="5"/>
  </r>
  <r>
    <x v="4"/>
    <x v="10"/>
    <n v="347.3"/>
    <s v="All"/>
    <x v="5"/>
  </r>
  <r>
    <x v="0"/>
    <x v="10"/>
    <n v="279.3"/>
    <s v="All"/>
    <x v="5"/>
  </r>
  <r>
    <x v="1"/>
    <x v="10"/>
    <n v="131.30000000000001"/>
    <s v="All"/>
    <x v="5"/>
  </r>
  <r>
    <x v="2"/>
    <x v="10"/>
    <n v="87.7"/>
    <s v="All"/>
    <x v="5"/>
  </r>
  <r>
    <x v="5"/>
    <x v="10"/>
    <n v="77"/>
    <s v="All"/>
    <x v="5"/>
  </r>
  <r>
    <x v="3"/>
    <x v="10"/>
    <n v="51"/>
    <s v="All"/>
    <x v="5"/>
  </r>
  <r>
    <x v="7"/>
    <x v="10"/>
    <n v="0.6"/>
    <s v="All"/>
    <x v="5"/>
  </r>
  <r>
    <x v="6"/>
    <x v="10"/>
    <n v="0"/>
    <s v="All"/>
    <x v="5"/>
  </r>
  <r>
    <x v="9"/>
    <x v="10"/>
    <n v="0"/>
    <s v="All"/>
    <x v="5"/>
  </r>
  <r>
    <x v="10"/>
    <x v="10"/>
    <n v="0"/>
    <s v="All"/>
    <x v="5"/>
  </r>
  <r>
    <x v="11"/>
    <x v="10"/>
    <n v="0"/>
    <s v="All"/>
    <x v="5"/>
  </r>
  <r>
    <x v="8"/>
    <x v="11"/>
    <n v="545.70000000000005"/>
    <s v="All"/>
    <x v="5"/>
  </r>
  <r>
    <x v="0"/>
    <x v="11"/>
    <n v="249.7"/>
    <s v="All"/>
    <x v="5"/>
  </r>
  <r>
    <x v="4"/>
    <x v="11"/>
    <n v="235.7"/>
    <s v="All"/>
    <x v="5"/>
  </r>
  <r>
    <x v="1"/>
    <x v="11"/>
    <n v="148"/>
    <s v="All"/>
    <x v="5"/>
  </r>
  <r>
    <x v="2"/>
    <x v="11"/>
    <n v="95.7"/>
    <s v="All"/>
    <x v="5"/>
  </r>
  <r>
    <x v="3"/>
    <x v="11"/>
    <n v="71.099999999999994"/>
    <s v="All"/>
    <x v="5"/>
  </r>
  <r>
    <x v="5"/>
    <x v="11"/>
    <n v="67.900000000000006"/>
    <s v="All"/>
    <x v="5"/>
  </r>
  <r>
    <x v="6"/>
    <x v="11"/>
    <n v="0"/>
    <s v="All"/>
    <x v="5"/>
  </r>
  <r>
    <x v="7"/>
    <x v="11"/>
    <n v="0"/>
    <s v="All"/>
    <x v="5"/>
  </r>
  <r>
    <x v="9"/>
    <x v="11"/>
    <n v="0"/>
    <s v="All"/>
    <x v="5"/>
  </r>
  <r>
    <x v="10"/>
    <x v="11"/>
    <n v="0"/>
    <s v="All"/>
    <x v="5"/>
  </r>
  <r>
    <x v="11"/>
    <x v="11"/>
    <n v="0"/>
    <s v="All"/>
    <x v="5"/>
  </r>
  <r>
    <x v="8"/>
    <x v="12"/>
    <n v="424.7"/>
    <s v="All"/>
    <x v="5"/>
  </r>
  <r>
    <x v="4"/>
    <x v="12"/>
    <n v="280.2"/>
    <s v="All"/>
    <x v="5"/>
  </r>
  <r>
    <x v="0"/>
    <x v="12"/>
    <n v="274"/>
    <s v="All"/>
    <x v="5"/>
  </r>
  <r>
    <x v="1"/>
    <x v="12"/>
    <n v="166.79999999999899"/>
    <s v="All"/>
    <x v="5"/>
  </r>
  <r>
    <x v="2"/>
    <x v="12"/>
    <n v="93.9"/>
    <s v="All"/>
    <x v="5"/>
  </r>
  <r>
    <x v="3"/>
    <x v="12"/>
    <n v="79.199999999999903"/>
    <s v="All"/>
    <x v="5"/>
  </r>
  <r>
    <x v="5"/>
    <x v="12"/>
    <n v="70.099999999999994"/>
    <s v="All"/>
    <x v="5"/>
  </r>
  <r>
    <x v="6"/>
    <x v="12"/>
    <n v="0"/>
    <s v="All"/>
    <x v="5"/>
  </r>
  <r>
    <x v="7"/>
    <x v="12"/>
    <n v="0"/>
    <s v="All"/>
    <x v="5"/>
  </r>
  <r>
    <x v="9"/>
    <x v="12"/>
    <n v="0"/>
    <s v="All"/>
    <x v="5"/>
  </r>
  <r>
    <x v="10"/>
    <x v="12"/>
    <n v="0"/>
    <s v="All"/>
    <x v="5"/>
  </r>
  <r>
    <x v="11"/>
    <x v="12"/>
    <n v="0"/>
    <s v="All"/>
    <x v="5"/>
  </r>
  <r>
    <x v="8"/>
    <x v="13"/>
    <n v="347.099999999999"/>
    <s v="All"/>
    <x v="5"/>
  </r>
  <r>
    <x v="0"/>
    <x v="13"/>
    <n v="304.2"/>
    <s v="All"/>
    <x v="5"/>
  </r>
  <r>
    <x v="4"/>
    <x v="13"/>
    <n v="261.5"/>
    <s v="All"/>
    <x v="5"/>
  </r>
  <r>
    <x v="1"/>
    <x v="13"/>
    <n v="171.9"/>
    <s v="All"/>
    <x v="5"/>
  </r>
  <r>
    <x v="2"/>
    <x v="13"/>
    <n v="80.900000000000006"/>
    <s v="All"/>
    <x v="5"/>
  </r>
  <r>
    <x v="5"/>
    <x v="13"/>
    <n v="68.699999999999903"/>
    <s v="All"/>
    <x v="5"/>
  </r>
  <r>
    <x v="3"/>
    <x v="13"/>
    <n v="45.3"/>
    <s v="All"/>
    <x v="5"/>
  </r>
  <r>
    <x v="6"/>
    <x v="13"/>
    <n v="0"/>
    <s v="All"/>
    <x v="5"/>
  </r>
  <r>
    <x v="7"/>
    <x v="13"/>
    <n v="0"/>
    <s v="All"/>
    <x v="5"/>
  </r>
  <r>
    <x v="9"/>
    <x v="13"/>
    <n v="0"/>
    <s v="All"/>
    <x v="5"/>
  </r>
  <r>
    <x v="10"/>
    <x v="13"/>
    <n v="0"/>
    <s v="All"/>
    <x v="5"/>
  </r>
  <r>
    <x v="11"/>
    <x v="13"/>
    <n v="0"/>
    <s v="All"/>
    <x v="5"/>
  </r>
  <r>
    <x v="4"/>
    <x v="14"/>
    <n v="439"/>
    <s v="All"/>
    <x v="5"/>
  </r>
  <r>
    <x v="8"/>
    <x v="14"/>
    <n v="416.79999999999899"/>
    <s v="All"/>
    <x v="5"/>
  </r>
  <r>
    <x v="0"/>
    <x v="14"/>
    <n v="250.7"/>
    <s v="All"/>
    <x v="5"/>
  </r>
  <r>
    <x v="1"/>
    <x v="14"/>
    <n v="158.79999999999899"/>
    <s v="All"/>
    <x v="5"/>
  </r>
  <r>
    <x v="3"/>
    <x v="14"/>
    <n v="127"/>
    <s v="All"/>
    <x v="5"/>
  </r>
  <r>
    <x v="2"/>
    <x v="14"/>
    <n v="89.2"/>
    <s v="All"/>
    <x v="5"/>
  </r>
  <r>
    <x v="5"/>
    <x v="14"/>
    <n v="65.5"/>
    <s v="All"/>
    <x v="5"/>
  </r>
  <r>
    <x v="6"/>
    <x v="14"/>
    <n v="0"/>
    <s v="All"/>
    <x v="5"/>
  </r>
  <r>
    <x v="7"/>
    <x v="14"/>
    <n v="0"/>
    <s v="All"/>
    <x v="5"/>
  </r>
  <r>
    <x v="9"/>
    <x v="14"/>
    <n v="0"/>
    <s v="All"/>
    <x v="5"/>
  </r>
  <r>
    <x v="10"/>
    <x v="14"/>
    <n v="0"/>
    <s v="All"/>
    <x v="5"/>
  </r>
  <r>
    <x v="11"/>
    <x v="14"/>
    <n v="0"/>
    <s v="All"/>
    <x v="5"/>
  </r>
  <r>
    <x v="8"/>
    <x v="15"/>
    <n v="399.2"/>
    <s v="All"/>
    <x v="5"/>
  </r>
  <r>
    <x v="0"/>
    <x v="15"/>
    <n v="314.3"/>
    <s v="All"/>
    <x v="5"/>
  </r>
  <r>
    <x v="4"/>
    <x v="15"/>
    <n v="303"/>
    <s v="All"/>
    <x v="5"/>
  </r>
  <r>
    <x v="1"/>
    <x v="15"/>
    <n v="238.9"/>
    <s v="All"/>
    <x v="5"/>
  </r>
  <r>
    <x v="2"/>
    <x v="15"/>
    <n v="119.2"/>
    <s v="All"/>
    <x v="5"/>
  </r>
  <r>
    <x v="3"/>
    <x v="15"/>
    <n v="95"/>
    <s v="All"/>
    <x v="5"/>
  </r>
  <r>
    <x v="5"/>
    <x v="15"/>
    <n v="70.199999999999903"/>
    <s v="All"/>
    <x v="5"/>
  </r>
  <r>
    <x v="6"/>
    <x v="15"/>
    <n v="0"/>
    <s v="All"/>
    <x v="5"/>
  </r>
  <r>
    <x v="7"/>
    <x v="15"/>
    <n v="0"/>
    <s v="All"/>
    <x v="5"/>
  </r>
  <r>
    <x v="9"/>
    <x v="15"/>
    <n v="0"/>
    <s v="All"/>
    <x v="5"/>
  </r>
  <r>
    <x v="10"/>
    <x v="15"/>
    <n v="0"/>
    <s v="All"/>
    <x v="5"/>
  </r>
  <r>
    <x v="11"/>
    <x v="15"/>
    <n v="0"/>
    <s v="All"/>
    <x v="5"/>
  </r>
  <r>
    <x v="8"/>
    <x v="16"/>
    <n v="504.599999999999"/>
    <s v="All"/>
    <x v="5"/>
  </r>
  <r>
    <x v="4"/>
    <x v="16"/>
    <n v="352.4"/>
    <s v="All"/>
    <x v="5"/>
  </r>
  <r>
    <x v="0"/>
    <x v="16"/>
    <n v="282.60000000000002"/>
    <s v="All"/>
    <x v="5"/>
  </r>
  <r>
    <x v="1"/>
    <x v="16"/>
    <n v="161.1"/>
    <s v="All"/>
    <x v="5"/>
  </r>
  <r>
    <x v="2"/>
    <x v="16"/>
    <n v="137.30000000000001"/>
    <s v="All"/>
    <x v="5"/>
  </r>
  <r>
    <x v="3"/>
    <x v="16"/>
    <n v="85.7"/>
    <s v="All"/>
    <x v="5"/>
  </r>
  <r>
    <x v="5"/>
    <x v="16"/>
    <n v="64.099999999999994"/>
    <s v="All"/>
    <x v="5"/>
  </r>
  <r>
    <x v="6"/>
    <x v="16"/>
    <n v="0"/>
    <s v="All"/>
    <x v="5"/>
  </r>
  <r>
    <x v="7"/>
    <x v="16"/>
    <n v="0"/>
    <s v="All"/>
    <x v="5"/>
  </r>
  <r>
    <x v="9"/>
    <x v="16"/>
    <n v="0"/>
    <s v="All"/>
    <x v="5"/>
  </r>
  <r>
    <x v="10"/>
    <x v="16"/>
    <n v="0"/>
    <s v="All"/>
    <x v="5"/>
  </r>
  <r>
    <x v="11"/>
    <x v="16"/>
    <n v="0"/>
    <s v="All"/>
    <x v="5"/>
  </r>
  <r>
    <x v="8"/>
    <x v="17"/>
    <n v="654"/>
    <s v="All"/>
    <x v="5"/>
  </r>
  <r>
    <x v="0"/>
    <x v="17"/>
    <n v="285.7"/>
    <s v="All"/>
    <x v="5"/>
  </r>
  <r>
    <x v="4"/>
    <x v="17"/>
    <n v="208"/>
    <s v="All"/>
    <x v="5"/>
  </r>
  <r>
    <x v="1"/>
    <x v="17"/>
    <n v="202.29999999999899"/>
    <s v="All"/>
    <x v="5"/>
  </r>
  <r>
    <x v="2"/>
    <x v="17"/>
    <n v="192.6"/>
    <s v="All"/>
    <x v="5"/>
  </r>
  <r>
    <x v="3"/>
    <x v="17"/>
    <n v="75.7"/>
    <s v="All"/>
    <x v="5"/>
  </r>
  <r>
    <x v="5"/>
    <x v="17"/>
    <n v="61.8"/>
    <s v="All"/>
    <x v="5"/>
  </r>
  <r>
    <x v="6"/>
    <x v="17"/>
    <n v="0"/>
    <s v="All"/>
    <x v="5"/>
  </r>
  <r>
    <x v="7"/>
    <x v="17"/>
    <n v="0"/>
    <s v="All"/>
    <x v="5"/>
  </r>
  <r>
    <x v="9"/>
    <x v="17"/>
    <n v="0"/>
    <s v="All"/>
    <x v="5"/>
  </r>
  <r>
    <x v="10"/>
    <x v="17"/>
    <n v="0"/>
    <s v="All"/>
    <x v="5"/>
  </r>
  <r>
    <x v="11"/>
    <x v="17"/>
    <n v="0"/>
    <s v="All"/>
    <x v="5"/>
  </r>
  <r>
    <x v="4"/>
    <x v="0"/>
    <n v="3514"/>
    <s v="All"/>
    <x v="6"/>
  </r>
  <r>
    <x v="0"/>
    <x v="0"/>
    <n v="2720.1"/>
    <s v="All"/>
    <x v="6"/>
  </r>
  <r>
    <x v="2"/>
    <x v="0"/>
    <n v="2004.8"/>
    <s v="All"/>
    <x v="6"/>
  </r>
  <r>
    <x v="1"/>
    <x v="0"/>
    <n v="1905.7"/>
    <s v="All"/>
    <x v="6"/>
  </r>
  <r>
    <x v="5"/>
    <x v="0"/>
    <n v="1332"/>
    <s v="All"/>
    <x v="6"/>
  </r>
  <r>
    <x v="3"/>
    <x v="0"/>
    <n v="7.9"/>
    <s v="All"/>
    <x v="6"/>
  </r>
  <r>
    <x v="6"/>
    <x v="0"/>
    <n v="0"/>
    <s v="All"/>
    <x v="6"/>
  </r>
  <r>
    <x v="7"/>
    <x v="0"/>
    <n v="0"/>
    <s v="All"/>
    <x v="6"/>
  </r>
  <r>
    <x v="8"/>
    <x v="0"/>
    <n v="0"/>
    <s v="All"/>
    <x v="6"/>
  </r>
  <r>
    <x v="9"/>
    <x v="0"/>
    <n v="0"/>
    <s v="All"/>
    <x v="6"/>
  </r>
  <r>
    <x v="10"/>
    <x v="0"/>
    <n v="0"/>
    <s v="All"/>
    <x v="6"/>
  </r>
  <r>
    <x v="11"/>
    <x v="0"/>
    <n v="0"/>
    <s v="All"/>
    <x v="6"/>
  </r>
  <r>
    <x v="2"/>
    <x v="1"/>
    <n v="3175.5"/>
    <s v="All"/>
    <x v="6"/>
  </r>
  <r>
    <x v="0"/>
    <x v="1"/>
    <n v="2551.8000000000002"/>
    <s v="All"/>
    <x v="6"/>
  </r>
  <r>
    <x v="4"/>
    <x v="1"/>
    <n v="2431.6"/>
    <s v="All"/>
    <x v="6"/>
  </r>
  <r>
    <x v="1"/>
    <x v="1"/>
    <n v="1764.9"/>
    <s v="All"/>
    <x v="6"/>
  </r>
  <r>
    <x v="5"/>
    <x v="1"/>
    <n v="467.9"/>
    <s v="All"/>
    <x v="6"/>
  </r>
  <r>
    <x v="3"/>
    <x v="1"/>
    <n v="16.7"/>
    <s v="All"/>
    <x v="6"/>
  </r>
  <r>
    <x v="6"/>
    <x v="1"/>
    <n v="0"/>
    <s v="All"/>
    <x v="6"/>
  </r>
  <r>
    <x v="7"/>
    <x v="1"/>
    <n v="0"/>
    <s v="All"/>
    <x v="6"/>
  </r>
  <r>
    <x v="8"/>
    <x v="1"/>
    <n v="0"/>
    <s v="All"/>
    <x v="6"/>
  </r>
  <r>
    <x v="9"/>
    <x v="1"/>
    <n v="0"/>
    <s v="All"/>
    <x v="6"/>
  </r>
  <r>
    <x v="10"/>
    <x v="1"/>
    <n v="0"/>
    <s v="All"/>
    <x v="6"/>
  </r>
  <r>
    <x v="11"/>
    <x v="1"/>
    <n v="0"/>
    <s v="All"/>
    <x v="6"/>
  </r>
  <r>
    <x v="0"/>
    <x v="2"/>
    <n v="2936.7"/>
    <s v="All"/>
    <x v="6"/>
  </r>
  <r>
    <x v="4"/>
    <x v="2"/>
    <n v="2781.8999999999901"/>
    <s v="All"/>
    <x v="6"/>
  </r>
  <r>
    <x v="2"/>
    <x v="2"/>
    <n v="1949.2"/>
    <s v="All"/>
    <x v="6"/>
  </r>
  <r>
    <x v="5"/>
    <x v="2"/>
    <n v="1580.5"/>
    <s v="All"/>
    <x v="6"/>
  </r>
  <r>
    <x v="1"/>
    <x v="2"/>
    <n v="1460.9"/>
    <s v="All"/>
    <x v="6"/>
  </r>
  <r>
    <x v="3"/>
    <x v="2"/>
    <n v="14.2"/>
    <s v="All"/>
    <x v="6"/>
  </r>
  <r>
    <x v="6"/>
    <x v="2"/>
    <n v="0"/>
    <s v="All"/>
    <x v="6"/>
  </r>
  <r>
    <x v="7"/>
    <x v="2"/>
    <n v="0"/>
    <s v="All"/>
    <x v="6"/>
  </r>
  <r>
    <x v="8"/>
    <x v="2"/>
    <n v="0"/>
    <s v="All"/>
    <x v="6"/>
  </r>
  <r>
    <x v="9"/>
    <x v="2"/>
    <n v="0"/>
    <s v="All"/>
    <x v="6"/>
  </r>
  <r>
    <x v="10"/>
    <x v="2"/>
    <n v="0"/>
    <s v="All"/>
    <x v="6"/>
  </r>
  <r>
    <x v="11"/>
    <x v="2"/>
    <n v="0"/>
    <s v="All"/>
    <x v="6"/>
  </r>
  <r>
    <x v="5"/>
    <x v="3"/>
    <n v="3118.5"/>
    <s v="All"/>
    <x v="6"/>
  </r>
  <r>
    <x v="4"/>
    <x v="3"/>
    <n v="2781.9"/>
    <s v="All"/>
    <x v="6"/>
  </r>
  <r>
    <x v="2"/>
    <x v="3"/>
    <n v="2454.1"/>
    <s v="All"/>
    <x v="6"/>
  </r>
  <r>
    <x v="0"/>
    <x v="3"/>
    <n v="2163.9"/>
    <s v="All"/>
    <x v="6"/>
  </r>
  <r>
    <x v="1"/>
    <x v="3"/>
    <n v="1541.8"/>
    <s v="All"/>
    <x v="6"/>
  </r>
  <r>
    <x v="3"/>
    <x v="3"/>
    <n v="4.7"/>
    <s v="All"/>
    <x v="6"/>
  </r>
  <r>
    <x v="6"/>
    <x v="3"/>
    <n v="0"/>
    <s v="All"/>
    <x v="6"/>
  </r>
  <r>
    <x v="7"/>
    <x v="3"/>
    <n v="0"/>
    <s v="All"/>
    <x v="6"/>
  </r>
  <r>
    <x v="8"/>
    <x v="3"/>
    <n v="0"/>
    <s v="All"/>
    <x v="6"/>
  </r>
  <r>
    <x v="9"/>
    <x v="3"/>
    <n v="0"/>
    <s v="All"/>
    <x v="6"/>
  </r>
  <r>
    <x v="10"/>
    <x v="3"/>
    <n v="0"/>
    <s v="All"/>
    <x v="6"/>
  </r>
  <r>
    <x v="11"/>
    <x v="3"/>
    <n v="0"/>
    <s v="All"/>
    <x v="6"/>
  </r>
  <r>
    <x v="2"/>
    <x v="4"/>
    <n v="3203"/>
    <s v="All"/>
    <x v="6"/>
  </r>
  <r>
    <x v="5"/>
    <x v="4"/>
    <n v="2784.1"/>
    <s v="All"/>
    <x v="6"/>
  </r>
  <r>
    <x v="0"/>
    <x v="4"/>
    <n v="2669.6"/>
    <s v="All"/>
    <x v="6"/>
  </r>
  <r>
    <x v="4"/>
    <x v="4"/>
    <n v="2403.8000000000002"/>
    <s v="All"/>
    <x v="6"/>
  </r>
  <r>
    <x v="1"/>
    <x v="4"/>
    <n v="1736"/>
    <s v="All"/>
    <x v="6"/>
  </r>
  <r>
    <x v="8"/>
    <x v="4"/>
    <n v="35.699999999999903"/>
    <s v="All"/>
    <x v="6"/>
  </r>
  <r>
    <x v="3"/>
    <x v="4"/>
    <n v="5.5"/>
    <s v="All"/>
    <x v="6"/>
  </r>
  <r>
    <x v="6"/>
    <x v="4"/>
    <n v="0"/>
    <s v="All"/>
    <x v="6"/>
  </r>
  <r>
    <x v="7"/>
    <x v="4"/>
    <n v="0"/>
    <s v="All"/>
    <x v="6"/>
  </r>
  <r>
    <x v="9"/>
    <x v="4"/>
    <n v="0"/>
    <s v="All"/>
    <x v="6"/>
  </r>
  <r>
    <x v="10"/>
    <x v="4"/>
    <n v="0"/>
    <s v="All"/>
    <x v="6"/>
  </r>
  <r>
    <x v="11"/>
    <x v="4"/>
    <n v="0"/>
    <s v="All"/>
    <x v="6"/>
  </r>
  <r>
    <x v="0"/>
    <x v="5"/>
    <n v="3401.9"/>
    <s v="All"/>
    <x v="6"/>
  </r>
  <r>
    <x v="4"/>
    <x v="5"/>
    <n v="2914.2"/>
    <s v="All"/>
    <x v="6"/>
  </r>
  <r>
    <x v="1"/>
    <x v="5"/>
    <n v="1639.4"/>
    <s v="All"/>
    <x v="6"/>
  </r>
  <r>
    <x v="2"/>
    <x v="5"/>
    <n v="1550.9"/>
    <s v="All"/>
    <x v="6"/>
  </r>
  <r>
    <x v="5"/>
    <x v="5"/>
    <n v="1017.7"/>
    <s v="All"/>
    <x v="6"/>
  </r>
  <r>
    <x v="8"/>
    <x v="5"/>
    <n v="45"/>
    <s v="All"/>
    <x v="6"/>
  </r>
  <r>
    <x v="3"/>
    <x v="5"/>
    <n v="24.4"/>
    <s v="All"/>
    <x v="6"/>
  </r>
  <r>
    <x v="6"/>
    <x v="5"/>
    <n v="0"/>
    <s v="All"/>
    <x v="6"/>
  </r>
  <r>
    <x v="7"/>
    <x v="5"/>
    <n v="0"/>
    <s v="All"/>
    <x v="6"/>
  </r>
  <r>
    <x v="9"/>
    <x v="5"/>
    <n v="0"/>
    <s v="All"/>
    <x v="6"/>
  </r>
  <r>
    <x v="10"/>
    <x v="5"/>
    <n v="0"/>
    <s v="All"/>
    <x v="6"/>
  </r>
  <r>
    <x v="11"/>
    <x v="5"/>
    <n v="0"/>
    <s v="All"/>
    <x v="6"/>
  </r>
  <r>
    <x v="0"/>
    <x v="6"/>
    <n v="3656.2"/>
    <s v="All"/>
    <x v="6"/>
  </r>
  <r>
    <x v="4"/>
    <x v="6"/>
    <n v="3063.2"/>
    <s v="All"/>
    <x v="6"/>
  </r>
  <r>
    <x v="2"/>
    <x v="6"/>
    <n v="1735.2"/>
    <s v="All"/>
    <x v="6"/>
  </r>
  <r>
    <x v="1"/>
    <x v="6"/>
    <n v="1444.8"/>
    <s v="All"/>
    <x v="6"/>
  </r>
  <r>
    <x v="5"/>
    <x v="6"/>
    <n v="1104.3"/>
    <s v="All"/>
    <x v="6"/>
  </r>
  <r>
    <x v="3"/>
    <x v="6"/>
    <n v="9.1"/>
    <s v="All"/>
    <x v="6"/>
  </r>
  <r>
    <x v="6"/>
    <x v="6"/>
    <n v="0"/>
    <s v="All"/>
    <x v="6"/>
  </r>
  <r>
    <x v="7"/>
    <x v="6"/>
    <n v="0"/>
    <s v="All"/>
    <x v="6"/>
  </r>
  <r>
    <x v="8"/>
    <x v="6"/>
    <n v="0"/>
    <s v="All"/>
    <x v="6"/>
  </r>
  <r>
    <x v="9"/>
    <x v="6"/>
    <n v="0"/>
    <s v="All"/>
    <x v="6"/>
  </r>
  <r>
    <x v="10"/>
    <x v="6"/>
    <n v="0"/>
    <s v="All"/>
    <x v="6"/>
  </r>
  <r>
    <x v="11"/>
    <x v="6"/>
    <n v="0"/>
    <s v="All"/>
    <x v="6"/>
  </r>
  <r>
    <x v="0"/>
    <x v="7"/>
    <n v="3646.4"/>
    <s v="All"/>
    <x v="6"/>
  </r>
  <r>
    <x v="4"/>
    <x v="7"/>
    <n v="2602.3000000000002"/>
    <s v="All"/>
    <x v="6"/>
  </r>
  <r>
    <x v="2"/>
    <x v="7"/>
    <n v="2181.5"/>
    <s v="All"/>
    <x v="6"/>
  </r>
  <r>
    <x v="5"/>
    <x v="7"/>
    <n v="1569"/>
    <s v="All"/>
    <x v="6"/>
  </r>
  <r>
    <x v="1"/>
    <x v="7"/>
    <n v="1471.9"/>
    <s v="All"/>
    <x v="6"/>
  </r>
  <r>
    <x v="3"/>
    <x v="7"/>
    <n v="45.7"/>
    <s v="All"/>
    <x v="6"/>
  </r>
  <r>
    <x v="6"/>
    <x v="7"/>
    <n v="0"/>
    <s v="All"/>
    <x v="6"/>
  </r>
  <r>
    <x v="7"/>
    <x v="7"/>
    <n v="0"/>
    <s v="All"/>
    <x v="6"/>
  </r>
  <r>
    <x v="8"/>
    <x v="7"/>
    <n v="0"/>
    <s v="All"/>
    <x v="6"/>
  </r>
  <r>
    <x v="9"/>
    <x v="7"/>
    <n v="0"/>
    <s v="All"/>
    <x v="6"/>
  </r>
  <r>
    <x v="10"/>
    <x v="7"/>
    <n v="0"/>
    <s v="All"/>
    <x v="6"/>
  </r>
  <r>
    <x v="11"/>
    <x v="7"/>
    <n v="0"/>
    <s v="All"/>
    <x v="6"/>
  </r>
  <r>
    <x v="4"/>
    <x v="8"/>
    <n v="2827.4"/>
    <s v="All"/>
    <x v="6"/>
  </r>
  <r>
    <x v="0"/>
    <x v="8"/>
    <n v="2507.1999999999998"/>
    <s v="All"/>
    <x v="6"/>
  </r>
  <r>
    <x v="2"/>
    <x v="8"/>
    <n v="2374.6"/>
    <s v="All"/>
    <x v="6"/>
  </r>
  <r>
    <x v="5"/>
    <x v="8"/>
    <n v="1671.5"/>
    <s v="All"/>
    <x v="6"/>
  </r>
  <r>
    <x v="1"/>
    <x v="8"/>
    <n v="1563.1"/>
    <s v="All"/>
    <x v="6"/>
  </r>
  <r>
    <x v="3"/>
    <x v="8"/>
    <n v="28.4"/>
    <s v="All"/>
    <x v="6"/>
  </r>
  <r>
    <x v="6"/>
    <x v="8"/>
    <n v="0"/>
    <s v="All"/>
    <x v="6"/>
  </r>
  <r>
    <x v="7"/>
    <x v="8"/>
    <n v="0"/>
    <s v="All"/>
    <x v="6"/>
  </r>
  <r>
    <x v="8"/>
    <x v="8"/>
    <n v="0"/>
    <s v="All"/>
    <x v="6"/>
  </r>
  <r>
    <x v="9"/>
    <x v="8"/>
    <n v="0"/>
    <s v="All"/>
    <x v="6"/>
  </r>
  <r>
    <x v="10"/>
    <x v="8"/>
    <n v="0"/>
    <s v="All"/>
    <x v="6"/>
  </r>
  <r>
    <x v="11"/>
    <x v="8"/>
    <n v="0"/>
    <s v="All"/>
    <x v="6"/>
  </r>
  <r>
    <x v="2"/>
    <x v="9"/>
    <n v="3134.8"/>
    <s v="All"/>
    <x v="6"/>
  </r>
  <r>
    <x v="5"/>
    <x v="9"/>
    <n v="2812.5"/>
    <s v="All"/>
    <x v="6"/>
  </r>
  <r>
    <x v="4"/>
    <x v="9"/>
    <n v="2724.3"/>
    <s v="All"/>
    <x v="6"/>
  </r>
  <r>
    <x v="0"/>
    <x v="9"/>
    <n v="2324.1"/>
    <s v="All"/>
    <x v="6"/>
  </r>
  <r>
    <x v="1"/>
    <x v="9"/>
    <n v="1707.7"/>
    <s v="All"/>
    <x v="6"/>
  </r>
  <r>
    <x v="3"/>
    <x v="9"/>
    <n v="26.2"/>
    <s v="All"/>
    <x v="6"/>
  </r>
  <r>
    <x v="8"/>
    <x v="9"/>
    <n v="3"/>
    <s v="All"/>
    <x v="6"/>
  </r>
  <r>
    <x v="6"/>
    <x v="9"/>
    <n v="0"/>
    <s v="All"/>
    <x v="6"/>
  </r>
  <r>
    <x v="7"/>
    <x v="9"/>
    <n v="0"/>
    <s v="All"/>
    <x v="6"/>
  </r>
  <r>
    <x v="9"/>
    <x v="9"/>
    <n v="0"/>
    <s v="All"/>
    <x v="6"/>
  </r>
  <r>
    <x v="10"/>
    <x v="9"/>
    <n v="0"/>
    <s v="All"/>
    <x v="6"/>
  </r>
  <r>
    <x v="11"/>
    <x v="9"/>
    <n v="0"/>
    <s v="All"/>
    <x v="6"/>
  </r>
  <r>
    <x v="0"/>
    <x v="10"/>
    <n v="3361.7999999999902"/>
    <s v="All"/>
    <x v="6"/>
  </r>
  <r>
    <x v="4"/>
    <x v="10"/>
    <n v="2450.2999999999902"/>
    <s v="All"/>
    <x v="6"/>
  </r>
  <r>
    <x v="2"/>
    <x v="10"/>
    <n v="1941.2"/>
    <s v="All"/>
    <x v="6"/>
  </r>
  <r>
    <x v="1"/>
    <x v="10"/>
    <n v="1616.2"/>
    <s v="All"/>
    <x v="6"/>
  </r>
  <r>
    <x v="5"/>
    <x v="10"/>
    <n v="974.4"/>
    <s v="All"/>
    <x v="6"/>
  </r>
  <r>
    <x v="3"/>
    <x v="10"/>
    <n v="27.5"/>
    <s v="All"/>
    <x v="6"/>
  </r>
  <r>
    <x v="6"/>
    <x v="10"/>
    <n v="0"/>
    <s v="All"/>
    <x v="6"/>
  </r>
  <r>
    <x v="7"/>
    <x v="10"/>
    <n v="0"/>
    <s v="All"/>
    <x v="6"/>
  </r>
  <r>
    <x v="8"/>
    <x v="10"/>
    <n v="0"/>
    <s v="All"/>
    <x v="6"/>
  </r>
  <r>
    <x v="9"/>
    <x v="10"/>
    <n v="0"/>
    <s v="All"/>
    <x v="6"/>
  </r>
  <r>
    <x v="10"/>
    <x v="10"/>
    <n v="0"/>
    <s v="All"/>
    <x v="6"/>
  </r>
  <r>
    <x v="11"/>
    <x v="10"/>
    <n v="0"/>
    <s v="All"/>
    <x v="6"/>
  </r>
  <r>
    <x v="0"/>
    <x v="11"/>
    <n v="3632.2"/>
    <s v="All"/>
    <x v="6"/>
  </r>
  <r>
    <x v="2"/>
    <x v="11"/>
    <n v="2065.1999999999998"/>
    <s v="All"/>
    <x v="6"/>
  </r>
  <r>
    <x v="4"/>
    <x v="11"/>
    <n v="1943"/>
    <s v="All"/>
    <x v="6"/>
  </r>
  <r>
    <x v="1"/>
    <x v="11"/>
    <n v="1465.3999999999901"/>
    <s v="All"/>
    <x v="6"/>
  </r>
  <r>
    <x v="5"/>
    <x v="11"/>
    <n v="1125.69999999999"/>
    <s v="All"/>
    <x v="6"/>
  </r>
  <r>
    <x v="3"/>
    <x v="11"/>
    <n v="44.2"/>
    <s v="All"/>
    <x v="6"/>
  </r>
  <r>
    <x v="6"/>
    <x v="11"/>
    <n v="0"/>
    <s v="All"/>
    <x v="6"/>
  </r>
  <r>
    <x v="7"/>
    <x v="11"/>
    <n v="0"/>
    <s v="All"/>
    <x v="6"/>
  </r>
  <r>
    <x v="8"/>
    <x v="11"/>
    <n v="0"/>
    <s v="All"/>
    <x v="6"/>
  </r>
  <r>
    <x v="9"/>
    <x v="11"/>
    <n v="0"/>
    <s v="All"/>
    <x v="6"/>
  </r>
  <r>
    <x v="10"/>
    <x v="11"/>
    <n v="0"/>
    <s v="All"/>
    <x v="6"/>
  </r>
  <r>
    <x v="11"/>
    <x v="11"/>
    <n v="0"/>
    <s v="All"/>
    <x v="6"/>
  </r>
  <r>
    <x v="0"/>
    <x v="12"/>
    <n v="4510.8999999999996"/>
    <s v="All"/>
    <x v="6"/>
  </r>
  <r>
    <x v="4"/>
    <x v="12"/>
    <n v="1534.8"/>
    <s v="All"/>
    <x v="6"/>
  </r>
  <r>
    <x v="2"/>
    <x v="12"/>
    <n v="1496.8"/>
    <s v="All"/>
    <x v="6"/>
  </r>
  <r>
    <x v="1"/>
    <x v="12"/>
    <n v="982"/>
    <s v="All"/>
    <x v="6"/>
  </r>
  <r>
    <x v="5"/>
    <x v="12"/>
    <n v="890.7"/>
    <s v="All"/>
    <x v="6"/>
  </r>
  <r>
    <x v="3"/>
    <x v="12"/>
    <n v="31.3"/>
    <s v="All"/>
    <x v="6"/>
  </r>
  <r>
    <x v="6"/>
    <x v="12"/>
    <n v="0"/>
    <s v="All"/>
    <x v="6"/>
  </r>
  <r>
    <x v="7"/>
    <x v="12"/>
    <n v="0"/>
    <s v="All"/>
    <x v="6"/>
  </r>
  <r>
    <x v="8"/>
    <x v="12"/>
    <n v="0"/>
    <s v="All"/>
    <x v="6"/>
  </r>
  <r>
    <x v="9"/>
    <x v="12"/>
    <n v="0"/>
    <s v="All"/>
    <x v="6"/>
  </r>
  <r>
    <x v="10"/>
    <x v="12"/>
    <n v="0"/>
    <s v="All"/>
    <x v="6"/>
  </r>
  <r>
    <x v="11"/>
    <x v="12"/>
    <n v="0"/>
    <s v="All"/>
    <x v="6"/>
  </r>
  <r>
    <x v="0"/>
    <x v="13"/>
    <n v="4983.8999999999996"/>
    <s v="All"/>
    <x v="6"/>
  </r>
  <r>
    <x v="2"/>
    <x v="13"/>
    <n v="1552.9"/>
    <s v="All"/>
    <x v="6"/>
  </r>
  <r>
    <x v="4"/>
    <x v="13"/>
    <n v="977"/>
    <s v="All"/>
    <x v="6"/>
  </r>
  <r>
    <x v="5"/>
    <x v="13"/>
    <n v="858.4"/>
    <s v="All"/>
    <x v="6"/>
  </r>
  <r>
    <x v="1"/>
    <x v="13"/>
    <n v="742.8"/>
    <s v="All"/>
    <x v="6"/>
  </r>
  <r>
    <x v="3"/>
    <x v="13"/>
    <n v="12.7"/>
    <s v="All"/>
    <x v="6"/>
  </r>
  <r>
    <x v="6"/>
    <x v="13"/>
    <n v="0"/>
    <s v="All"/>
    <x v="6"/>
  </r>
  <r>
    <x v="7"/>
    <x v="13"/>
    <n v="0"/>
    <s v="All"/>
    <x v="6"/>
  </r>
  <r>
    <x v="8"/>
    <x v="13"/>
    <n v="0"/>
    <s v="All"/>
    <x v="6"/>
  </r>
  <r>
    <x v="9"/>
    <x v="13"/>
    <n v="0"/>
    <s v="All"/>
    <x v="6"/>
  </r>
  <r>
    <x v="10"/>
    <x v="13"/>
    <n v="0"/>
    <s v="All"/>
    <x v="6"/>
  </r>
  <r>
    <x v="11"/>
    <x v="13"/>
    <n v="0"/>
    <s v="All"/>
    <x v="6"/>
  </r>
  <r>
    <x v="0"/>
    <x v="14"/>
    <n v="3633.5"/>
    <s v="All"/>
    <x v="6"/>
  </r>
  <r>
    <x v="2"/>
    <x v="14"/>
    <n v="2304.3000000000002"/>
    <s v="All"/>
    <x v="6"/>
  </r>
  <r>
    <x v="5"/>
    <x v="14"/>
    <n v="1827.9"/>
    <s v="All"/>
    <x v="6"/>
  </r>
  <r>
    <x v="4"/>
    <x v="14"/>
    <n v="1813.3"/>
    <s v="All"/>
    <x v="6"/>
  </r>
  <r>
    <x v="1"/>
    <x v="14"/>
    <n v="1153.9000000000001"/>
    <s v="All"/>
    <x v="6"/>
  </r>
  <r>
    <x v="3"/>
    <x v="14"/>
    <n v="7.8"/>
    <s v="All"/>
    <x v="6"/>
  </r>
  <r>
    <x v="6"/>
    <x v="14"/>
    <n v="0"/>
    <s v="All"/>
    <x v="6"/>
  </r>
  <r>
    <x v="7"/>
    <x v="14"/>
    <n v="0"/>
    <s v="All"/>
    <x v="6"/>
  </r>
  <r>
    <x v="8"/>
    <x v="14"/>
    <n v="0"/>
    <s v="All"/>
    <x v="6"/>
  </r>
  <r>
    <x v="9"/>
    <x v="14"/>
    <n v="0"/>
    <s v="All"/>
    <x v="6"/>
  </r>
  <r>
    <x v="10"/>
    <x v="14"/>
    <n v="0"/>
    <s v="All"/>
    <x v="6"/>
  </r>
  <r>
    <x v="11"/>
    <x v="14"/>
    <n v="0"/>
    <s v="All"/>
    <x v="6"/>
  </r>
  <r>
    <x v="0"/>
    <x v="15"/>
    <n v="2993.1"/>
    <s v="All"/>
    <x v="6"/>
  </r>
  <r>
    <x v="2"/>
    <x v="15"/>
    <n v="2770.6"/>
    <s v="All"/>
    <x v="6"/>
  </r>
  <r>
    <x v="4"/>
    <x v="15"/>
    <n v="2457.4"/>
    <s v="All"/>
    <x v="6"/>
  </r>
  <r>
    <x v="1"/>
    <x v="15"/>
    <n v="1676.19999999999"/>
    <s v="All"/>
    <x v="6"/>
  </r>
  <r>
    <x v="5"/>
    <x v="15"/>
    <n v="1064.7"/>
    <s v="All"/>
    <x v="6"/>
  </r>
  <r>
    <x v="3"/>
    <x v="15"/>
    <n v="5.8999999999999897"/>
    <s v="All"/>
    <x v="6"/>
  </r>
  <r>
    <x v="6"/>
    <x v="15"/>
    <n v="0"/>
    <s v="All"/>
    <x v="6"/>
  </r>
  <r>
    <x v="7"/>
    <x v="15"/>
    <n v="0"/>
    <s v="All"/>
    <x v="6"/>
  </r>
  <r>
    <x v="8"/>
    <x v="15"/>
    <n v="0"/>
    <s v="All"/>
    <x v="6"/>
  </r>
  <r>
    <x v="9"/>
    <x v="15"/>
    <n v="0"/>
    <s v="All"/>
    <x v="6"/>
  </r>
  <r>
    <x v="10"/>
    <x v="15"/>
    <n v="0"/>
    <s v="All"/>
    <x v="6"/>
  </r>
  <r>
    <x v="11"/>
    <x v="15"/>
    <n v="0"/>
    <s v="All"/>
    <x v="6"/>
  </r>
  <r>
    <x v="2"/>
    <x v="16"/>
    <n v="3782.3"/>
    <s v="All"/>
    <x v="6"/>
  </r>
  <r>
    <x v="0"/>
    <x v="16"/>
    <n v="2671.1"/>
    <s v="All"/>
    <x v="6"/>
  </r>
  <r>
    <x v="5"/>
    <x v="16"/>
    <n v="2481.9"/>
    <s v="All"/>
    <x v="6"/>
  </r>
  <r>
    <x v="4"/>
    <x v="16"/>
    <n v="2228.6999999999998"/>
    <s v="All"/>
    <x v="6"/>
  </r>
  <r>
    <x v="1"/>
    <x v="16"/>
    <n v="1576.7"/>
    <s v="All"/>
    <x v="6"/>
  </r>
  <r>
    <x v="3"/>
    <x v="16"/>
    <n v="3"/>
    <s v="All"/>
    <x v="6"/>
  </r>
  <r>
    <x v="6"/>
    <x v="16"/>
    <n v="0"/>
    <s v="All"/>
    <x v="6"/>
  </r>
  <r>
    <x v="7"/>
    <x v="16"/>
    <n v="0"/>
    <s v="All"/>
    <x v="6"/>
  </r>
  <r>
    <x v="8"/>
    <x v="16"/>
    <n v="0"/>
    <s v="All"/>
    <x v="6"/>
  </r>
  <r>
    <x v="9"/>
    <x v="16"/>
    <n v="0"/>
    <s v="All"/>
    <x v="6"/>
  </r>
  <r>
    <x v="10"/>
    <x v="16"/>
    <n v="0"/>
    <s v="All"/>
    <x v="6"/>
  </r>
  <r>
    <x v="11"/>
    <x v="16"/>
    <n v="0"/>
    <s v="All"/>
    <x v="6"/>
  </r>
  <r>
    <x v="0"/>
    <x v="17"/>
    <n v="3178.7"/>
    <s v="All"/>
    <x v="6"/>
  </r>
  <r>
    <x v="2"/>
    <x v="17"/>
    <n v="2425.6999999999998"/>
    <s v="All"/>
    <x v="6"/>
  </r>
  <r>
    <x v="4"/>
    <x v="17"/>
    <n v="2261.1999999999998"/>
    <s v="All"/>
    <x v="6"/>
  </r>
  <r>
    <x v="1"/>
    <x v="17"/>
    <n v="1500.1"/>
    <s v="All"/>
    <x v="6"/>
  </r>
  <r>
    <x v="5"/>
    <x v="17"/>
    <n v="1078.5999999999999"/>
    <s v="All"/>
    <x v="6"/>
  </r>
  <r>
    <x v="3"/>
    <x v="17"/>
    <n v="3.2"/>
    <s v="All"/>
    <x v="6"/>
  </r>
  <r>
    <x v="6"/>
    <x v="17"/>
    <n v="0"/>
    <s v="All"/>
    <x v="6"/>
  </r>
  <r>
    <x v="7"/>
    <x v="17"/>
    <n v="0"/>
    <s v="All"/>
    <x v="6"/>
  </r>
  <r>
    <x v="8"/>
    <x v="17"/>
    <n v="0"/>
    <s v="All"/>
    <x v="6"/>
  </r>
  <r>
    <x v="9"/>
    <x v="17"/>
    <n v="0"/>
    <s v="All"/>
    <x v="6"/>
  </r>
  <r>
    <x v="10"/>
    <x v="17"/>
    <n v="0"/>
    <s v="All"/>
    <x v="6"/>
  </r>
  <r>
    <x v="11"/>
    <x v="17"/>
    <n v="0"/>
    <s v="All"/>
    <x v="6"/>
  </r>
  <r>
    <x v="0"/>
    <x v="0"/>
    <n v="1897.6"/>
    <s v="All"/>
    <x v="7"/>
  </r>
  <r>
    <x v="3"/>
    <x v="0"/>
    <n v="1533.5"/>
    <s v="All"/>
    <x v="7"/>
  </r>
  <r>
    <x v="6"/>
    <x v="0"/>
    <n v="1309.3"/>
    <s v="All"/>
    <x v="7"/>
  </r>
  <r>
    <x v="8"/>
    <x v="0"/>
    <n v="218.4"/>
    <s v="All"/>
    <x v="7"/>
  </r>
  <r>
    <x v="2"/>
    <x v="0"/>
    <n v="195.3"/>
    <s v="All"/>
    <x v="7"/>
  </r>
  <r>
    <x v="4"/>
    <x v="0"/>
    <n v="144.9"/>
    <s v="All"/>
    <x v="7"/>
  </r>
  <r>
    <x v="1"/>
    <x v="0"/>
    <n v="53.6"/>
    <s v="All"/>
    <x v="7"/>
  </r>
  <r>
    <x v="5"/>
    <x v="0"/>
    <n v="36.299999999999997"/>
    <s v="All"/>
    <x v="7"/>
  </r>
  <r>
    <x v="7"/>
    <x v="0"/>
    <n v="0"/>
    <s v="All"/>
    <x v="7"/>
  </r>
  <r>
    <x v="9"/>
    <x v="0"/>
    <n v="0"/>
    <s v="All"/>
    <x v="7"/>
  </r>
  <r>
    <x v="10"/>
    <x v="0"/>
    <n v="0"/>
    <s v="All"/>
    <x v="7"/>
  </r>
  <r>
    <x v="11"/>
    <x v="0"/>
    <n v="0"/>
    <s v="All"/>
    <x v="7"/>
  </r>
  <r>
    <x v="3"/>
    <x v="1"/>
    <n v="1712.8999999999901"/>
    <s v="All"/>
    <x v="7"/>
  </r>
  <r>
    <x v="0"/>
    <x v="1"/>
    <n v="1542.69999999999"/>
    <s v="All"/>
    <x v="7"/>
  </r>
  <r>
    <x v="6"/>
    <x v="1"/>
    <n v="756.6"/>
    <s v="All"/>
    <x v="7"/>
  </r>
  <r>
    <x v="2"/>
    <x v="1"/>
    <n v="486.1"/>
    <s v="All"/>
    <x v="7"/>
  </r>
  <r>
    <x v="8"/>
    <x v="1"/>
    <n v="207.3"/>
    <s v="All"/>
    <x v="7"/>
  </r>
  <r>
    <x v="4"/>
    <x v="1"/>
    <n v="122"/>
    <s v="All"/>
    <x v="7"/>
  </r>
  <r>
    <x v="5"/>
    <x v="1"/>
    <n v="36.200000000000003"/>
    <s v="All"/>
    <x v="7"/>
  </r>
  <r>
    <x v="1"/>
    <x v="1"/>
    <n v="0.7"/>
    <s v="All"/>
    <x v="7"/>
  </r>
  <r>
    <x v="7"/>
    <x v="1"/>
    <n v="0"/>
    <s v="All"/>
    <x v="7"/>
  </r>
  <r>
    <x v="9"/>
    <x v="1"/>
    <n v="0"/>
    <s v="All"/>
    <x v="7"/>
  </r>
  <r>
    <x v="10"/>
    <x v="1"/>
    <n v="0"/>
    <s v="All"/>
    <x v="7"/>
  </r>
  <r>
    <x v="11"/>
    <x v="1"/>
    <n v="0"/>
    <s v="All"/>
    <x v="7"/>
  </r>
  <r>
    <x v="3"/>
    <x v="2"/>
    <n v="1836.19999999999"/>
    <s v="All"/>
    <x v="7"/>
  </r>
  <r>
    <x v="0"/>
    <x v="2"/>
    <n v="1476.3"/>
    <s v="All"/>
    <x v="7"/>
  </r>
  <r>
    <x v="6"/>
    <x v="2"/>
    <n v="1098.5"/>
    <s v="All"/>
    <x v="7"/>
  </r>
  <r>
    <x v="2"/>
    <x v="2"/>
    <n v="488.8"/>
    <s v="All"/>
    <x v="7"/>
  </r>
  <r>
    <x v="8"/>
    <x v="2"/>
    <n v="202.6"/>
    <s v="All"/>
    <x v="7"/>
  </r>
  <r>
    <x v="4"/>
    <x v="2"/>
    <n v="100.8"/>
    <s v="All"/>
    <x v="7"/>
  </r>
  <r>
    <x v="5"/>
    <x v="2"/>
    <n v="31.2"/>
    <s v="All"/>
    <x v="7"/>
  </r>
  <r>
    <x v="1"/>
    <x v="2"/>
    <n v="0.4"/>
    <s v="All"/>
    <x v="7"/>
  </r>
  <r>
    <x v="7"/>
    <x v="2"/>
    <n v="0"/>
    <s v="All"/>
    <x v="7"/>
  </r>
  <r>
    <x v="9"/>
    <x v="2"/>
    <n v="0"/>
    <s v="All"/>
    <x v="7"/>
  </r>
  <r>
    <x v="10"/>
    <x v="2"/>
    <n v="0"/>
    <s v="All"/>
    <x v="7"/>
  </r>
  <r>
    <x v="11"/>
    <x v="2"/>
    <n v="0"/>
    <s v="All"/>
    <x v="7"/>
  </r>
  <r>
    <x v="3"/>
    <x v="3"/>
    <n v="1528.5"/>
    <s v="All"/>
    <x v="7"/>
  </r>
  <r>
    <x v="0"/>
    <x v="3"/>
    <n v="1237.5999999999999"/>
    <s v="All"/>
    <x v="7"/>
  </r>
  <r>
    <x v="6"/>
    <x v="3"/>
    <n v="771.69999999999902"/>
    <s v="All"/>
    <x v="7"/>
  </r>
  <r>
    <x v="2"/>
    <x v="3"/>
    <n v="638.9"/>
    <s v="All"/>
    <x v="7"/>
  </r>
  <r>
    <x v="5"/>
    <x v="3"/>
    <n v="427.599999999999"/>
    <s v="All"/>
    <x v="7"/>
  </r>
  <r>
    <x v="8"/>
    <x v="3"/>
    <n v="339.79999999999899"/>
    <s v="All"/>
    <x v="7"/>
  </r>
  <r>
    <x v="4"/>
    <x v="3"/>
    <n v="189.2"/>
    <s v="All"/>
    <x v="7"/>
  </r>
  <r>
    <x v="1"/>
    <x v="3"/>
    <n v="42.099999999999902"/>
    <s v="All"/>
    <x v="7"/>
  </r>
  <r>
    <x v="7"/>
    <x v="3"/>
    <n v="0"/>
    <s v="All"/>
    <x v="7"/>
  </r>
  <r>
    <x v="9"/>
    <x v="3"/>
    <n v="0"/>
    <s v="All"/>
    <x v="7"/>
  </r>
  <r>
    <x v="10"/>
    <x v="3"/>
    <n v="0"/>
    <s v="All"/>
    <x v="7"/>
  </r>
  <r>
    <x v="11"/>
    <x v="3"/>
    <n v="0"/>
    <s v="All"/>
    <x v="7"/>
  </r>
  <r>
    <x v="0"/>
    <x v="4"/>
    <n v="1739.9"/>
    <s v="All"/>
    <x v="7"/>
  </r>
  <r>
    <x v="3"/>
    <x v="4"/>
    <n v="1469.7"/>
    <s v="All"/>
    <x v="7"/>
  </r>
  <r>
    <x v="6"/>
    <x v="4"/>
    <n v="806.7"/>
    <s v="All"/>
    <x v="7"/>
  </r>
  <r>
    <x v="2"/>
    <x v="4"/>
    <n v="628.29999999999995"/>
    <s v="All"/>
    <x v="7"/>
  </r>
  <r>
    <x v="8"/>
    <x v="4"/>
    <n v="365.8"/>
    <s v="All"/>
    <x v="7"/>
  </r>
  <r>
    <x v="4"/>
    <x v="4"/>
    <n v="231.3"/>
    <s v="All"/>
    <x v="7"/>
  </r>
  <r>
    <x v="5"/>
    <x v="4"/>
    <n v="31.1"/>
    <s v="All"/>
    <x v="7"/>
  </r>
  <r>
    <x v="1"/>
    <x v="4"/>
    <n v="0.4"/>
    <s v="All"/>
    <x v="7"/>
  </r>
  <r>
    <x v="7"/>
    <x v="4"/>
    <n v="0"/>
    <s v="All"/>
    <x v="7"/>
  </r>
  <r>
    <x v="9"/>
    <x v="4"/>
    <n v="0"/>
    <s v="All"/>
    <x v="7"/>
  </r>
  <r>
    <x v="10"/>
    <x v="4"/>
    <n v="0"/>
    <s v="All"/>
    <x v="7"/>
  </r>
  <r>
    <x v="11"/>
    <x v="4"/>
    <n v="0"/>
    <s v="All"/>
    <x v="7"/>
  </r>
  <r>
    <x v="0"/>
    <x v="5"/>
    <n v="1802.4"/>
    <s v="All"/>
    <x v="7"/>
  </r>
  <r>
    <x v="3"/>
    <x v="5"/>
    <n v="1596.4"/>
    <s v="All"/>
    <x v="7"/>
  </r>
  <r>
    <x v="6"/>
    <x v="5"/>
    <n v="1079.4000000000001"/>
    <s v="All"/>
    <x v="7"/>
  </r>
  <r>
    <x v="2"/>
    <x v="5"/>
    <n v="528.70000000000005"/>
    <s v="All"/>
    <x v="7"/>
  </r>
  <r>
    <x v="8"/>
    <x v="5"/>
    <n v="185.79999999999899"/>
    <s v="All"/>
    <x v="7"/>
  </r>
  <r>
    <x v="4"/>
    <x v="5"/>
    <n v="141.30000000000001"/>
    <s v="All"/>
    <x v="7"/>
  </r>
  <r>
    <x v="5"/>
    <x v="5"/>
    <n v="42.4"/>
    <s v="All"/>
    <x v="7"/>
  </r>
  <r>
    <x v="7"/>
    <x v="5"/>
    <n v="0"/>
    <s v="All"/>
    <x v="7"/>
  </r>
  <r>
    <x v="1"/>
    <x v="5"/>
    <n v="0"/>
    <s v="All"/>
    <x v="7"/>
  </r>
  <r>
    <x v="9"/>
    <x v="5"/>
    <n v="0"/>
    <s v="All"/>
    <x v="7"/>
  </r>
  <r>
    <x v="10"/>
    <x v="5"/>
    <n v="0"/>
    <s v="All"/>
    <x v="7"/>
  </r>
  <r>
    <x v="11"/>
    <x v="5"/>
    <n v="0"/>
    <s v="All"/>
    <x v="7"/>
  </r>
  <r>
    <x v="0"/>
    <x v="6"/>
    <n v="1697.1"/>
    <s v="All"/>
    <x v="7"/>
  </r>
  <r>
    <x v="3"/>
    <x v="6"/>
    <n v="1269.2"/>
    <s v="All"/>
    <x v="7"/>
  </r>
  <r>
    <x v="6"/>
    <x v="6"/>
    <n v="1254.4000000000001"/>
    <s v="All"/>
    <x v="7"/>
  </r>
  <r>
    <x v="2"/>
    <x v="6"/>
    <n v="597.70000000000005"/>
    <s v="All"/>
    <x v="7"/>
  </r>
  <r>
    <x v="4"/>
    <x v="6"/>
    <n v="201.6"/>
    <s v="All"/>
    <x v="7"/>
  </r>
  <r>
    <x v="8"/>
    <x v="6"/>
    <n v="138.19999999999999"/>
    <s v="All"/>
    <x v="7"/>
  </r>
  <r>
    <x v="5"/>
    <x v="6"/>
    <n v="32.299999999999997"/>
    <s v="All"/>
    <x v="7"/>
  </r>
  <r>
    <x v="1"/>
    <x v="6"/>
    <n v="0.3"/>
    <s v="All"/>
    <x v="7"/>
  </r>
  <r>
    <x v="7"/>
    <x v="6"/>
    <n v="0"/>
    <s v="All"/>
    <x v="7"/>
  </r>
  <r>
    <x v="9"/>
    <x v="6"/>
    <n v="0"/>
    <s v="All"/>
    <x v="7"/>
  </r>
  <r>
    <x v="10"/>
    <x v="6"/>
    <n v="0"/>
    <s v="All"/>
    <x v="7"/>
  </r>
  <r>
    <x v="11"/>
    <x v="6"/>
    <n v="0"/>
    <s v="All"/>
    <x v="7"/>
  </r>
  <r>
    <x v="0"/>
    <x v="7"/>
    <n v="1744.5"/>
    <s v="All"/>
    <x v="7"/>
  </r>
  <r>
    <x v="6"/>
    <x v="7"/>
    <n v="1216.4000000000001"/>
    <s v="All"/>
    <x v="7"/>
  </r>
  <r>
    <x v="3"/>
    <x v="7"/>
    <n v="985.7"/>
    <s v="All"/>
    <x v="7"/>
  </r>
  <r>
    <x v="2"/>
    <x v="7"/>
    <n v="498.7"/>
    <s v="All"/>
    <x v="7"/>
  </r>
  <r>
    <x v="4"/>
    <x v="7"/>
    <n v="179.9"/>
    <s v="All"/>
    <x v="7"/>
  </r>
  <r>
    <x v="8"/>
    <x v="7"/>
    <n v="98.8"/>
    <s v="All"/>
    <x v="7"/>
  </r>
  <r>
    <x v="5"/>
    <x v="7"/>
    <n v="32.299999999999997"/>
    <s v="All"/>
    <x v="7"/>
  </r>
  <r>
    <x v="1"/>
    <x v="7"/>
    <n v="0.8"/>
    <s v="All"/>
    <x v="7"/>
  </r>
  <r>
    <x v="7"/>
    <x v="7"/>
    <n v="0"/>
    <s v="All"/>
    <x v="7"/>
  </r>
  <r>
    <x v="9"/>
    <x v="7"/>
    <n v="0"/>
    <s v="All"/>
    <x v="7"/>
  </r>
  <r>
    <x v="10"/>
    <x v="7"/>
    <n v="0"/>
    <s v="All"/>
    <x v="7"/>
  </r>
  <r>
    <x v="11"/>
    <x v="7"/>
    <n v="0"/>
    <s v="All"/>
    <x v="7"/>
  </r>
  <r>
    <x v="0"/>
    <x v="8"/>
    <n v="1408.2"/>
    <s v="All"/>
    <x v="7"/>
  </r>
  <r>
    <x v="6"/>
    <x v="8"/>
    <n v="987.8"/>
    <s v="All"/>
    <x v="7"/>
  </r>
  <r>
    <x v="3"/>
    <x v="8"/>
    <n v="826.9"/>
    <s v="All"/>
    <x v="7"/>
  </r>
  <r>
    <x v="2"/>
    <x v="8"/>
    <n v="553"/>
    <s v="All"/>
    <x v="7"/>
  </r>
  <r>
    <x v="8"/>
    <x v="8"/>
    <n v="241.6"/>
    <s v="All"/>
    <x v="7"/>
  </r>
  <r>
    <x v="4"/>
    <x v="8"/>
    <n v="220.29999999999899"/>
    <s v="All"/>
    <x v="7"/>
  </r>
  <r>
    <x v="5"/>
    <x v="8"/>
    <n v="86.6"/>
    <s v="All"/>
    <x v="7"/>
  </r>
  <r>
    <x v="1"/>
    <x v="8"/>
    <n v="1.4"/>
    <s v="All"/>
    <x v="7"/>
  </r>
  <r>
    <x v="7"/>
    <x v="8"/>
    <n v="0"/>
    <s v="All"/>
    <x v="7"/>
  </r>
  <r>
    <x v="9"/>
    <x v="8"/>
    <n v="0"/>
    <s v="All"/>
    <x v="7"/>
  </r>
  <r>
    <x v="10"/>
    <x v="8"/>
    <n v="0"/>
    <s v="All"/>
    <x v="7"/>
  </r>
  <r>
    <x v="11"/>
    <x v="8"/>
    <n v="0"/>
    <s v="All"/>
    <x v="7"/>
  </r>
  <r>
    <x v="0"/>
    <x v="9"/>
    <n v="1351"/>
    <s v="All"/>
    <x v="7"/>
  </r>
  <r>
    <x v="6"/>
    <x v="9"/>
    <n v="955.8"/>
    <s v="All"/>
    <x v="7"/>
  </r>
  <r>
    <x v="3"/>
    <x v="9"/>
    <n v="900.69999999999902"/>
    <s v="All"/>
    <x v="7"/>
  </r>
  <r>
    <x v="2"/>
    <x v="9"/>
    <n v="644.6"/>
    <s v="All"/>
    <x v="7"/>
  </r>
  <r>
    <x v="8"/>
    <x v="9"/>
    <n v="324.89999999999998"/>
    <s v="All"/>
    <x v="7"/>
  </r>
  <r>
    <x v="5"/>
    <x v="9"/>
    <n v="220.7"/>
    <s v="All"/>
    <x v="7"/>
  </r>
  <r>
    <x v="4"/>
    <x v="9"/>
    <n v="214.3"/>
    <s v="All"/>
    <x v="7"/>
  </r>
  <r>
    <x v="1"/>
    <x v="9"/>
    <n v="1.7"/>
    <s v="All"/>
    <x v="7"/>
  </r>
  <r>
    <x v="7"/>
    <x v="9"/>
    <n v="0"/>
    <s v="All"/>
    <x v="7"/>
  </r>
  <r>
    <x v="9"/>
    <x v="9"/>
    <n v="0"/>
    <s v="All"/>
    <x v="7"/>
  </r>
  <r>
    <x v="10"/>
    <x v="9"/>
    <n v="0"/>
    <s v="All"/>
    <x v="7"/>
  </r>
  <r>
    <x v="11"/>
    <x v="9"/>
    <n v="0"/>
    <s v="All"/>
    <x v="7"/>
  </r>
  <r>
    <x v="0"/>
    <x v="10"/>
    <n v="1484.1"/>
    <s v="All"/>
    <x v="7"/>
  </r>
  <r>
    <x v="3"/>
    <x v="10"/>
    <n v="1170.3999999999901"/>
    <s v="All"/>
    <x v="7"/>
  </r>
  <r>
    <x v="6"/>
    <x v="10"/>
    <n v="902.19999999999902"/>
    <s v="All"/>
    <x v="7"/>
  </r>
  <r>
    <x v="2"/>
    <x v="10"/>
    <n v="513.1"/>
    <s v="All"/>
    <x v="7"/>
  </r>
  <r>
    <x v="4"/>
    <x v="10"/>
    <n v="236.5"/>
    <s v="All"/>
    <x v="7"/>
  </r>
  <r>
    <x v="8"/>
    <x v="10"/>
    <n v="200.1"/>
    <s v="All"/>
    <x v="7"/>
  </r>
  <r>
    <x v="5"/>
    <x v="10"/>
    <n v="61.599999999999902"/>
    <s v="All"/>
    <x v="7"/>
  </r>
  <r>
    <x v="1"/>
    <x v="10"/>
    <n v="0.1"/>
    <s v="All"/>
    <x v="7"/>
  </r>
  <r>
    <x v="7"/>
    <x v="10"/>
    <n v="0"/>
    <s v="All"/>
    <x v="7"/>
  </r>
  <r>
    <x v="9"/>
    <x v="10"/>
    <n v="0"/>
    <s v="All"/>
    <x v="7"/>
  </r>
  <r>
    <x v="10"/>
    <x v="10"/>
    <n v="0"/>
    <s v="All"/>
    <x v="7"/>
  </r>
  <r>
    <x v="11"/>
    <x v="10"/>
    <n v="0"/>
    <s v="All"/>
    <x v="7"/>
  </r>
  <r>
    <x v="0"/>
    <x v="11"/>
    <n v="1824.2"/>
    <s v="All"/>
    <x v="7"/>
  </r>
  <r>
    <x v="6"/>
    <x v="11"/>
    <n v="1304.0999999999999"/>
    <s v="All"/>
    <x v="7"/>
  </r>
  <r>
    <x v="3"/>
    <x v="11"/>
    <n v="1060.8"/>
    <s v="All"/>
    <x v="7"/>
  </r>
  <r>
    <x v="2"/>
    <x v="11"/>
    <n v="509.9"/>
    <s v="All"/>
    <x v="7"/>
  </r>
  <r>
    <x v="4"/>
    <x v="11"/>
    <n v="196.5"/>
    <s v="All"/>
    <x v="7"/>
  </r>
  <r>
    <x v="8"/>
    <x v="11"/>
    <n v="74.5"/>
    <s v="All"/>
    <x v="7"/>
  </r>
  <r>
    <x v="5"/>
    <x v="11"/>
    <n v="43.5"/>
    <s v="All"/>
    <x v="7"/>
  </r>
  <r>
    <x v="7"/>
    <x v="11"/>
    <n v="0"/>
    <s v="All"/>
    <x v="7"/>
  </r>
  <r>
    <x v="1"/>
    <x v="11"/>
    <n v="0"/>
    <s v="All"/>
    <x v="7"/>
  </r>
  <r>
    <x v="9"/>
    <x v="11"/>
    <n v="0"/>
    <s v="All"/>
    <x v="7"/>
  </r>
  <r>
    <x v="10"/>
    <x v="11"/>
    <n v="0"/>
    <s v="All"/>
    <x v="7"/>
  </r>
  <r>
    <x v="11"/>
    <x v="11"/>
    <n v="0"/>
    <s v="All"/>
    <x v="7"/>
  </r>
  <r>
    <x v="0"/>
    <x v="12"/>
    <n v="1986.1"/>
    <s v="All"/>
    <x v="7"/>
  </r>
  <r>
    <x v="6"/>
    <x v="12"/>
    <n v="1730.3"/>
    <s v="All"/>
    <x v="7"/>
  </r>
  <r>
    <x v="3"/>
    <x v="12"/>
    <n v="642.9"/>
    <s v="All"/>
    <x v="7"/>
  </r>
  <r>
    <x v="2"/>
    <x v="12"/>
    <n v="505.6"/>
    <s v="All"/>
    <x v="7"/>
  </r>
  <r>
    <x v="4"/>
    <x v="12"/>
    <n v="168"/>
    <s v="All"/>
    <x v="7"/>
  </r>
  <r>
    <x v="5"/>
    <x v="12"/>
    <n v="59.599999999999902"/>
    <s v="All"/>
    <x v="7"/>
  </r>
  <r>
    <x v="8"/>
    <x v="12"/>
    <n v="51.5"/>
    <s v="All"/>
    <x v="7"/>
  </r>
  <r>
    <x v="1"/>
    <x v="12"/>
    <n v="0.1"/>
    <s v="All"/>
    <x v="7"/>
  </r>
  <r>
    <x v="7"/>
    <x v="12"/>
    <n v="0"/>
    <s v="All"/>
    <x v="7"/>
  </r>
  <r>
    <x v="9"/>
    <x v="12"/>
    <n v="0"/>
    <s v="All"/>
    <x v="7"/>
  </r>
  <r>
    <x v="10"/>
    <x v="12"/>
    <n v="0"/>
    <s v="All"/>
    <x v="7"/>
  </r>
  <r>
    <x v="11"/>
    <x v="12"/>
    <n v="0"/>
    <s v="All"/>
    <x v="7"/>
  </r>
  <r>
    <x v="6"/>
    <x v="13"/>
    <n v="1573.2"/>
    <s v="All"/>
    <x v="7"/>
  </r>
  <r>
    <x v="0"/>
    <x v="13"/>
    <n v="1462.3"/>
    <s v="All"/>
    <x v="7"/>
  </r>
  <r>
    <x v="2"/>
    <x v="13"/>
    <n v="456.5"/>
    <s v="All"/>
    <x v="7"/>
  </r>
  <r>
    <x v="3"/>
    <x v="13"/>
    <n v="456.4"/>
    <s v="All"/>
    <x v="7"/>
  </r>
  <r>
    <x v="4"/>
    <x v="13"/>
    <n v="164"/>
    <s v="All"/>
    <x v="7"/>
  </r>
  <r>
    <x v="5"/>
    <x v="13"/>
    <n v="43.4"/>
    <s v="All"/>
    <x v="7"/>
  </r>
  <r>
    <x v="8"/>
    <x v="13"/>
    <n v="35.200000000000003"/>
    <s v="All"/>
    <x v="7"/>
  </r>
  <r>
    <x v="1"/>
    <x v="13"/>
    <n v="0.2"/>
    <s v="All"/>
    <x v="7"/>
  </r>
  <r>
    <x v="7"/>
    <x v="13"/>
    <n v="0"/>
    <s v="All"/>
    <x v="7"/>
  </r>
  <r>
    <x v="9"/>
    <x v="13"/>
    <n v="0"/>
    <s v="All"/>
    <x v="7"/>
  </r>
  <r>
    <x v="10"/>
    <x v="13"/>
    <n v="0"/>
    <s v="All"/>
    <x v="7"/>
  </r>
  <r>
    <x v="11"/>
    <x v="13"/>
    <n v="0"/>
    <s v="All"/>
    <x v="7"/>
  </r>
  <r>
    <x v="0"/>
    <x v="14"/>
    <n v="1331"/>
    <s v="All"/>
    <x v="7"/>
  </r>
  <r>
    <x v="6"/>
    <x v="14"/>
    <n v="1186.5999999999999"/>
    <s v="All"/>
    <x v="7"/>
  </r>
  <r>
    <x v="3"/>
    <x v="14"/>
    <n v="917.3"/>
    <s v="All"/>
    <x v="7"/>
  </r>
  <r>
    <x v="2"/>
    <x v="14"/>
    <n v="474.4"/>
    <s v="All"/>
    <x v="7"/>
  </r>
  <r>
    <x v="8"/>
    <x v="14"/>
    <n v="96.1"/>
    <s v="All"/>
    <x v="7"/>
  </r>
  <r>
    <x v="4"/>
    <x v="14"/>
    <n v="90.399999999999906"/>
    <s v="All"/>
    <x v="7"/>
  </r>
  <r>
    <x v="5"/>
    <x v="14"/>
    <n v="43.8"/>
    <s v="All"/>
    <x v="7"/>
  </r>
  <r>
    <x v="7"/>
    <x v="14"/>
    <n v="27.4"/>
    <s v="All"/>
    <x v="7"/>
  </r>
  <r>
    <x v="9"/>
    <x v="14"/>
    <n v="17.100000000000001"/>
    <s v="All"/>
    <x v="7"/>
  </r>
  <r>
    <x v="1"/>
    <x v="14"/>
    <n v="0.1"/>
    <s v="All"/>
    <x v="7"/>
  </r>
  <r>
    <x v="10"/>
    <x v="14"/>
    <n v="0"/>
    <s v="All"/>
    <x v="7"/>
  </r>
  <r>
    <x v="11"/>
    <x v="14"/>
    <n v="0"/>
    <s v="All"/>
    <x v="7"/>
  </r>
  <r>
    <x v="0"/>
    <x v="15"/>
    <n v="1579.3"/>
    <s v="All"/>
    <x v="7"/>
  </r>
  <r>
    <x v="3"/>
    <x v="15"/>
    <n v="1042.9000000000001"/>
    <s v="All"/>
    <x v="7"/>
  </r>
  <r>
    <x v="6"/>
    <x v="15"/>
    <n v="917.1"/>
    <s v="All"/>
    <x v="7"/>
  </r>
  <r>
    <x v="2"/>
    <x v="15"/>
    <n v="480"/>
    <s v="All"/>
    <x v="7"/>
  </r>
  <r>
    <x v="8"/>
    <x v="15"/>
    <n v="284.2"/>
    <s v="All"/>
    <x v="7"/>
  </r>
  <r>
    <x v="4"/>
    <x v="15"/>
    <n v="107.6"/>
    <s v="All"/>
    <x v="7"/>
  </r>
  <r>
    <x v="5"/>
    <x v="15"/>
    <n v="56.3"/>
    <s v="All"/>
    <x v="7"/>
  </r>
  <r>
    <x v="7"/>
    <x v="15"/>
    <n v="21.9"/>
    <s v="All"/>
    <x v="7"/>
  </r>
  <r>
    <x v="1"/>
    <x v="15"/>
    <n v="0"/>
    <s v="All"/>
    <x v="7"/>
  </r>
  <r>
    <x v="9"/>
    <x v="15"/>
    <n v="0"/>
    <s v="All"/>
    <x v="7"/>
  </r>
  <r>
    <x v="10"/>
    <x v="15"/>
    <n v="0"/>
    <s v="All"/>
    <x v="7"/>
  </r>
  <r>
    <x v="11"/>
    <x v="15"/>
    <n v="0"/>
    <s v="All"/>
    <x v="7"/>
  </r>
  <r>
    <x v="0"/>
    <x v="16"/>
    <n v="1414.9"/>
    <s v="All"/>
    <x v="7"/>
  </r>
  <r>
    <x v="3"/>
    <x v="16"/>
    <n v="921.5"/>
    <s v="All"/>
    <x v="7"/>
  </r>
  <r>
    <x v="6"/>
    <x v="16"/>
    <n v="775.4"/>
    <s v="All"/>
    <x v="7"/>
  </r>
  <r>
    <x v="2"/>
    <x v="16"/>
    <n v="601.79999999999995"/>
    <s v="All"/>
    <x v="7"/>
  </r>
  <r>
    <x v="8"/>
    <x v="16"/>
    <n v="309.3"/>
    <s v="All"/>
    <x v="7"/>
  </r>
  <r>
    <x v="5"/>
    <x v="16"/>
    <n v="198.1"/>
    <s v="All"/>
    <x v="7"/>
  </r>
  <r>
    <x v="4"/>
    <x v="16"/>
    <n v="170.7"/>
    <s v="All"/>
    <x v="7"/>
  </r>
  <r>
    <x v="7"/>
    <x v="16"/>
    <n v="45.6"/>
    <s v="All"/>
    <x v="7"/>
  </r>
  <r>
    <x v="1"/>
    <x v="16"/>
    <n v="1.5"/>
    <s v="All"/>
    <x v="7"/>
  </r>
  <r>
    <x v="9"/>
    <x v="16"/>
    <n v="0"/>
    <s v="All"/>
    <x v="7"/>
  </r>
  <r>
    <x v="10"/>
    <x v="16"/>
    <n v="0"/>
    <s v="All"/>
    <x v="7"/>
  </r>
  <r>
    <x v="11"/>
    <x v="16"/>
    <n v="0"/>
    <s v="All"/>
    <x v="7"/>
  </r>
  <r>
    <x v="0"/>
    <x v="17"/>
    <n v="1362.1"/>
    <s v="All"/>
    <x v="7"/>
  </r>
  <r>
    <x v="3"/>
    <x v="17"/>
    <n v="1039.5999999999999"/>
    <s v="All"/>
    <x v="7"/>
  </r>
  <r>
    <x v="6"/>
    <x v="17"/>
    <n v="834.7"/>
    <s v="All"/>
    <x v="7"/>
  </r>
  <r>
    <x v="2"/>
    <x v="17"/>
    <n v="546.20000000000005"/>
    <s v="All"/>
    <x v="7"/>
  </r>
  <r>
    <x v="8"/>
    <x v="17"/>
    <n v="245"/>
    <s v="All"/>
    <x v="7"/>
  </r>
  <r>
    <x v="4"/>
    <x v="17"/>
    <n v="173.6"/>
    <s v="All"/>
    <x v="7"/>
  </r>
  <r>
    <x v="5"/>
    <x v="17"/>
    <n v="102.3"/>
    <s v="All"/>
    <x v="7"/>
  </r>
  <r>
    <x v="7"/>
    <x v="17"/>
    <n v="41.4"/>
    <s v="All"/>
    <x v="7"/>
  </r>
  <r>
    <x v="1"/>
    <x v="17"/>
    <n v="0.3"/>
    <s v="All"/>
    <x v="7"/>
  </r>
  <r>
    <x v="9"/>
    <x v="17"/>
    <n v="0"/>
    <s v="All"/>
    <x v="7"/>
  </r>
  <r>
    <x v="10"/>
    <x v="17"/>
    <n v="0"/>
    <s v="All"/>
    <x v="7"/>
  </r>
  <r>
    <x v="11"/>
    <x v="17"/>
    <n v="0"/>
    <s v="All"/>
    <x v="7"/>
  </r>
  <r>
    <x v="0"/>
    <x v="0"/>
    <n v="424.3"/>
    <s v="All"/>
    <x v="8"/>
  </r>
  <r>
    <x v="2"/>
    <x v="0"/>
    <n v="114"/>
    <s v="All"/>
    <x v="8"/>
  </r>
  <r>
    <x v="3"/>
    <x v="0"/>
    <n v="84.9"/>
    <s v="All"/>
    <x v="8"/>
  </r>
  <r>
    <x v="5"/>
    <x v="0"/>
    <n v="71"/>
    <s v="All"/>
    <x v="8"/>
  </r>
  <r>
    <x v="4"/>
    <x v="0"/>
    <n v="49.6"/>
    <s v="All"/>
    <x v="8"/>
  </r>
  <r>
    <x v="6"/>
    <x v="0"/>
    <n v="0"/>
    <s v="All"/>
    <x v="8"/>
  </r>
  <r>
    <x v="7"/>
    <x v="0"/>
    <n v="0"/>
    <s v="All"/>
    <x v="8"/>
  </r>
  <r>
    <x v="1"/>
    <x v="0"/>
    <n v="0"/>
    <s v="All"/>
    <x v="8"/>
  </r>
  <r>
    <x v="8"/>
    <x v="0"/>
    <n v="0"/>
    <s v="All"/>
    <x v="8"/>
  </r>
  <r>
    <x v="9"/>
    <x v="0"/>
    <n v="0"/>
    <s v="All"/>
    <x v="8"/>
  </r>
  <r>
    <x v="10"/>
    <x v="0"/>
    <n v="0"/>
    <s v="All"/>
    <x v="8"/>
  </r>
  <r>
    <x v="11"/>
    <x v="0"/>
    <n v="0"/>
    <s v="All"/>
    <x v="8"/>
  </r>
  <r>
    <x v="0"/>
    <x v="1"/>
    <n v="407.2"/>
    <s v="All"/>
    <x v="8"/>
  </r>
  <r>
    <x v="2"/>
    <x v="1"/>
    <n v="98.7"/>
    <s v="All"/>
    <x v="8"/>
  </r>
  <r>
    <x v="3"/>
    <x v="1"/>
    <n v="92.4"/>
    <s v="All"/>
    <x v="8"/>
  </r>
  <r>
    <x v="5"/>
    <x v="1"/>
    <n v="68.400000000000006"/>
    <s v="All"/>
    <x v="8"/>
  </r>
  <r>
    <x v="4"/>
    <x v="1"/>
    <n v="42.2"/>
    <s v="All"/>
    <x v="8"/>
  </r>
  <r>
    <x v="8"/>
    <x v="1"/>
    <n v="9.8000000000000007"/>
    <s v="All"/>
    <x v="8"/>
  </r>
  <r>
    <x v="6"/>
    <x v="1"/>
    <n v="0"/>
    <s v="All"/>
    <x v="8"/>
  </r>
  <r>
    <x v="7"/>
    <x v="1"/>
    <n v="0"/>
    <s v="All"/>
    <x v="8"/>
  </r>
  <r>
    <x v="1"/>
    <x v="1"/>
    <n v="0"/>
    <s v="All"/>
    <x v="8"/>
  </r>
  <r>
    <x v="9"/>
    <x v="1"/>
    <n v="0"/>
    <s v="All"/>
    <x v="8"/>
  </r>
  <r>
    <x v="10"/>
    <x v="1"/>
    <n v="0"/>
    <s v="All"/>
    <x v="8"/>
  </r>
  <r>
    <x v="11"/>
    <x v="1"/>
    <n v="0"/>
    <s v="All"/>
    <x v="8"/>
  </r>
  <r>
    <x v="0"/>
    <x v="2"/>
    <n v="448"/>
    <s v="All"/>
    <x v="8"/>
  </r>
  <r>
    <x v="2"/>
    <x v="2"/>
    <n v="103.2"/>
    <s v="All"/>
    <x v="8"/>
  </r>
  <r>
    <x v="3"/>
    <x v="2"/>
    <n v="89.9"/>
    <s v="All"/>
    <x v="8"/>
  </r>
  <r>
    <x v="5"/>
    <x v="2"/>
    <n v="55.4"/>
    <s v="All"/>
    <x v="8"/>
  </r>
  <r>
    <x v="4"/>
    <x v="2"/>
    <n v="43"/>
    <s v="All"/>
    <x v="8"/>
  </r>
  <r>
    <x v="6"/>
    <x v="2"/>
    <n v="0"/>
    <s v="All"/>
    <x v="8"/>
  </r>
  <r>
    <x v="7"/>
    <x v="2"/>
    <n v="0"/>
    <s v="All"/>
    <x v="8"/>
  </r>
  <r>
    <x v="1"/>
    <x v="2"/>
    <n v="0"/>
    <s v="All"/>
    <x v="8"/>
  </r>
  <r>
    <x v="8"/>
    <x v="2"/>
    <n v="0"/>
    <s v="All"/>
    <x v="8"/>
  </r>
  <r>
    <x v="9"/>
    <x v="2"/>
    <n v="0"/>
    <s v="All"/>
    <x v="8"/>
  </r>
  <r>
    <x v="10"/>
    <x v="2"/>
    <n v="0"/>
    <s v="All"/>
    <x v="8"/>
  </r>
  <r>
    <x v="11"/>
    <x v="2"/>
    <n v="0"/>
    <s v="All"/>
    <x v="8"/>
  </r>
  <r>
    <x v="0"/>
    <x v="3"/>
    <n v="383.6"/>
    <s v="All"/>
    <x v="8"/>
  </r>
  <r>
    <x v="3"/>
    <x v="3"/>
    <n v="100.899999999999"/>
    <s v="All"/>
    <x v="8"/>
  </r>
  <r>
    <x v="2"/>
    <x v="3"/>
    <n v="82.7"/>
    <s v="All"/>
    <x v="8"/>
  </r>
  <r>
    <x v="5"/>
    <x v="3"/>
    <n v="73"/>
    <s v="All"/>
    <x v="8"/>
  </r>
  <r>
    <x v="4"/>
    <x v="3"/>
    <n v="42.2"/>
    <s v="All"/>
    <x v="8"/>
  </r>
  <r>
    <x v="6"/>
    <x v="3"/>
    <n v="0"/>
    <s v="All"/>
    <x v="8"/>
  </r>
  <r>
    <x v="7"/>
    <x v="3"/>
    <n v="0"/>
    <s v="All"/>
    <x v="8"/>
  </r>
  <r>
    <x v="1"/>
    <x v="3"/>
    <n v="0"/>
    <s v="All"/>
    <x v="8"/>
  </r>
  <r>
    <x v="8"/>
    <x v="3"/>
    <n v="0"/>
    <s v="All"/>
    <x v="8"/>
  </r>
  <r>
    <x v="9"/>
    <x v="3"/>
    <n v="0"/>
    <s v="All"/>
    <x v="8"/>
  </r>
  <r>
    <x v="10"/>
    <x v="3"/>
    <n v="0"/>
    <s v="All"/>
    <x v="8"/>
  </r>
  <r>
    <x v="11"/>
    <x v="3"/>
    <n v="0"/>
    <s v="All"/>
    <x v="8"/>
  </r>
  <r>
    <x v="0"/>
    <x v="4"/>
    <n v="411.099999999999"/>
    <s v="All"/>
    <x v="8"/>
  </r>
  <r>
    <x v="3"/>
    <x v="4"/>
    <n v="126.6"/>
    <s v="All"/>
    <x v="8"/>
  </r>
  <r>
    <x v="2"/>
    <x v="4"/>
    <n v="114"/>
    <s v="All"/>
    <x v="8"/>
  </r>
  <r>
    <x v="5"/>
    <x v="4"/>
    <n v="83.7"/>
    <s v="All"/>
    <x v="8"/>
  </r>
  <r>
    <x v="4"/>
    <x v="4"/>
    <n v="55.8"/>
    <s v="All"/>
    <x v="8"/>
  </r>
  <r>
    <x v="6"/>
    <x v="4"/>
    <n v="0"/>
    <s v="All"/>
    <x v="8"/>
  </r>
  <r>
    <x v="7"/>
    <x v="4"/>
    <n v="0"/>
    <s v="All"/>
    <x v="8"/>
  </r>
  <r>
    <x v="1"/>
    <x v="4"/>
    <n v="0"/>
    <s v="All"/>
    <x v="8"/>
  </r>
  <r>
    <x v="8"/>
    <x v="4"/>
    <n v="0"/>
    <s v="All"/>
    <x v="8"/>
  </r>
  <r>
    <x v="9"/>
    <x v="4"/>
    <n v="0"/>
    <s v="All"/>
    <x v="8"/>
  </r>
  <r>
    <x v="10"/>
    <x v="4"/>
    <n v="0"/>
    <s v="All"/>
    <x v="8"/>
  </r>
  <r>
    <x v="11"/>
    <x v="4"/>
    <n v="0"/>
    <s v="All"/>
    <x v="8"/>
  </r>
  <r>
    <x v="0"/>
    <x v="5"/>
    <n v="476.7"/>
    <s v="All"/>
    <x v="8"/>
  </r>
  <r>
    <x v="3"/>
    <x v="5"/>
    <n v="131.79999999999899"/>
    <s v="All"/>
    <x v="8"/>
  </r>
  <r>
    <x v="2"/>
    <x v="5"/>
    <n v="117.5"/>
    <s v="All"/>
    <x v="8"/>
  </r>
  <r>
    <x v="5"/>
    <x v="5"/>
    <n v="51.7"/>
    <s v="All"/>
    <x v="8"/>
  </r>
  <r>
    <x v="4"/>
    <x v="5"/>
    <n v="40"/>
    <s v="All"/>
    <x v="8"/>
  </r>
  <r>
    <x v="6"/>
    <x v="5"/>
    <n v="0"/>
    <s v="All"/>
    <x v="8"/>
  </r>
  <r>
    <x v="7"/>
    <x v="5"/>
    <n v="0"/>
    <s v="All"/>
    <x v="8"/>
  </r>
  <r>
    <x v="1"/>
    <x v="5"/>
    <n v="0"/>
    <s v="All"/>
    <x v="8"/>
  </r>
  <r>
    <x v="8"/>
    <x v="5"/>
    <n v="0"/>
    <s v="All"/>
    <x v="8"/>
  </r>
  <r>
    <x v="9"/>
    <x v="5"/>
    <n v="0"/>
    <s v="All"/>
    <x v="8"/>
  </r>
  <r>
    <x v="10"/>
    <x v="5"/>
    <n v="0"/>
    <s v="All"/>
    <x v="8"/>
  </r>
  <r>
    <x v="11"/>
    <x v="5"/>
    <n v="0"/>
    <s v="All"/>
    <x v="8"/>
  </r>
  <r>
    <x v="0"/>
    <x v="6"/>
    <n v="490.7"/>
    <s v="All"/>
    <x v="8"/>
  </r>
  <r>
    <x v="2"/>
    <x v="6"/>
    <n v="114.7"/>
    <s v="All"/>
    <x v="8"/>
  </r>
  <r>
    <x v="3"/>
    <x v="6"/>
    <n v="74.8"/>
    <s v="All"/>
    <x v="8"/>
  </r>
  <r>
    <x v="5"/>
    <x v="6"/>
    <n v="46.6"/>
    <s v="All"/>
    <x v="8"/>
  </r>
  <r>
    <x v="4"/>
    <x v="6"/>
    <n v="43"/>
    <s v="All"/>
    <x v="8"/>
  </r>
  <r>
    <x v="6"/>
    <x v="6"/>
    <n v="0"/>
    <s v="All"/>
    <x v="8"/>
  </r>
  <r>
    <x v="7"/>
    <x v="6"/>
    <n v="0"/>
    <s v="All"/>
    <x v="8"/>
  </r>
  <r>
    <x v="1"/>
    <x v="6"/>
    <n v="0"/>
    <s v="All"/>
    <x v="8"/>
  </r>
  <r>
    <x v="8"/>
    <x v="6"/>
    <n v="0"/>
    <s v="All"/>
    <x v="8"/>
  </r>
  <r>
    <x v="9"/>
    <x v="6"/>
    <n v="0"/>
    <s v="All"/>
    <x v="8"/>
  </r>
  <r>
    <x v="10"/>
    <x v="6"/>
    <n v="0"/>
    <s v="All"/>
    <x v="8"/>
  </r>
  <r>
    <x v="11"/>
    <x v="6"/>
    <n v="0"/>
    <s v="All"/>
    <x v="8"/>
  </r>
  <r>
    <x v="0"/>
    <x v="7"/>
    <n v="469.9"/>
    <s v="All"/>
    <x v="8"/>
  </r>
  <r>
    <x v="2"/>
    <x v="7"/>
    <n v="115.6"/>
    <s v="All"/>
    <x v="8"/>
  </r>
  <r>
    <x v="3"/>
    <x v="7"/>
    <n v="74"/>
    <s v="All"/>
    <x v="8"/>
  </r>
  <r>
    <x v="5"/>
    <x v="7"/>
    <n v="49.3"/>
    <s v="All"/>
    <x v="8"/>
  </r>
  <r>
    <x v="4"/>
    <x v="7"/>
    <n v="38.200000000000003"/>
    <s v="All"/>
    <x v="8"/>
  </r>
  <r>
    <x v="6"/>
    <x v="7"/>
    <n v="0"/>
    <s v="All"/>
    <x v="8"/>
  </r>
  <r>
    <x v="7"/>
    <x v="7"/>
    <n v="0"/>
    <s v="All"/>
    <x v="8"/>
  </r>
  <r>
    <x v="1"/>
    <x v="7"/>
    <n v="0"/>
    <s v="All"/>
    <x v="8"/>
  </r>
  <r>
    <x v="8"/>
    <x v="7"/>
    <n v="0"/>
    <s v="All"/>
    <x v="8"/>
  </r>
  <r>
    <x v="9"/>
    <x v="7"/>
    <n v="0"/>
    <s v="All"/>
    <x v="8"/>
  </r>
  <r>
    <x v="10"/>
    <x v="7"/>
    <n v="0"/>
    <s v="All"/>
    <x v="8"/>
  </r>
  <r>
    <x v="11"/>
    <x v="7"/>
    <n v="0"/>
    <s v="All"/>
    <x v="8"/>
  </r>
  <r>
    <x v="0"/>
    <x v="8"/>
    <n v="413.4"/>
    <s v="All"/>
    <x v="8"/>
  </r>
  <r>
    <x v="2"/>
    <x v="8"/>
    <n v="154.9"/>
    <s v="All"/>
    <x v="8"/>
  </r>
  <r>
    <x v="3"/>
    <x v="8"/>
    <n v="105.6"/>
    <s v="All"/>
    <x v="8"/>
  </r>
  <r>
    <x v="5"/>
    <x v="8"/>
    <n v="58.9"/>
    <s v="All"/>
    <x v="8"/>
  </r>
  <r>
    <x v="4"/>
    <x v="8"/>
    <n v="53.5"/>
    <s v="All"/>
    <x v="8"/>
  </r>
  <r>
    <x v="6"/>
    <x v="8"/>
    <n v="0"/>
    <s v="All"/>
    <x v="8"/>
  </r>
  <r>
    <x v="7"/>
    <x v="8"/>
    <n v="0"/>
    <s v="All"/>
    <x v="8"/>
  </r>
  <r>
    <x v="1"/>
    <x v="8"/>
    <n v="0"/>
    <s v="All"/>
    <x v="8"/>
  </r>
  <r>
    <x v="8"/>
    <x v="8"/>
    <n v="0"/>
    <s v="All"/>
    <x v="8"/>
  </r>
  <r>
    <x v="9"/>
    <x v="8"/>
    <n v="0"/>
    <s v="All"/>
    <x v="8"/>
  </r>
  <r>
    <x v="10"/>
    <x v="8"/>
    <n v="0"/>
    <s v="All"/>
    <x v="8"/>
  </r>
  <r>
    <x v="11"/>
    <x v="8"/>
    <n v="0"/>
    <s v="All"/>
    <x v="8"/>
  </r>
  <r>
    <x v="0"/>
    <x v="9"/>
    <n v="373.6"/>
    <s v="All"/>
    <x v="8"/>
  </r>
  <r>
    <x v="3"/>
    <x v="9"/>
    <n v="84.8"/>
    <s v="All"/>
    <x v="8"/>
  </r>
  <r>
    <x v="5"/>
    <x v="9"/>
    <n v="84.5"/>
    <s v="All"/>
    <x v="8"/>
  </r>
  <r>
    <x v="2"/>
    <x v="9"/>
    <n v="71.400000000000006"/>
    <s v="All"/>
    <x v="8"/>
  </r>
  <r>
    <x v="4"/>
    <x v="9"/>
    <n v="43.6"/>
    <s v="All"/>
    <x v="8"/>
  </r>
  <r>
    <x v="6"/>
    <x v="9"/>
    <n v="0"/>
    <s v="All"/>
    <x v="8"/>
  </r>
  <r>
    <x v="7"/>
    <x v="9"/>
    <n v="0"/>
    <s v="All"/>
    <x v="8"/>
  </r>
  <r>
    <x v="1"/>
    <x v="9"/>
    <n v="0"/>
    <s v="All"/>
    <x v="8"/>
  </r>
  <r>
    <x v="8"/>
    <x v="9"/>
    <n v="0"/>
    <s v="All"/>
    <x v="8"/>
  </r>
  <r>
    <x v="9"/>
    <x v="9"/>
    <n v="0"/>
    <s v="All"/>
    <x v="8"/>
  </r>
  <r>
    <x v="10"/>
    <x v="9"/>
    <n v="0"/>
    <s v="All"/>
    <x v="8"/>
  </r>
  <r>
    <x v="11"/>
    <x v="9"/>
    <n v="0"/>
    <s v="All"/>
    <x v="8"/>
  </r>
  <r>
    <x v="0"/>
    <x v="10"/>
    <n v="399"/>
    <s v="All"/>
    <x v="8"/>
  </r>
  <r>
    <x v="3"/>
    <x v="10"/>
    <n v="107.9"/>
    <s v="All"/>
    <x v="8"/>
  </r>
  <r>
    <x v="2"/>
    <x v="10"/>
    <n v="68.599999999999994"/>
    <s v="All"/>
    <x v="8"/>
  </r>
  <r>
    <x v="5"/>
    <x v="10"/>
    <n v="50.699999999999903"/>
    <s v="All"/>
    <x v="8"/>
  </r>
  <r>
    <x v="4"/>
    <x v="10"/>
    <n v="40"/>
    <s v="All"/>
    <x v="8"/>
  </r>
  <r>
    <x v="6"/>
    <x v="10"/>
    <n v="0"/>
    <s v="All"/>
    <x v="8"/>
  </r>
  <r>
    <x v="7"/>
    <x v="10"/>
    <n v="0"/>
    <s v="All"/>
    <x v="8"/>
  </r>
  <r>
    <x v="1"/>
    <x v="10"/>
    <n v="0"/>
    <s v="All"/>
    <x v="8"/>
  </r>
  <r>
    <x v="8"/>
    <x v="10"/>
    <n v="0"/>
    <s v="All"/>
    <x v="8"/>
  </r>
  <r>
    <x v="9"/>
    <x v="10"/>
    <n v="0"/>
    <s v="All"/>
    <x v="8"/>
  </r>
  <r>
    <x v="10"/>
    <x v="10"/>
    <n v="0"/>
    <s v="All"/>
    <x v="8"/>
  </r>
  <r>
    <x v="11"/>
    <x v="10"/>
    <n v="0"/>
    <s v="All"/>
    <x v="8"/>
  </r>
  <r>
    <x v="0"/>
    <x v="11"/>
    <n v="496"/>
    <s v="All"/>
    <x v="8"/>
  </r>
  <r>
    <x v="2"/>
    <x v="11"/>
    <n v="98.9"/>
    <s v="All"/>
    <x v="8"/>
  </r>
  <r>
    <x v="3"/>
    <x v="11"/>
    <n v="70.900000000000006"/>
    <s v="All"/>
    <x v="8"/>
  </r>
  <r>
    <x v="5"/>
    <x v="11"/>
    <n v="48.699999999999903"/>
    <s v="All"/>
    <x v="8"/>
  </r>
  <r>
    <x v="4"/>
    <x v="11"/>
    <n v="41.6"/>
    <s v="All"/>
    <x v="8"/>
  </r>
  <r>
    <x v="6"/>
    <x v="11"/>
    <n v="0"/>
    <s v="All"/>
    <x v="8"/>
  </r>
  <r>
    <x v="7"/>
    <x v="11"/>
    <n v="0"/>
    <s v="All"/>
    <x v="8"/>
  </r>
  <r>
    <x v="1"/>
    <x v="11"/>
    <n v="0"/>
    <s v="All"/>
    <x v="8"/>
  </r>
  <r>
    <x v="8"/>
    <x v="11"/>
    <n v="0"/>
    <s v="All"/>
    <x v="8"/>
  </r>
  <r>
    <x v="9"/>
    <x v="11"/>
    <n v="0"/>
    <s v="All"/>
    <x v="8"/>
  </r>
  <r>
    <x v="10"/>
    <x v="11"/>
    <n v="0"/>
    <s v="All"/>
    <x v="8"/>
  </r>
  <r>
    <x v="11"/>
    <x v="11"/>
    <n v="0"/>
    <s v="All"/>
    <x v="8"/>
  </r>
  <r>
    <x v="0"/>
    <x v="12"/>
    <n v="518.9"/>
    <s v="All"/>
    <x v="8"/>
  </r>
  <r>
    <x v="2"/>
    <x v="12"/>
    <n v="91.4"/>
    <s v="All"/>
    <x v="8"/>
  </r>
  <r>
    <x v="5"/>
    <x v="12"/>
    <n v="51.2"/>
    <s v="All"/>
    <x v="8"/>
  </r>
  <r>
    <x v="4"/>
    <x v="12"/>
    <n v="40.699999999999903"/>
    <s v="All"/>
    <x v="8"/>
  </r>
  <r>
    <x v="3"/>
    <x v="12"/>
    <n v="36.9"/>
    <s v="All"/>
    <x v="8"/>
  </r>
  <r>
    <x v="6"/>
    <x v="12"/>
    <n v="0"/>
    <s v="All"/>
    <x v="8"/>
  </r>
  <r>
    <x v="7"/>
    <x v="12"/>
    <n v="0"/>
    <s v="All"/>
    <x v="8"/>
  </r>
  <r>
    <x v="1"/>
    <x v="12"/>
    <n v="0"/>
    <s v="All"/>
    <x v="8"/>
  </r>
  <r>
    <x v="8"/>
    <x v="12"/>
    <n v="0"/>
    <s v="All"/>
    <x v="8"/>
  </r>
  <r>
    <x v="9"/>
    <x v="12"/>
    <n v="0"/>
    <s v="All"/>
    <x v="8"/>
  </r>
  <r>
    <x v="10"/>
    <x v="12"/>
    <n v="0"/>
    <s v="All"/>
    <x v="8"/>
  </r>
  <r>
    <x v="11"/>
    <x v="12"/>
    <n v="0"/>
    <s v="All"/>
    <x v="8"/>
  </r>
  <r>
    <x v="0"/>
    <x v="13"/>
    <n v="395.5"/>
    <s v="All"/>
    <x v="8"/>
  </r>
  <r>
    <x v="2"/>
    <x v="13"/>
    <n v="60.6"/>
    <s v="All"/>
    <x v="8"/>
  </r>
  <r>
    <x v="5"/>
    <x v="13"/>
    <n v="47"/>
    <s v="All"/>
    <x v="8"/>
  </r>
  <r>
    <x v="4"/>
    <x v="13"/>
    <n v="40.5"/>
    <s v="All"/>
    <x v="8"/>
  </r>
  <r>
    <x v="3"/>
    <x v="13"/>
    <n v="31.8"/>
    <s v="All"/>
    <x v="8"/>
  </r>
  <r>
    <x v="6"/>
    <x v="13"/>
    <n v="0"/>
    <s v="All"/>
    <x v="8"/>
  </r>
  <r>
    <x v="7"/>
    <x v="13"/>
    <n v="0"/>
    <s v="All"/>
    <x v="8"/>
  </r>
  <r>
    <x v="1"/>
    <x v="13"/>
    <n v="0"/>
    <s v="All"/>
    <x v="8"/>
  </r>
  <r>
    <x v="8"/>
    <x v="13"/>
    <n v="0"/>
    <s v="All"/>
    <x v="8"/>
  </r>
  <r>
    <x v="9"/>
    <x v="13"/>
    <n v="0"/>
    <s v="All"/>
    <x v="8"/>
  </r>
  <r>
    <x v="10"/>
    <x v="13"/>
    <n v="0"/>
    <s v="All"/>
    <x v="8"/>
  </r>
  <r>
    <x v="11"/>
    <x v="13"/>
    <n v="0"/>
    <s v="All"/>
    <x v="8"/>
  </r>
  <r>
    <x v="0"/>
    <x v="14"/>
    <n v="388.4"/>
    <s v="All"/>
    <x v="8"/>
  </r>
  <r>
    <x v="3"/>
    <x v="14"/>
    <n v="88.8"/>
    <s v="All"/>
    <x v="8"/>
  </r>
  <r>
    <x v="2"/>
    <x v="14"/>
    <n v="70.5"/>
    <s v="All"/>
    <x v="8"/>
  </r>
  <r>
    <x v="5"/>
    <x v="14"/>
    <n v="53.5"/>
    <s v="All"/>
    <x v="8"/>
  </r>
  <r>
    <x v="4"/>
    <x v="14"/>
    <n v="40"/>
    <s v="All"/>
    <x v="8"/>
  </r>
  <r>
    <x v="6"/>
    <x v="14"/>
    <n v="0"/>
    <s v="All"/>
    <x v="8"/>
  </r>
  <r>
    <x v="7"/>
    <x v="14"/>
    <n v="0"/>
    <s v="All"/>
    <x v="8"/>
  </r>
  <r>
    <x v="1"/>
    <x v="14"/>
    <n v="0"/>
    <s v="All"/>
    <x v="8"/>
  </r>
  <r>
    <x v="8"/>
    <x v="14"/>
    <n v="0"/>
    <s v="All"/>
    <x v="8"/>
  </r>
  <r>
    <x v="9"/>
    <x v="14"/>
    <n v="0"/>
    <s v="All"/>
    <x v="8"/>
  </r>
  <r>
    <x v="10"/>
    <x v="14"/>
    <n v="0"/>
    <s v="All"/>
    <x v="8"/>
  </r>
  <r>
    <x v="11"/>
    <x v="14"/>
    <n v="0"/>
    <s v="All"/>
    <x v="8"/>
  </r>
  <r>
    <x v="0"/>
    <x v="15"/>
    <n v="330"/>
    <s v="All"/>
    <x v="8"/>
  </r>
  <r>
    <x v="3"/>
    <x v="15"/>
    <n v="84.399999999999906"/>
    <s v="All"/>
    <x v="8"/>
  </r>
  <r>
    <x v="2"/>
    <x v="15"/>
    <n v="62.4"/>
    <s v="All"/>
    <x v="8"/>
  </r>
  <r>
    <x v="5"/>
    <x v="15"/>
    <n v="55.5"/>
    <s v="All"/>
    <x v="8"/>
  </r>
  <r>
    <x v="4"/>
    <x v="15"/>
    <n v="43.099999999999902"/>
    <s v="All"/>
    <x v="8"/>
  </r>
  <r>
    <x v="6"/>
    <x v="15"/>
    <n v="0"/>
    <s v="All"/>
    <x v="8"/>
  </r>
  <r>
    <x v="7"/>
    <x v="15"/>
    <n v="0"/>
    <s v="All"/>
    <x v="8"/>
  </r>
  <r>
    <x v="1"/>
    <x v="15"/>
    <n v="0"/>
    <s v="All"/>
    <x v="8"/>
  </r>
  <r>
    <x v="8"/>
    <x v="15"/>
    <n v="0"/>
    <s v="All"/>
    <x v="8"/>
  </r>
  <r>
    <x v="9"/>
    <x v="15"/>
    <n v="0"/>
    <s v="All"/>
    <x v="8"/>
  </r>
  <r>
    <x v="10"/>
    <x v="15"/>
    <n v="0"/>
    <s v="All"/>
    <x v="8"/>
  </r>
  <r>
    <x v="11"/>
    <x v="15"/>
    <n v="0"/>
    <s v="All"/>
    <x v="8"/>
  </r>
  <r>
    <x v="0"/>
    <x v="16"/>
    <n v="288.60000000000002"/>
    <s v="All"/>
    <x v="8"/>
  </r>
  <r>
    <x v="3"/>
    <x v="16"/>
    <n v="101.9"/>
    <s v="All"/>
    <x v="8"/>
  </r>
  <r>
    <x v="5"/>
    <x v="16"/>
    <n v="73.599999999999994"/>
    <s v="All"/>
    <x v="8"/>
  </r>
  <r>
    <x v="2"/>
    <x v="16"/>
    <n v="51.8"/>
    <s v="All"/>
    <x v="8"/>
  </r>
  <r>
    <x v="4"/>
    <x v="16"/>
    <n v="42.4"/>
    <s v="All"/>
    <x v="8"/>
  </r>
  <r>
    <x v="6"/>
    <x v="16"/>
    <n v="0"/>
    <s v="All"/>
    <x v="8"/>
  </r>
  <r>
    <x v="7"/>
    <x v="16"/>
    <n v="0"/>
    <s v="All"/>
    <x v="8"/>
  </r>
  <r>
    <x v="1"/>
    <x v="16"/>
    <n v="0"/>
    <s v="All"/>
    <x v="8"/>
  </r>
  <r>
    <x v="8"/>
    <x v="16"/>
    <n v="0"/>
    <s v="All"/>
    <x v="8"/>
  </r>
  <r>
    <x v="9"/>
    <x v="16"/>
    <n v="0"/>
    <s v="All"/>
    <x v="8"/>
  </r>
  <r>
    <x v="10"/>
    <x v="16"/>
    <n v="0"/>
    <s v="All"/>
    <x v="8"/>
  </r>
  <r>
    <x v="11"/>
    <x v="16"/>
    <n v="0"/>
    <s v="All"/>
    <x v="8"/>
  </r>
  <r>
    <x v="0"/>
    <x v="17"/>
    <n v="346.7"/>
    <s v="All"/>
    <x v="8"/>
  </r>
  <r>
    <x v="2"/>
    <x v="17"/>
    <n v="64.5"/>
    <s v="All"/>
    <x v="8"/>
  </r>
  <r>
    <x v="3"/>
    <x v="17"/>
    <n v="59.4"/>
    <s v="All"/>
    <x v="8"/>
  </r>
  <r>
    <x v="5"/>
    <x v="17"/>
    <n v="50.6"/>
    <s v="All"/>
    <x v="8"/>
  </r>
  <r>
    <x v="4"/>
    <x v="17"/>
    <n v="44.5"/>
    <s v="All"/>
    <x v="8"/>
  </r>
  <r>
    <x v="6"/>
    <x v="17"/>
    <n v="0"/>
    <s v="All"/>
    <x v="8"/>
  </r>
  <r>
    <x v="7"/>
    <x v="17"/>
    <n v="0"/>
    <s v="All"/>
    <x v="8"/>
  </r>
  <r>
    <x v="1"/>
    <x v="17"/>
    <n v="0"/>
    <s v="All"/>
    <x v="8"/>
  </r>
  <r>
    <x v="8"/>
    <x v="17"/>
    <n v="0"/>
    <s v="All"/>
    <x v="8"/>
  </r>
  <r>
    <x v="9"/>
    <x v="17"/>
    <n v="0"/>
    <s v="All"/>
    <x v="8"/>
  </r>
  <r>
    <x v="10"/>
    <x v="17"/>
    <n v="0"/>
    <s v="All"/>
    <x v="8"/>
  </r>
  <r>
    <x v="11"/>
    <x v="17"/>
    <n v="0"/>
    <s v="All"/>
    <x v="8"/>
  </r>
  <r>
    <x v="0"/>
    <x v="0"/>
    <n v="7078"/>
    <s v="All"/>
    <x v="9"/>
  </r>
  <r>
    <x v="1"/>
    <x v="0"/>
    <n v="1895.7"/>
    <s v="All"/>
    <x v="9"/>
  </r>
  <r>
    <x v="4"/>
    <x v="0"/>
    <n v="1658.3"/>
    <s v="All"/>
    <x v="9"/>
  </r>
  <r>
    <x v="2"/>
    <x v="0"/>
    <n v="1095.8"/>
    <s v="All"/>
    <x v="9"/>
  </r>
  <r>
    <x v="3"/>
    <x v="0"/>
    <n v="947.6"/>
    <s v="All"/>
    <x v="9"/>
  </r>
  <r>
    <x v="5"/>
    <x v="0"/>
    <n v="65.599999999999994"/>
    <s v="All"/>
    <x v="9"/>
  </r>
  <r>
    <x v="6"/>
    <x v="0"/>
    <n v="0"/>
    <s v="All"/>
    <x v="9"/>
  </r>
  <r>
    <x v="7"/>
    <x v="0"/>
    <n v="0"/>
    <s v="All"/>
    <x v="9"/>
  </r>
  <r>
    <x v="8"/>
    <x v="0"/>
    <n v="0"/>
    <s v="All"/>
    <x v="9"/>
  </r>
  <r>
    <x v="9"/>
    <x v="0"/>
    <n v="0"/>
    <s v="All"/>
    <x v="9"/>
  </r>
  <r>
    <x v="10"/>
    <x v="0"/>
    <n v="0"/>
    <s v="All"/>
    <x v="9"/>
  </r>
  <r>
    <x v="11"/>
    <x v="0"/>
    <n v="0"/>
    <s v="All"/>
    <x v="9"/>
  </r>
  <r>
    <x v="0"/>
    <x v="1"/>
    <n v="6075.7"/>
    <s v="All"/>
    <x v="9"/>
  </r>
  <r>
    <x v="1"/>
    <x v="1"/>
    <n v="2174.6999999999998"/>
    <s v="All"/>
    <x v="9"/>
  </r>
  <r>
    <x v="4"/>
    <x v="1"/>
    <n v="1922.1"/>
    <s v="All"/>
    <x v="9"/>
  </r>
  <r>
    <x v="2"/>
    <x v="1"/>
    <n v="1464.3"/>
    <s v="All"/>
    <x v="9"/>
  </r>
  <r>
    <x v="3"/>
    <x v="1"/>
    <n v="1048.0999999999999"/>
    <s v="All"/>
    <x v="9"/>
  </r>
  <r>
    <x v="5"/>
    <x v="1"/>
    <n v="45.1"/>
    <s v="All"/>
    <x v="9"/>
  </r>
  <r>
    <x v="6"/>
    <x v="1"/>
    <n v="0"/>
    <s v="All"/>
    <x v="9"/>
  </r>
  <r>
    <x v="7"/>
    <x v="1"/>
    <n v="0"/>
    <s v="All"/>
    <x v="9"/>
  </r>
  <r>
    <x v="8"/>
    <x v="1"/>
    <n v="0"/>
    <s v="All"/>
    <x v="9"/>
  </r>
  <r>
    <x v="9"/>
    <x v="1"/>
    <n v="0"/>
    <s v="All"/>
    <x v="9"/>
  </r>
  <r>
    <x v="10"/>
    <x v="1"/>
    <n v="0"/>
    <s v="All"/>
    <x v="9"/>
  </r>
  <r>
    <x v="11"/>
    <x v="1"/>
    <n v="0"/>
    <s v="All"/>
    <x v="9"/>
  </r>
  <r>
    <x v="0"/>
    <x v="2"/>
    <n v="7132.2"/>
    <s v="All"/>
    <x v="9"/>
  </r>
  <r>
    <x v="1"/>
    <x v="2"/>
    <n v="1977"/>
    <s v="All"/>
    <x v="9"/>
  </r>
  <r>
    <x v="4"/>
    <x v="2"/>
    <n v="1618.3"/>
    <s v="All"/>
    <x v="9"/>
  </r>
  <r>
    <x v="2"/>
    <x v="2"/>
    <n v="1214.2"/>
    <s v="All"/>
    <x v="9"/>
  </r>
  <r>
    <x v="3"/>
    <x v="2"/>
    <n v="1020.9"/>
    <s v="All"/>
    <x v="9"/>
  </r>
  <r>
    <x v="5"/>
    <x v="2"/>
    <n v="55.2"/>
    <s v="All"/>
    <x v="9"/>
  </r>
  <r>
    <x v="6"/>
    <x v="2"/>
    <n v="0"/>
    <s v="All"/>
    <x v="9"/>
  </r>
  <r>
    <x v="7"/>
    <x v="2"/>
    <n v="0"/>
    <s v="All"/>
    <x v="9"/>
  </r>
  <r>
    <x v="8"/>
    <x v="2"/>
    <n v="0"/>
    <s v="All"/>
    <x v="9"/>
  </r>
  <r>
    <x v="9"/>
    <x v="2"/>
    <n v="0"/>
    <s v="All"/>
    <x v="9"/>
  </r>
  <r>
    <x v="10"/>
    <x v="2"/>
    <n v="0"/>
    <s v="All"/>
    <x v="9"/>
  </r>
  <r>
    <x v="11"/>
    <x v="2"/>
    <n v="0"/>
    <s v="All"/>
    <x v="9"/>
  </r>
  <r>
    <x v="0"/>
    <x v="3"/>
    <n v="3477.7"/>
    <s v="All"/>
    <x v="9"/>
  </r>
  <r>
    <x v="4"/>
    <x v="3"/>
    <n v="2994.5"/>
    <s v="All"/>
    <x v="9"/>
  </r>
  <r>
    <x v="1"/>
    <x v="3"/>
    <n v="2748.5"/>
    <s v="All"/>
    <x v="9"/>
  </r>
  <r>
    <x v="2"/>
    <x v="3"/>
    <n v="2365.1999999999998"/>
    <s v="All"/>
    <x v="9"/>
  </r>
  <r>
    <x v="3"/>
    <x v="3"/>
    <n v="1403.5"/>
    <s v="All"/>
    <x v="9"/>
  </r>
  <r>
    <x v="5"/>
    <x v="3"/>
    <n v="25.9"/>
    <s v="All"/>
    <x v="9"/>
  </r>
  <r>
    <x v="6"/>
    <x v="3"/>
    <n v="0"/>
    <s v="All"/>
    <x v="9"/>
  </r>
  <r>
    <x v="7"/>
    <x v="3"/>
    <n v="0"/>
    <s v="All"/>
    <x v="9"/>
  </r>
  <r>
    <x v="8"/>
    <x v="3"/>
    <n v="0"/>
    <s v="All"/>
    <x v="9"/>
  </r>
  <r>
    <x v="9"/>
    <x v="3"/>
    <n v="0"/>
    <s v="All"/>
    <x v="9"/>
  </r>
  <r>
    <x v="10"/>
    <x v="3"/>
    <n v="0"/>
    <s v="All"/>
    <x v="9"/>
  </r>
  <r>
    <x v="11"/>
    <x v="3"/>
    <n v="0"/>
    <s v="All"/>
    <x v="9"/>
  </r>
  <r>
    <x v="0"/>
    <x v="4"/>
    <n v="3559.2999999999902"/>
    <s v="All"/>
    <x v="9"/>
  </r>
  <r>
    <x v="4"/>
    <x v="4"/>
    <n v="3374.8999999999901"/>
    <s v="All"/>
    <x v="9"/>
  </r>
  <r>
    <x v="2"/>
    <x v="4"/>
    <n v="2838.2"/>
    <s v="All"/>
    <x v="9"/>
  </r>
  <r>
    <x v="1"/>
    <x v="4"/>
    <n v="2575.1"/>
    <s v="All"/>
    <x v="9"/>
  </r>
  <r>
    <x v="3"/>
    <x v="4"/>
    <n v="1727.19999999999"/>
    <s v="All"/>
    <x v="9"/>
  </r>
  <r>
    <x v="5"/>
    <x v="4"/>
    <n v="29.1"/>
    <s v="All"/>
    <x v="9"/>
  </r>
  <r>
    <x v="6"/>
    <x v="4"/>
    <n v="0"/>
    <s v="All"/>
    <x v="9"/>
  </r>
  <r>
    <x v="7"/>
    <x v="4"/>
    <n v="0"/>
    <s v="All"/>
    <x v="9"/>
  </r>
  <r>
    <x v="8"/>
    <x v="4"/>
    <n v="0"/>
    <s v="All"/>
    <x v="9"/>
  </r>
  <r>
    <x v="9"/>
    <x v="4"/>
    <n v="0"/>
    <s v="All"/>
    <x v="9"/>
  </r>
  <r>
    <x v="10"/>
    <x v="4"/>
    <n v="0"/>
    <s v="All"/>
    <x v="9"/>
  </r>
  <r>
    <x v="11"/>
    <x v="4"/>
    <n v="0"/>
    <s v="All"/>
    <x v="9"/>
  </r>
  <r>
    <x v="0"/>
    <x v="5"/>
    <n v="7343.7"/>
    <s v="All"/>
    <x v="9"/>
  </r>
  <r>
    <x v="1"/>
    <x v="5"/>
    <n v="1848.6"/>
    <s v="All"/>
    <x v="9"/>
  </r>
  <r>
    <x v="4"/>
    <x v="5"/>
    <n v="1511.3"/>
    <s v="All"/>
    <x v="9"/>
  </r>
  <r>
    <x v="3"/>
    <x v="5"/>
    <n v="1222.7"/>
    <s v="All"/>
    <x v="9"/>
  </r>
  <r>
    <x v="2"/>
    <x v="5"/>
    <n v="751.1"/>
    <s v="All"/>
    <x v="9"/>
  </r>
  <r>
    <x v="5"/>
    <x v="5"/>
    <n v="27.2"/>
    <s v="All"/>
    <x v="9"/>
  </r>
  <r>
    <x v="6"/>
    <x v="5"/>
    <n v="0"/>
    <s v="All"/>
    <x v="9"/>
  </r>
  <r>
    <x v="7"/>
    <x v="5"/>
    <n v="0"/>
    <s v="All"/>
    <x v="9"/>
  </r>
  <r>
    <x v="8"/>
    <x v="5"/>
    <n v="0"/>
    <s v="All"/>
    <x v="9"/>
  </r>
  <r>
    <x v="9"/>
    <x v="5"/>
    <n v="0"/>
    <s v="All"/>
    <x v="9"/>
  </r>
  <r>
    <x v="10"/>
    <x v="5"/>
    <n v="0"/>
    <s v="All"/>
    <x v="9"/>
  </r>
  <r>
    <x v="11"/>
    <x v="5"/>
    <n v="0"/>
    <s v="All"/>
    <x v="9"/>
  </r>
  <r>
    <x v="0"/>
    <x v="6"/>
    <n v="8363"/>
    <s v="All"/>
    <x v="9"/>
  </r>
  <r>
    <x v="4"/>
    <x v="6"/>
    <n v="2056.2999999999902"/>
    <s v="All"/>
    <x v="9"/>
  </r>
  <r>
    <x v="1"/>
    <x v="6"/>
    <n v="1403.1"/>
    <s v="All"/>
    <x v="9"/>
  </r>
  <r>
    <x v="2"/>
    <x v="6"/>
    <n v="1303.5"/>
    <s v="All"/>
    <x v="9"/>
  </r>
  <r>
    <x v="3"/>
    <x v="6"/>
    <n v="377.3"/>
    <s v="All"/>
    <x v="9"/>
  </r>
  <r>
    <x v="5"/>
    <x v="6"/>
    <n v="34.200000000000003"/>
    <s v="All"/>
    <x v="9"/>
  </r>
  <r>
    <x v="6"/>
    <x v="6"/>
    <n v="0"/>
    <s v="All"/>
    <x v="9"/>
  </r>
  <r>
    <x v="7"/>
    <x v="6"/>
    <n v="0"/>
    <s v="All"/>
    <x v="9"/>
  </r>
  <r>
    <x v="8"/>
    <x v="6"/>
    <n v="0"/>
    <s v="All"/>
    <x v="9"/>
  </r>
  <r>
    <x v="9"/>
    <x v="6"/>
    <n v="0"/>
    <s v="All"/>
    <x v="9"/>
  </r>
  <r>
    <x v="10"/>
    <x v="6"/>
    <n v="0"/>
    <s v="All"/>
    <x v="9"/>
  </r>
  <r>
    <x v="11"/>
    <x v="6"/>
    <n v="0"/>
    <s v="All"/>
    <x v="9"/>
  </r>
  <r>
    <x v="0"/>
    <x v="7"/>
    <n v="8683.1999999999898"/>
    <s v="All"/>
    <x v="9"/>
  </r>
  <r>
    <x v="4"/>
    <x v="7"/>
    <n v="1928.1"/>
    <s v="All"/>
    <x v="9"/>
  </r>
  <r>
    <x v="2"/>
    <x v="7"/>
    <n v="1346.9"/>
    <s v="All"/>
    <x v="9"/>
  </r>
  <r>
    <x v="1"/>
    <x v="7"/>
    <n v="1313.8"/>
    <s v="All"/>
    <x v="9"/>
  </r>
  <r>
    <x v="3"/>
    <x v="7"/>
    <n v="434.4"/>
    <s v="All"/>
    <x v="9"/>
  </r>
  <r>
    <x v="5"/>
    <x v="7"/>
    <n v="28"/>
    <s v="All"/>
    <x v="9"/>
  </r>
  <r>
    <x v="6"/>
    <x v="7"/>
    <n v="0"/>
    <s v="All"/>
    <x v="9"/>
  </r>
  <r>
    <x v="7"/>
    <x v="7"/>
    <n v="0"/>
    <s v="All"/>
    <x v="9"/>
  </r>
  <r>
    <x v="8"/>
    <x v="7"/>
    <n v="0"/>
    <s v="All"/>
    <x v="9"/>
  </r>
  <r>
    <x v="9"/>
    <x v="7"/>
    <n v="0"/>
    <s v="All"/>
    <x v="9"/>
  </r>
  <r>
    <x v="10"/>
    <x v="7"/>
    <n v="0"/>
    <s v="All"/>
    <x v="9"/>
  </r>
  <r>
    <x v="11"/>
    <x v="7"/>
    <n v="0"/>
    <s v="All"/>
    <x v="9"/>
  </r>
  <r>
    <x v="0"/>
    <x v="8"/>
    <n v="5508.1"/>
    <s v="All"/>
    <x v="9"/>
  </r>
  <r>
    <x v="4"/>
    <x v="8"/>
    <n v="2784.7"/>
    <s v="All"/>
    <x v="9"/>
  </r>
  <r>
    <x v="2"/>
    <x v="8"/>
    <n v="2103.1"/>
    <s v="All"/>
    <x v="9"/>
  </r>
  <r>
    <x v="1"/>
    <x v="8"/>
    <n v="2020.7"/>
    <s v="All"/>
    <x v="9"/>
  </r>
  <r>
    <x v="3"/>
    <x v="8"/>
    <n v="979.3"/>
    <s v="All"/>
    <x v="9"/>
  </r>
  <r>
    <x v="5"/>
    <x v="8"/>
    <n v="29.1"/>
    <s v="All"/>
    <x v="9"/>
  </r>
  <r>
    <x v="6"/>
    <x v="8"/>
    <n v="0"/>
    <s v="All"/>
    <x v="9"/>
  </r>
  <r>
    <x v="7"/>
    <x v="8"/>
    <n v="0"/>
    <s v="All"/>
    <x v="9"/>
  </r>
  <r>
    <x v="8"/>
    <x v="8"/>
    <n v="0"/>
    <s v="All"/>
    <x v="9"/>
  </r>
  <r>
    <x v="9"/>
    <x v="8"/>
    <n v="0"/>
    <s v="All"/>
    <x v="9"/>
  </r>
  <r>
    <x v="10"/>
    <x v="8"/>
    <n v="0"/>
    <s v="All"/>
    <x v="9"/>
  </r>
  <r>
    <x v="11"/>
    <x v="8"/>
    <n v="0"/>
    <s v="All"/>
    <x v="9"/>
  </r>
  <r>
    <x v="4"/>
    <x v="9"/>
    <n v="4313.3"/>
    <s v="All"/>
    <x v="9"/>
  </r>
  <r>
    <x v="0"/>
    <x v="9"/>
    <n v="3749"/>
    <s v="All"/>
    <x v="9"/>
  </r>
  <r>
    <x v="2"/>
    <x v="9"/>
    <n v="3179.3"/>
    <s v="All"/>
    <x v="9"/>
  </r>
  <r>
    <x v="1"/>
    <x v="9"/>
    <n v="2498"/>
    <s v="All"/>
    <x v="9"/>
  </r>
  <r>
    <x v="3"/>
    <x v="9"/>
    <n v="1582.2"/>
    <s v="All"/>
    <x v="9"/>
  </r>
  <r>
    <x v="9"/>
    <x v="9"/>
    <n v="31"/>
    <s v="All"/>
    <x v="9"/>
  </r>
  <r>
    <x v="5"/>
    <x v="9"/>
    <n v="25.7"/>
    <s v="All"/>
    <x v="9"/>
  </r>
  <r>
    <x v="6"/>
    <x v="9"/>
    <n v="0"/>
    <s v="All"/>
    <x v="9"/>
  </r>
  <r>
    <x v="7"/>
    <x v="9"/>
    <n v="0"/>
    <s v="All"/>
    <x v="9"/>
  </r>
  <r>
    <x v="8"/>
    <x v="9"/>
    <n v="0"/>
    <s v="All"/>
    <x v="9"/>
  </r>
  <r>
    <x v="10"/>
    <x v="9"/>
    <n v="0"/>
    <s v="All"/>
    <x v="9"/>
  </r>
  <r>
    <x v="11"/>
    <x v="9"/>
    <n v="0"/>
    <s v="All"/>
    <x v="9"/>
  </r>
  <r>
    <x v="0"/>
    <x v="10"/>
    <n v="7794.3"/>
    <s v="All"/>
    <x v="9"/>
  </r>
  <r>
    <x v="4"/>
    <x v="10"/>
    <n v="1921"/>
    <s v="All"/>
    <x v="9"/>
  </r>
  <r>
    <x v="1"/>
    <x v="10"/>
    <n v="1737.6"/>
    <s v="All"/>
    <x v="9"/>
  </r>
  <r>
    <x v="3"/>
    <x v="10"/>
    <n v="1245.9000000000001"/>
    <s v="All"/>
    <x v="9"/>
  </r>
  <r>
    <x v="2"/>
    <x v="10"/>
    <n v="728.6"/>
    <s v="All"/>
    <x v="9"/>
  </r>
  <r>
    <x v="5"/>
    <x v="10"/>
    <n v="78.900000000000006"/>
    <s v="All"/>
    <x v="9"/>
  </r>
  <r>
    <x v="6"/>
    <x v="10"/>
    <n v="0"/>
    <s v="All"/>
    <x v="9"/>
  </r>
  <r>
    <x v="7"/>
    <x v="10"/>
    <n v="0"/>
    <s v="All"/>
    <x v="9"/>
  </r>
  <r>
    <x v="8"/>
    <x v="10"/>
    <n v="0"/>
    <s v="All"/>
    <x v="9"/>
  </r>
  <r>
    <x v="9"/>
    <x v="10"/>
    <n v="0"/>
    <s v="All"/>
    <x v="9"/>
  </r>
  <r>
    <x v="10"/>
    <x v="10"/>
    <n v="0"/>
    <s v="All"/>
    <x v="9"/>
  </r>
  <r>
    <x v="11"/>
    <x v="10"/>
    <n v="0"/>
    <s v="All"/>
    <x v="9"/>
  </r>
  <r>
    <x v="0"/>
    <x v="11"/>
    <n v="9370.9"/>
    <s v="All"/>
    <x v="9"/>
  </r>
  <r>
    <x v="1"/>
    <x v="11"/>
    <n v="1135.8"/>
    <s v="All"/>
    <x v="9"/>
  </r>
  <r>
    <x v="4"/>
    <x v="11"/>
    <n v="1067.2"/>
    <s v="All"/>
    <x v="9"/>
  </r>
  <r>
    <x v="3"/>
    <x v="11"/>
    <n v="618.599999999999"/>
    <s v="All"/>
    <x v="9"/>
  </r>
  <r>
    <x v="2"/>
    <x v="11"/>
    <n v="604.6"/>
    <s v="All"/>
    <x v="9"/>
  </r>
  <r>
    <x v="5"/>
    <x v="11"/>
    <n v="41.3"/>
    <s v="All"/>
    <x v="9"/>
  </r>
  <r>
    <x v="9"/>
    <x v="11"/>
    <n v="31"/>
    <s v="All"/>
    <x v="9"/>
  </r>
  <r>
    <x v="6"/>
    <x v="11"/>
    <n v="0"/>
    <s v="All"/>
    <x v="9"/>
  </r>
  <r>
    <x v="7"/>
    <x v="11"/>
    <n v="0"/>
    <s v="All"/>
    <x v="9"/>
  </r>
  <r>
    <x v="8"/>
    <x v="11"/>
    <n v="0"/>
    <s v="All"/>
    <x v="9"/>
  </r>
  <r>
    <x v="10"/>
    <x v="11"/>
    <n v="0"/>
    <s v="All"/>
    <x v="9"/>
  </r>
  <r>
    <x v="11"/>
    <x v="11"/>
    <n v="0"/>
    <s v="All"/>
    <x v="9"/>
  </r>
  <r>
    <x v="0"/>
    <x v="12"/>
    <n v="10254.0999999999"/>
    <s v="All"/>
    <x v="9"/>
  </r>
  <r>
    <x v="4"/>
    <x v="12"/>
    <n v="886.4"/>
    <s v="All"/>
    <x v="9"/>
  </r>
  <r>
    <x v="2"/>
    <x v="12"/>
    <n v="582"/>
    <s v="All"/>
    <x v="9"/>
  </r>
  <r>
    <x v="1"/>
    <x v="12"/>
    <n v="571.6"/>
    <s v="All"/>
    <x v="9"/>
  </r>
  <r>
    <x v="3"/>
    <x v="12"/>
    <n v="419"/>
    <s v="All"/>
    <x v="9"/>
  </r>
  <r>
    <x v="5"/>
    <x v="12"/>
    <n v="63.6"/>
    <s v="All"/>
    <x v="9"/>
  </r>
  <r>
    <x v="6"/>
    <x v="12"/>
    <n v="0"/>
    <s v="All"/>
    <x v="9"/>
  </r>
  <r>
    <x v="7"/>
    <x v="12"/>
    <n v="0"/>
    <s v="All"/>
    <x v="9"/>
  </r>
  <r>
    <x v="8"/>
    <x v="12"/>
    <n v="0"/>
    <s v="All"/>
    <x v="9"/>
  </r>
  <r>
    <x v="9"/>
    <x v="12"/>
    <n v="0"/>
    <s v="All"/>
    <x v="9"/>
  </r>
  <r>
    <x v="10"/>
    <x v="12"/>
    <n v="0"/>
    <s v="All"/>
    <x v="9"/>
  </r>
  <r>
    <x v="11"/>
    <x v="12"/>
    <n v="0"/>
    <s v="All"/>
    <x v="9"/>
  </r>
  <r>
    <x v="0"/>
    <x v="13"/>
    <n v="10434.299999999999"/>
    <s v="All"/>
    <x v="9"/>
  </r>
  <r>
    <x v="4"/>
    <x v="13"/>
    <n v="519.79999999999995"/>
    <s v="All"/>
    <x v="9"/>
  </r>
  <r>
    <x v="2"/>
    <x v="13"/>
    <n v="365.5"/>
    <s v="All"/>
    <x v="9"/>
  </r>
  <r>
    <x v="1"/>
    <x v="13"/>
    <n v="355.7"/>
    <s v="All"/>
    <x v="9"/>
  </r>
  <r>
    <x v="3"/>
    <x v="13"/>
    <n v="305.60000000000002"/>
    <s v="All"/>
    <x v="9"/>
  </r>
  <r>
    <x v="5"/>
    <x v="13"/>
    <n v="63.9"/>
    <s v="All"/>
    <x v="9"/>
  </r>
  <r>
    <x v="9"/>
    <x v="13"/>
    <n v="31"/>
    <s v="All"/>
    <x v="9"/>
  </r>
  <r>
    <x v="6"/>
    <x v="13"/>
    <n v="0"/>
    <s v="All"/>
    <x v="9"/>
  </r>
  <r>
    <x v="7"/>
    <x v="13"/>
    <n v="0"/>
    <s v="All"/>
    <x v="9"/>
  </r>
  <r>
    <x v="8"/>
    <x v="13"/>
    <n v="0"/>
    <s v="All"/>
    <x v="9"/>
  </r>
  <r>
    <x v="10"/>
    <x v="13"/>
    <n v="0"/>
    <s v="All"/>
    <x v="9"/>
  </r>
  <r>
    <x v="11"/>
    <x v="13"/>
    <n v="0"/>
    <s v="All"/>
    <x v="9"/>
  </r>
  <r>
    <x v="0"/>
    <x v="14"/>
    <n v="6971.7"/>
    <s v="All"/>
    <x v="9"/>
  </r>
  <r>
    <x v="4"/>
    <x v="14"/>
    <n v="1663.6"/>
    <s v="All"/>
    <x v="9"/>
  </r>
  <r>
    <x v="2"/>
    <x v="14"/>
    <n v="992.2"/>
    <s v="All"/>
    <x v="9"/>
  </r>
  <r>
    <x v="1"/>
    <x v="14"/>
    <n v="967"/>
    <s v="All"/>
    <x v="9"/>
  </r>
  <r>
    <x v="3"/>
    <x v="14"/>
    <n v="500.8"/>
    <s v="All"/>
    <x v="9"/>
  </r>
  <r>
    <x v="5"/>
    <x v="14"/>
    <n v="42.2"/>
    <s v="All"/>
    <x v="9"/>
  </r>
  <r>
    <x v="9"/>
    <x v="14"/>
    <n v="31"/>
    <s v="All"/>
    <x v="9"/>
  </r>
  <r>
    <x v="6"/>
    <x v="14"/>
    <n v="0"/>
    <s v="All"/>
    <x v="9"/>
  </r>
  <r>
    <x v="7"/>
    <x v="14"/>
    <n v="0"/>
    <s v="All"/>
    <x v="9"/>
  </r>
  <r>
    <x v="8"/>
    <x v="14"/>
    <n v="0"/>
    <s v="All"/>
    <x v="9"/>
  </r>
  <r>
    <x v="10"/>
    <x v="14"/>
    <n v="0"/>
    <s v="All"/>
    <x v="9"/>
  </r>
  <r>
    <x v="11"/>
    <x v="14"/>
    <n v="0"/>
    <s v="All"/>
    <x v="9"/>
  </r>
  <r>
    <x v="0"/>
    <x v="15"/>
    <n v="5511.2"/>
    <s v="All"/>
    <x v="9"/>
  </r>
  <r>
    <x v="4"/>
    <x v="15"/>
    <n v="2271.6999999999998"/>
    <s v="All"/>
    <x v="9"/>
  </r>
  <r>
    <x v="1"/>
    <x v="15"/>
    <n v="1995.2"/>
    <s v="All"/>
    <x v="9"/>
  </r>
  <r>
    <x v="3"/>
    <x v="15"/>
    <n v="1023.8"/>
    <s v="All"/>
    <x v="9"/>
  </r>
  <r>
    <x v="2"/>
    <x v="15"/>
    <n v="1001.8"/>
    <s v="All"/>
    <x v="9"/>
  </r>
  <r>
    <x v="5"/>
    <x v="15"/>
    <n v="38.299999999999997"/>
    <s v="All"/>
    <x v="9"/>
  </r>
  <r>
    <x v="9"/>
    <x v="15"/>
    <n v="31"/>
    <s v="All"/>
    <x v="9"/>
  </r>
  <r>
    <x v="6"/>
    <x v="15"/>
    <n v="0"/>
    <s v="All"/>
    <x v="9"/>
  </r>
  <r>
    <x v="7"/>
    <x v="15"/>
    <n v="0"/>
    <s v="All"/>
    <x v="9"/>
  </r>
  <r>
    <x v="8"/>
    <x v="15"/>
    <n v="0"/>
    <s v="All"/>
    <x v="9"/>
  </r>
  <r>
    <x v="10"/>
    <x v="15"/>
    <n v="0"/>
    <s v="All"/>
    <x v="9"/>
  </r>
  <r>
    <x v="11"/>
    <x v="15"/>
    <n v="0"/>
    <s v="All"/>
    <x v="9"/>
  </r>
  <r>
    <x v="4"/>
    <x v="16"/>
    <n v="3883.8"/>
    <s v="All"/>
    <x v="9"/>
  </r>
  <r>
    <x v="0"/>
    <x v="16"/>
    <n v="2810.4"/>
    <s v="All"/>
    <x v="9"/>
  </r>
  <r>
    <x v="1"/>
    <x v="16"/>
    <n v="2580.6999999999998"/>
    <s v="All"/>
    <x v="9"/>
  </r>
  <r>
    <x v="3"/>
    <x v="16"/>
    <n v="1166.2"/>
    <s v="All"/>
    <x v="9"/>
  </r>
  <r>
    <x v="2"/>
    <x v="16"/>
    <n v="1002.3"/>
    <s v="All"/>
    <x v="9"/>
  </r>
  <r>
    <x v="5"/>
    <x v="16"/>
    <n v="39.299999999999997"/>
    <s v="All"/>
    <x v="9"/>
  </r>
  <r>
    <x v="9"/>
    <x v="16"/>
    <n v="30"/>
    <s v="All"/>
    <x v="9"/>
  </r>
  <r>
    <x v="6"/>
    <x v="16"/>
    <n v="0"/>
    <s v="All"/>
    <x v="9"/>
  </r>
  <r>
    <x v="7"/>
    <x v="16"/>
    <n v="0"/>
    <s v="All"/>
    <x v="9"/>
  </r>
  <r>
    <x v="8"/>
    <x v="16"/>
    <n v="0"/>
    <s v="All"/>
    <x v="9"/>
  </r>
  <r>
    <x v="10"/>
    <x v="16"/>
    <n v="0"/>
    <s v="All"/>
    <x v="9"/>
  </r>
  <r>
    <x v="11"/>
    <x v="16"/>
    <n v="0"/>
    <s v="All"/>
    <x v="9"/>
  </r>
  <r>
    <x v="0"/>
    <x v="17"/>
    <n v="5882.83"/>
    <s v="All"/>
    <x v="9"/>
  </r>
  <r>
    <x v="4"/>
    <x v="17"/>
    <n v="1918.5"/>
    <s v="All"/>
    <x v="9"/>
  </r>
  <r>
    <x v="1"/>
    <x v="17"/>
    <n v="1334.8"/>
    <s v="All"/>
    <x v="9"/>
  </r>
  <r>
    <x v="2"/>
    <x v="17"/>
    <n v="787.1"/>
    <s v="All"/>
    <x v="9"/>
  </r>
  <r>
    <x v="3"/>
    <x v="17"/>
    <n v="532.29999999999995"/>
    <s v="All"/>
    <x v="9"/>
  </r>
  <r>
    <x v="5"/>
    <x v="17"/>
    <n v="40.5"/>
    <s v="All"/>
    <x v="9"/>
  </r>
  <r>
    <x v="9"/>
    <x v="17"/>
    <n v="30"/>
    <s v="All"/>
    <x v="9"/>
  </r>
  <r>
    <x v="6"/>
    <x v="17"/>
    <n v="0"/>
    <s v="All"/>
    <x v="9"/>
  </r>
  <r>
    <x v="7"/>
    <x v="17"/>
    <n v="0"/>
    <s v="All"/>
    <x v="9"/>
  </r>
  <r>
    <x v="8"/>
    <x v="17"/>
    <n v="0"/>
    <s v="All"/>
    <x v="9"/>
  </r>
  <r>
    <x v="10"/>
    <x v="17"/>
    <n v="0"/>
    <s v="All"/>
    <x v="9"/>
  </r>
  <r>
    <x v="11"/>
    <x v="17"/>
    <n v="0"/>
    <s v="All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78C02-2BA3-324A-9135-D4798CB5CEE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N23" firstHeaderRow="1" firstDataRow="2" firstDataCol="1" rowPageCount="1" colPageCount="1"/>
  <pivotFields count="5">
    <pivotField axis="axisCol" showAll="0">
      <items count="13">
        <item x="6"/>
        <item x="7"/>
        <item x="5"/>
        <item x="1"/>
        <item x="0"/>
        <item x="8"/>
        <item x="4"/>
        <item x="9"/>
        <item x="3"/>
        <item x="2"/>
        <item x="10"/>
        <item x="11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4" hier="-1"/>
  </pageFields>
  <dataFields count="1">
    <dataField name="Sum of taf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B50-4FA2-C642-AB94-C0387C9CD0BE}">
  <dimension ref="A1:AJ25"/>
  <sheetViews>
    <sheetView topLeftCell="E1" zoomScale="70" zoomScaleNormal="70" workbookViewId="0">
      <selection activeCell="R4" sqref="R4:R22"/>
    </sheetView>
  </sheetViews>
  <sheetFormatPr defaultColWidth="10.625" defaultRowHeight="15.75" x14ac:dyDescent="0.25"/>
  <cols>
    <col min="1" max="1" width="13.5" bestFit="1" customWidth="1"/>
    <col min="2" max="2" width="16.125" bestFit="1" customWidth="1"/>
    <col min="3" max="3" width="11.5" bestFit="1" customWidth="1"/>
    <col min="4" max="4" width="7.5" bestFit="1" customWidth="1"/>
    <col min="5" max="5" width="7.375" bestFit="1" customWidth="1"/>
    <col min="6" max="6" width="12.375" bestFit="1" customWidth="1"/>
    <col min="7" max="7" width="7.625" bestFit="1" customWidth="1"/>
    <col min="8" max="8" width="12.25" bestFit="1" customWidth="1"/>
    <col min="9" max="9" width="6" bestFit="1" customWidth="1"/>
    <col min="10" max="10" width="8.5" bestFit="1" customWidth="1"/>
    <col min="11" max="11" width="29.375" bestFit="1" customWidth="1"/>
    <col min="12" max="13" width="15.625" bestFit="1" customWidth="1"/>
    <col min="14" max="14" width="10.875" bestFit="1" customWidth="1"/>
  </cols>
  <sheetData>
    <row r="1" spans="1:36" x14ac:dyDescent="0.25">
      <c r="A1" s="1" t="s">
        <v>1</v>
      </c>
      <c r="B1" t="s">
        <v>14</v>
      </c>
    </row>
    <row r="3" spans="1:36" x14ac:dyDescent="0.25">
      <c r="A3" s="1" t="s">
        <v>18</v>
      </c>
      <c r="B3" s="1" t="s">
        <v>17</v>
      </c>
    </row>
    <row r="4" spans="1:36" x14ac:dyDescent="0.25">
      <c r="A4" s="1" t="s">
        <v>15</v>
      </c>
      <c r="B4" t="s">
        <v>8</v>
      </c>
      <c r="C4" t="s">
        <v>9</v>
      </c>
      <c r="D4" t="s">
        <v>7</v>
      </c>
      <c r="E4" t="s">
        <v>3</v>
      </c>
      <c r="F4" t="s">
        <v>2</v>
      </c>
      <c r="G4" t="s">
        <v>10</v>
      </c>
      <c r="H4" t="s">
        <v>6</v>
      </c>
      <c r="I4" t="s">
        <v>11</v>
      </c>
      <c r="J4" t="s">
        <v>5</v>
      </c>
      <c r="K4" t="s">
        <v>4</v>
      </c>
      <c r="L4" t="s">
        <v>12</v>
      </c>
      <c r="M4" t="s">
        <v>13</v>
      </c>
      <c r="N4" t="s">
        <v>16</v>
      </c>
      <c r="Q4" t="s">
        <v>0</v>
      </c>
      <c r="R4" t="s">
        <v>8</v>
      </c>
      <c r="S4" t="s">
        <v>9</v>
      </c>
      <c r="T4" t="s">
        <v>7</v>
      </c>
      <c r="U4" t="s">
        <v>3</v>
      </c>
      <c r="V4" t="s">
        <v>2</v>
      </c>
      <c r="W4" t="s">
        <v>10</v>
      </c>
      <c r="X4" t="s">
        <v>6</v>
      </c>
      <c r="Y4" t="s">
        <v>11</v>
      </c>
      <c r="Z4" t="s">
        <v>5</v>
      </c>
      <c r="AA4" t="s">
        <v>4</v>
      </c>
      <c r="AB4" t="s">
        <v>12</v>
      </c>
      <c r="AC4" t="s">
        <v>13</v>
      </c>
      <c r="AD4" t="s">
        <v>16</v>
      </c>
      <c r="AF4" t="s">
        <v>29</v>
      </c>
      <c r="AG4" t="s">
        <v>30</v>
      </c>
      <c r="AH4" t="s">
        <v>19</v>
      </c>
      <c r="AI4" t="s">
        <v>31</v>
      </c>
      <c r="AJ4" t="s">
        <v>32</v>
      </c>
    </row>
    <row r="5" spans="1:36" x14ac:dyDescent="0.25">
      <c r="A5" s="2">
        <v>2002</v>
      </c>
      <c r="B5">
        <v>1309.3</v>
      </c>
      <c r="C5">
        <v>0</v>
      </c>
      <c r="D5">
        <v>36.299999999999997</v>
      </c>
      <c r="E5">
        <v>53.6</v>
      </c>
      <c r="F5">
        <v>1897.6</v>
      </c>
      <c r="G5">
        <v>218.4</v>
      </c>
      <c r="H5">
        <v>144.9</v>
      </c>
      <c r="I5">
        <v>0</v>
      </c>
      <c r="J5">
        <v>1533.5</v>
      </c>
      <c r="K5">
        <v>195.3</v>
      </c>
      <c r="L5">
        <v>0</v>
      </c>
      <c r="M5">
        <v>0</v>
      </c>
      <c r="N5">
        <v>5388.9000000000005</v>
      </c>
      <c r="P5">
        <v>5388.9000000000005</v>
      </c>
      <c r="Q5">
        <v>2002</v>
      </c>
      <c r="R5">
        <v>1309.3</v>
      </c>
      <c r="S5">
        <v>0</v>
      </c>
      <c r="T5">
        <v>36.299999999999997</v>
      </c>
      <c r="U5">
        <v>53.6</v>
      </c>
      <c r="V5">
        <v>1897.6</v>
      </c>
      <c r="W5">
        <v>218.4</v>
      </c>
      <c r="X5">
        <v>144.9</v>
      </c>
      <c r="Y5">
        <v>0</v>
      </c>
      <c r="Z5">
        <v>1533.5</v>
      </c>
      <c r="AA5">
        <v>195.3</v>
      </c>
      <c r="AB5">
        <v>0</v>
      </c>
      <c r="AC5">
        <v>0</v>
      </c>
      <c r="AD5">
        <v>5388.9000000000005</v>
      </c>
      <c r="AF5">
        <f>+Z5</f>
        <v>1533.5</v>
      </c>
      <c r="AG5">
        <f>+R5</f>
        <v>1309.3</v>
      </c>
      <c r="AH5">
        <f>+AF5+AG5</f>
        <v>2842.8</v>
      </c>
      <c r="AI5">
        <f>+V5</f>
        <v>1897.6</v>
      </c>
      <c r="AJ5">
        <v>218.4</v>
      </c>
    </row>
    <row r="6" spans="1:36" x14ac:dyDescent="0.25">
      <c r="A6" s="2">
        <v>2003</v>
      </c>
      <c r="B6">
        <v>756.6</v>
      </c>
      <c r="C6">
        <v>0</v>
      </c>
      <c r="D6">
        <v>36.200000000000003</v>
      </c>
      <c r="E6">
        <v>0.7</v>
      </c>
      <c r="F6">
        <v>1542.69999999999</v>
      </c>
      <c r="G6">
        <v>207.3</v>
      </c>
      <c r="H6">
        <v>122</v>
      </c>
      <c r="I6">
        <v>0</v>
      </c>
      <c r="J6">
        <v>1712.8999999999901</v>
      </c>
      <c r="K6">
        <v>486.1</v>
      </c>
      <c r="L6">
        <v>0</v>
      </c>
      <c r="M6">
        <v>0</v>
      </c>
      <c r="N6">
        <v>4864.4999999999809</v>
      </c>
      <c r="P6">
        <v>4864.4999999999809</v>
      </c>
      <c r="Q6">
        <v>2003</v>
      </c>
      <c r="R6">
        <v>756.6</v>
      </c>
      <c r="S6">
        <v>0</v>
      </c>
      <c r="T6">
        <v>36.200000000000003</v>
      </c>
      <c r="U6">
        <v>0.7</v>
      </c>
      <c r="V6">
        <v>1542.69999999999</v>
      </c>
      <c r="W6">
        <v>207.3</v>
      </c>
      <c r="X6">
        <v>122</v>
      </c>
      <c r="Y6">
        <v>0</v>
      </c>
      <c r="Z6">
        <v>1712.8999999999901</v>
      </c>
      <c r="AA6">
        <v>486.1</v>
      </c>
      <c r="AB6">
        <v>0</v>
      </c>
      <c r="AC6">
        <v>0</v>
      </c>
      <c r="AD6">
        <v>4864.4999999999809</v>
      </c>
      <c r="AF6">
        <f t="shared" ref="AF6:AF22" si="0">+Z6</f>
        <v>1712.8999999999901</v>
      </c>
      <c r="AG6">
        <f t="shared" ref="AG6:AG22" si="1">+R6</f>
        <v>756.6</v>
      </c>
      <c r="AH6">
        <f t="shared" ref="AH6:AH22" si="2">+AF6+AG6</f>
        <v>2469.49999999999</v>
      </c>
      <c r="AI6">
        <f t="shared" ref="AI6:AI22" si="3">+V6</f>
        <v>1542.69999999999</v>
      </c>
      <c r="AJ6">
        <v>207.3</v>
      </c>
    </row>
    <row r="7" spans="1:36" x14ac:dyDescent="0.25">
      <c r="A7" s="2">
        <v>2004</v>
      </c>
      <c r="B7">
        <v>1098.5</v>
      </c>
      <c r="C7">
        <v>0</v>
      </c>
      <c r="D7">
        <v>31.2</v>
      </c>
      <c r="E7">
        <v>0.4</v>
      </c>
      <c r="F7">
        <v>1476.3</v>
      </c>
      <c r="G7">
        <v>202.6</v>
      </c>
      <c r="H7">
        <v>100.8</v>
      </c>
      <c r="I7">
        <v>0</v>
      </c>
      <c r="J7">
        <v>1836.19999999999</v>
      </c>
      <c r="K7">
        <v>488.8</v>
      </c>
      <c r="L7">
        <v>0</v>
      </c>
      <c r="M7">
        <v>0</v>
      </c>
      <c r="N7">
        <v>5234.7999999999902</v>
      </c>
      <c r="P7">
        <v>5234.7999999999902</v>
      </c>
      <c r="Q7">
        <v>2004</v>
      </c>
      <c r="R7">
        <v>1098.5</v>
      </c>
      <c r="S7">
        <v>0</v>
      </c>
      <c r="T7">
        <v>31.2</v>
      </c>
      <c r="U7">
        <v>0.4</v>
      </c>
      <c r="V7">
        <v>1476.3</v>
      </c>
      <c r="W7">
        <v>202.6</v>
      </c>
      <c r="X7">
        <v>100.8</v>
      </c>
      <c r="Y7">
        <v>0</v>
      </c>
      <c r="Z7">
        <v>1836.19999999999</v>
      </c>
      <c r="AA7">
        <v>488.8</v>
      </c>
      <c r="AB7">
        <v>0</v>
      </c>
      <c r="AC7">
        <v>0</v>
      </c>
      <c r="AD7">
        <v>5234.7999999999902</v>
      </c>
      <c r="AF7">
        <f t="shared" si="0"/>
        <v>1836.19999999999</v>
      </c>
      <c r="AG7">
        <f t="shared" si="1"/>
        <v>1098.5</v>
      </c>
      <c r="AH7">
        <f t="shared" si="2"/>
        <v>2934.6999999999898</v>
      </c>
      <c r="AI7">
        <f t="shared" si="3"/>
        <v>1476.3</v>
      </c>
      <c r="AJ7">
        <v>202.6</v>
      </c>
    </row>
    <row r="8" spans="1:36" x14ac:dyDescent="0.25">
      <c r="A8" s="2">
        <v>2005</v>
      </c>
      <c r="B8">
        <v>771.69999999999902</v>
      </c>
      <c r="C8">
        <v>0</v>
      </c>
      <c r="D8">
        <v>427.599999999999</v>
      </c>
      <c r="E8">
        <v>42.099999999999902</v>
      </c>
      <c r="F8">
        <v>1237.5999999999999</v>
      </c>
      <c r="G8">
        <v>339.79999999999899</v>
      </c>
      <c r="H8">
        <v>189.2</v>
      </c>
      <c r="I8">
        <v>0</v>
      </c>
      <c r="J8">
        <v>1528.5</v>
      </c>
      <c r="K8">
        <v>638.9</v>
      </c>
      <c r="L8">
        <v>0</v>
      </c>
      <c r="M8">
        <v>0</v>
      </c>
      <c r="N8">
        <v>5175.399999999996</v>
      </c>
      <c r="P8">
        <v>5175.399999999996</v>
      </c>
      <c r="Q8">
        <v>2005</v>
      </c>
      <c r="R8">
        <v>771.69999999999902</v>
      </c>
      <c r="S8">
        <v>0</v>
      </c>
      <c r="T8">
        <v>427.599999999999</v>
      </c>
      <c r="U8">
        <v>42.099999999999902</v>
      </c>
      <c r="V8">
        <v>1237.5999999999999</v>
      </c>
      <c r="W8">
        <v>339.79999999999899</v>
      </c>
      <c r="X8">
        <v>189.2</v>
      </c>
      <c r="Y8">
        <v>0</v>
      </c>
      <c r="Z8">
        <v>1528.5</v>
      </c>
      <c r="AA8">
        <v>638.9</v>
      </c>
      <c r="AB8">
        <v>0</v>
      </c>
      <c r="AC8">
        <v>0</v>
      </c>
      <c r="AD8">
        <v>5175.399999999996</v>
      </c>
      <c r="AF8">
        <f t="shared" si="0"/>
        <v>1528.5</v>
      </c>
      <c r="AG8">
        <f t="shared" si="1"/>
        <v>771.69999999999902</v>
      </c>
      <c r="AH8">
        <f t="shared" si="2"/>
        <v>2300.1999999999989</v>
      </c>
      <c r="AI8">
        <f t="shared" si="3"/>
        <v>1237.5999999999999</v>
      </c>
      <c r="AJ8">
        <v>339.79999999999899</v>
      </c>
    </row>
    <row r="9" spans="1:36" x14ac:dyDescent="0.25">
      <c r="A9" s="2">
        <v>2006</v>
      </c>
      <c r="B9">
        <v>806.7</v>
      </c>
      <c r="C9">
        <v>0</v>
      </c>
      <c r="D9">
        <v>31.1</v>
      </c>
      <c r="E9">
        <v>0.4</v>
      </c>
      <c r="F9">
        <v>1739.9</v>
      </c>
      <c r="G9">
        <v>365.8</v>
      </c>
      <c r="H9">
        <v>231.3</v>
      </c>
      <c r="I9">
        <v>0</v>
      </c>
      <c r="J9">
        <v>1469.7</v>
      </c>
      <c r="K9">
        <v>628.29999999999995</v>
      </c>
      <c r="L9">
        <v>0</v>
      </c>
      <c r="M9">
        <v>0</v>
      </c>
      <c r="N9">
        <v>5273.2000000000007</v>
      </c>
      <c r="P9">
        <v>5273.2000000000007</v>
      </c>
      <c r="Q9">
        <v>2006</v>
      </c>
      <c r="R9">
        <v>806.7</v>
      </c>
      <c r="S9">
        <v>0</v>
      </c>
      <c r="T9">
        <v>31.1</v>
      </c>
      <c r="U9">
        <v>0.4</v>
      </c>
      <c r="V9">
        <v>1739.9</v>
      </c>
      <c r="W9">
        <v>365.8</v>
      </c>
      <c r="X9">
        <v>231.3</v>
      </c>
      <c r="Y9">
        <v>0</v>
      </c>
      <c r="Z9">
        <v>1469.7</v>
      </c>
      <c r="AA9">
        <v>628.29999999999995</v>
      </c>
      <c r="AB9">
        <v>0</v>
      </c>
      <c r="AC9">
        <v>0</v>
      </c>
      <c r="AD9">
        <v>5273.2000000000007</v>
      </c>
      <c r="AF9">
        <f t="shared" si="0"/>
        <v>1469.7</v>
      </c>
      <c r="AG9">
        <f t="shared" si="1"/>
        <v>806.7</v>
      </c>
      <c r="AH9">
        <f t="shared" si="2"/>
        <v>2276.4</v>
      </c>
      <c r="AI9">
        <f t="shared" si="3"/>
        <v>1739.9</v>
      </c>
      <c r="AJ9">
        <v>365.8</v>
      </c>
    </row>
    <row r="10" spans="1:36" x14ac:dyDescent="0.25">
      <c r="A10" s="2">
        <v>2007</v>
      </c>
      <c r="B10">
        <v>1079.4000000000001</v>
      </c>
      <c r="C10">
        <v>0</v>
      </c>
      <c r="D10">
        <v>42.4</v>
      </c>
      <c r="E10">
        <v>0</v>
      </c>
      <c r="F10">
        <v>1802.4</v>
      </c>
      <c r="G10">
        <v>185.79999999999899</v>
      </c>
      <c r="H10">
        <v>141.30000000000001</v>
      </c>
      <c r="I10">
        <v>0</v>
      </c>
      <c r="J10">
        <v>1596.4</v>
      </c>
      <c r="K10">
        <v>528.70000000000005</v>
      </c>
      <c r="L10">
        <v>0</v>
      </c>
      <c r="M10">
        <v>0</v>
      </c>
      <c r="N10">
        <v>5376.3999999999987</v>
      </c>
      <c r="P10">
        <v>5376.3999999999987</v>
      </c>
      <c r="Q10">
        <v>2007</v>
      </c>
      <c r="R10">
        <v>1079.4000000000001</v>
      </c>
      <c r="S10">
        <v>0</v>
      </c>
      <c r="T10">
        <v>42.4</v>
      </c>
      <c r="U10">
        <v>0</v>
      </c>
      <c r="V10">
        <v>1802.4</v>
      </c>
      <c r="W10">
        <v>185.79999999999899</v>
      </c>
      <c r="X10">
        <v>141.30000000000001</v>
      </c>
      <c r="Y10">
        <v>0</v>
      </c>
      <c r="Z10">
        <v>1596.4</v>
      </c>
      <c r="AA10">
        <v>528.70000000000005</v>
      </c>
      <c r="AB10">
        <v>0</v>
      </c>
      <c r="AC10">
        <v>0</v>
      </c>
      <c r="AD10">
        <v>5376.3999999999987</v>
      </c>
      <c r="AF10">
        <f t="shared" si="0"/>
        <v>1596.4</v>
      </c>
      <c r="AG10">
        <f t="shared" si="1"/>
        <v>1079.4000000000001</v>
      </c>
      <c r="AH10">
        <f t="shared" si="2"/>
        <v>2675.8</v>
      </c>
      <c r="AI10">
        <f t="shared" si="3"/>
        <v>1802.4</v>
      </c>
      <c r="AJ10">
        <v>185.79999999999899</v>
      </c>
    </row>
    <row r="11" spans="1:36" x14ac:dyDescent="0.25">
      <c r="A11" s="2">
        <v>2008</v>
      </c>
      <c r="B11">
        <v>1254.4000000000001</v>
      </c>
      <c r="C11">
        <v>0</v>
      </c>
      <c r="D11">
        <v>32.299999999999997</v>
      </c>
      <c r="E11">
        <v>0.3</v>
      </c>
      <c r="F11">
        <v>1697.1</v>
      </c>
      <c r="G11">
        <v>138.19999999999999</v>
      </c>
      <c r="H11">
        <v>201.6</v>
      </c>
      <c r="I11">
        <v>0</v>
      </c>
      <c r="J11">
        <v>1269.2</v>
      </c>
      <c r="K11">
        <v>597.70000000000005</v>
      </c>
      <c r="L11">
        <v>0</v>
      </c>
      <c r="M11">
        <v>0</v>
      </c>
      <c r="N11">
        <v>5190.7999999999993</v>
      </c>
      <c r="P11">
        <v>5190.7999999999993</v>
      </c>
      <c r="Q11">
        <v>2008</v>
      </c>
      <c r="R11">
        <v>1254.4000000000001</v>
      </c>
      <c r="S11">
        <v>0</v>
      </c>
      <c r="T11">
        <v>32.299999999999997</v>
      </c>
      <c r="U11">
        <v>0.3</v>
      </c>
      <c r="V11">
        <v>1697.1</v>
      </c>
      <c r="W11">
        <v>138.19999999999999</v>
      </c>
      <c r="X11">
        <v>201.6</v>
      </c>
      <c r="Y11">
        <v>0</v>
      </c>
      <c r="Z11">
        <v>1269.2</v>
      </c>
      <c r="AA11">
        <v>597.70000000000005</v>
      </c>
      <c r="AB11">
        <v>0</v>
      </c>
      <c r="AC11">
        <v>0</v>
      </c>
      <c r="AD11">
        <v>5190.7999999999993</v>
      </c>
      <c r="AF11">
        <f t="shared" si="0"/>
        <v>1269.2</v>
      </c>
      <c r="AG11">
        <f t="shared" si="1"/>
        <v>1254.4000000000001</v>
      </c>
      <c r="AH11">
        <f t="shared" si="2"/>
        <v>2523.6000000000004</v>
      </c>
      <c r="AI11">
        <f t="shared" si="3"/>
        <v>1697.1</v>
      </c>
      <c r="AJ11">
        <v>138.19999999999999</v>
      </c>
    </row>
    <row r="12" spans="1:36" x14ac:dyDescent="0.25">
      <c r="A12" s="2">
        <v>2009</v>
      </c>
      <c r="B12">
        <v>1216.4000000000001</v>
      </c>
      <c r="C12">
        <v>0</v>
      </c>
      <c r="D12">
        <v>32.299999999999997</v>
      </c>
      <c r="E12">
        <v>0.8</v>
      </c>
      <c r="F12">
        <v>1744.5</v>
      </c>
      <c r="G12">
        <v>98.8</v>
      </c>
      <c r="H12">
        <v>179.9</v>
      </c>
      <c r="I12">
        <v>0</v>
      </c>
      <c r="J12">
        <v>985.7</v>
      </c>
      <c r="K12">
        <v>498.7</v>
      </c>
      <c r="L12">
        <v>0</v>
      </c>
      <c r="M12">
        <v>0</v>
      </c>
      <c r="N12">
        <v>4757.1000000000004</v>
      </c>
      <c r="P12">
        <v>4757.1000000000004</v>
      </c>
      <c r="Q12">
        <v>2009</v>
      </c>
      <c r="R12">
        <v>1216.4000000000001</v>
      </c>
      <c r="S12">
        <v>0</v>
      </c>
      <c r="T12">
        <v>32.299999999999997</v>
      </c>
      <c r="U12">
        <v>0.8</v>
      </c>
      <c r="V12">
        <v>1744.5</v>
      </c>
      <c r="W12">
        <v>98.8</v>
      </c>
      <c r="X12">
        <v>179.9</v>
      </c>
      <c r="Y12">
        <v>0</v>
      </c>
      <c r="Z12">
        <v>985.7</v>
      </c>
      <c r="AA12">
        <v>498.7</v>
      </c>
      <c r="AB12">
        <v>0</v>
      </c>
      <c r="AC12">
        <v>0</v>
      </c>
      <c r="AD12">
        <v>4757.1000000000004</v>
      </c>
      <c r="AF12">
        <f t="shared" si="0"/>
        <v>985.7</v>
      </c>
      <c r="AG12">
        <f t="shared" si="1"/>
        <v>1216.4000000000001</v>
      </c>
      <c r="AH12">
        <f t="shared" si="2"/>
        <v>2202.1000000000004</v>
      </c>
      <c r="AI12">
        <f t="shared" si="3"/>
        <v>1744.5</v>
      </c>
      <c r="AJ12">
        <v>98.8</v>
      </c>
    </row>
    <row r="13" spans="1:36" x14ac:dyDescent="0.25">
      <c r="A13" s="2">
        <v>2010</v>
      </c>
      <c r="B13">
        <v>987.8</v>
      </c>
      <c r="C13">
        <v>0</v>
      </c>
      <c r="D13">
        <v>86.6</v>
      </c>
      <c r="E13">
        <v>1.4</v>
      </c>
      <c r="F13">
        <v>1408.2</v>
      </c>
      <c r="G13">
        <v>241.6</v>
      </c>
      <c r="H13">
        <v>220.29999999999899</v>
      </c>
      <c r="I13">
        <v>0</v>
      </c>
      <c r="J13">
        <v>826.9</v>
      </c>
      <c r="K13">
        <v>553</v>
      </c>
      <c r="L13">
        <v>0</v>
      </c>
      <c r="M13">
        <v>0</v>
      </c>
      <c r="N13">
        <v>4325.7999999999993</v>
      </c>
      <c r="P13">
        <v>4325.7999999999993</v>
      </c>
      <c r="Q13">
        <v>2010</v>
      </c>
      <c r="R13">
        <v>987.8</v>
      </c>
      <c r="S13">
        <v>0</v>
      </c>
      <c r="T13">
        <v>86.6</v>
      </c>
      <c r="U13">
        <v>1.4</v>
      </c>
      <c r="V13">
        <v>1408.2</v>
      </c>
      <c r="W13">
        <v>241.6</v>
      </c>
      <c r="X13">
        <v>220.29999999999899</v>
      </c>
      <c r="Y13">
        <v>0</v>
      </c>
      <c r="Z13">
        <v>826.9</v>
      </c>
      <c r="AA13">
        <v>553</v>
      </c>
      <c r="AB13">
        <v>0</v>
      </c>
      <c r="AC13">
        <v>0</v>
      </c>
      <c r="AD13">
        <v>4325.7999999999993</v>
      </c>
      <c r="AF13">
        <f t="shared" si="0"/>
        <v>826.9</v>
      </c>
      <c r="AG13">
        <f t="shared" si="1"/>
        <v>987.8</v>
      </c>
      <c r="AH13">
        <f t="shared" si="2"/>
        <v>1814.6999999999998</v>
      </c>
      <c r="AI13">
        <f t="shared" si="3"/>
        <v>1408.2</v>
      </c>
      <c r="AJ13">
        <v>241.6</v>
      </c>
    </row>
    <row r="14" spans="1:36" x14ac:dyDescent="0.25">
      <c r="A14" s="2">
        <v>2011</v>
      </c>
      <c r="B14">
        <v>955.8</v>
      </c>
      <c r="C14">
        <v>0</v>
      </c>
      <c r="D14">
        <v>220.7</v>
      </c>
      <c r="E14">
        <v>1.7</v>
      </c>
      <c r="F14">
        <v>1351</v>
      </c>
      <c r="G14">
        <v>324.89999999999998</v>
      </c>
      <c r="H14">
        <v>214.3</v>
      </c>
      <c r="I14">
        <v>0</v>
      </c>
      <c r="J14">
        <v>900.69999999999902</v>
      </c>
      <c r="K14">
        <v>644.6</v>
      </c>
      <c r="L14">
        <v>0</v>
      </c>
      <c r="M14">
        <v>0</v>
      </c>
      <c r="N14">
        <v>4613.6999999999989</v>
      </c>
      <c r="P14">
        <v>4613.6999999999989</v>
      </c>
      <c r="Q14">
        <v>2011</v>
      </c>
      <c r="R14">
        <v>955.8</v>
      </c>
      <c r="S14">
        <v>0</v>
      </c>
      <c r="T14">
        <v>220.7</v>
      </c>
      <c r="U14">
        <v>1.7</v>
      </c>
      <c r="V14">
        <v>1351</v>
      </c>
      <c r="W14">
        <v>324.89999999999998</v>
      </c>
      <c r="X14">
        <v>214.3</v>
      </c>
      <c r="Y14">
        <v>0</v>
      </c>
      <c r="Z14">
        <v>900.69999999999902</v>
      </c>
      <c r="AA14">
        <v>644.6</v>
      </c>
      <c r="AB14">
        <v>0</v>
      </c>
      <c r="AC14">
        <v>0</v>
      </c>
      <c r="AD14">
        <v>4613.6999999999989</v>
      </c>
      <c r="AF14">
        <f t="shared" si="0"/>
        <v>900.69999999999902</v>
      </c>
      <c r="AG14">
        <f t="shared" si="1"/>
        <v>955.8</v>
      </c>
      <c r="AH14">
        <f t="shared" si="2"/>
        <v>1856.4999999999991</v>
      </c>
      <c r="AI14">
        <f t="shared" si="3"/>
        <v>1351</v>
      </c>
      <c r="AJ14">
        <v>324.89999999999998</v>
      </c>
    </row>
    <row r="15" spans="1:36" x14ac:dyDescent="0.25">
      <c r="A15" s="2">
        <v>2012</v>
      </c>
      <c r="B15">
        <v>902.19999999999902</v>
      </c>
      <c r="C15">
        <v>0</v>
      </c>
      <c r="D15">
        <v>61.599999999999902</v>
      </c>
      <c r="E15">
        <v>0.1</v>
      </c>
      <c r="F15">
        <v>1484.1</v>
      </c>
      <c r="G15">
        <v>200.1</v>
      </c>
      <c r="H15">
        <v>236.5</v>
      </c>
      <c r="I15">
        <v>0</v>
      </c>
      <c r="J15">
        <v>1170.3999999999901</v>
      </c>
      <c r="K15">
        <v>513.1</v>
      </c>
      <c r="L15">
        <v>0</v>
      </c>
      <c r="M15">
        <v>0</v>
      </c>
      <c r="N15">
        <v>4568.0999999999894</v>
      </c>
      <c r="P15">
        <v>4568.0999999999894</v>
      </c>
      <c r="Q15">
        <v>2012</v>
      </c>
      <c r="R15">
        <v>902.19999999999902</v>
      </c>
      <c r="S15">
        <v>0</v>
      </c>
      <c r="T15">
        <v>61.599999999999902</v>
      </c>
      <c r="U15">
        <v>0.1</v>
      </c>
      <c r="V15">
        <v>1484.1</v>
      </c>
      <c r="W15">
        <v>200.1</v>
      </c>
      <c r="X15">
        <v>236.5</v>
      </c>
      <c r="Y15">
        <v>0</v>
      </c>
      <c r="Z15">
        <v>1170.3999999999901</v>
      </c>
      <c r="AA15">
        <v>513.1</v>
      </c>
      <c r="AB15">
        <v>0</v>
      </c>
      <c r="AC15">
        <v>0</v>
      </c>
      <c r="AD15">
        <v>4568.0999999999894</v>
      </c>
      <c r="AF15">
        <f t="shared" si="0"/>
        <v>1170.3999999999901</v>
      </c>
      <c r="AG15">
        <f t="shared" si="1"/>
        <v>902.19999999999902</v>
      </c>
      <c r="AH15">
        <f t="shared" si="2"/>
        <v>2072.599999999989</v>
      </c>
      <c r="AI15">
        <f t="shared" si="3"/>
        <v>1484.1</v>
      </c>
      <c r="AJ15">
        <v>200.1</v>
      </c>
    </row>
    <row r="16" spans="1:36" x14ac:dyDescent="0.25">
      <c r="A16" s="2">
        <v>2013</v>
      </c>
      <c r="B16">
        <v>1304.0999999999999</v>
      </c>
      <c r="C16">
        <v>0</v>
      </c>
      <c r="D16">
        <v>43.5</v>
      </c>
      <c r="E16">
        <v>0</v>
      </c>
      <c r="F16">
        <v>1824.2</v>
      </c>
      <c r="G16">
        <v>74.5</v>
      </c>
      <c r="H16">
        <v>196.5</v>
      </c>
      <c r="I16">
        <v>0</v>
      </c>
      <c r="J16">
        <v>1060.8</v>
      </c>
      <c r="K16">
        <v>509.9</v>
      </c>
      <c r="L16">
        <v>0</v>
      </c>
      <c r="M16">
        <v>0</v>
      </c>
      <c r="N16">
        <v>5013.5</v>
      </c>
      <c r="P16">
        <v>5013.5</v>
      </c>
      <c r="Q16">
        <v>2013</v>
      </c>
      <c r="R16">
        <v>1304.0999999999999</v>
      </c>
      <c r="S16">
        <v>0</v>
      </c>
      <c r="T16">
        <v>43.5</v>
      </c>
      <c r="U16">
        <v>0</v>
      </c>
      <c r="V16">
        <v>1824.2</v>
      </c>
      <c r="W16">
        <v>74.5</v>
      </c>
      <c r="X16">
        <v>196.5</v>
      </c>
      <c r="Y16">
        <v>0</v>
      </c>
      <c r="Z16">
        <v>1060.8</v>
      </c>
      <c r="AA16">
        <v>509.9</v>
      </c>
      <c r="AB16">
        <v>0</v>
      </c>
      <c r="AC16">
        <v>0</v>
      </c>
      <c r="AD16">
        <v>5013.5</v>
      </c>
      <c r="AF16">
        <f t="shared" si="0"/>
        <v>1060.8</v>
      </c>
      <c r="AG16">
        <f t="shared" si="1"/>
        <v>1304.0999999999999</v>
      </c>
      <c r="AH16">
        <f t="shared" si="2"/>
        <v>2364.8999999999996</v>
      </c>
      <c r="AI16">
        <f t="shared" si="3"/>
        <v>1824.2</v>
      </c>
      <c r="AJ16">
        <v>74.5</v>
      </c>
    </row>
    <row r="17" spans="1:36" x14ac:dyDescent="0.25">
      <c r="A17" s="2">
        <v>2014</v>
      </c>
      <c r="B17">
        <v>1730.3</v>
      </c>
      <c r="C17">
        <v>0</v>
      </c>
      <c r="D17">
        <v>59.599999999999902</v>
      </c>
      <c r="E17">
        <v>0.1</v>
      </c>
      <c r="F17">
        <v>1986.1</v>
      </c>
      <c r="G17">
        <v>51.5</v>
      </c>
      <c r="H17">
        <v>168</v>
      </c>
      <c r="I17">
        <v>0</v>
      </c>
      <c r="J17">
        <v>642.9</v>
      </c>
      <c r="K17">
        <v>505.6</v>
      </c>
      <c r="L17">
        <v>0</v>
      </c>
      <c r="M17">
        <v>0</v>
      </c>
      <c r="N17">
        <v>5144.0999999999995</v>
      </c>
      <c r="P17">
        <v>5144.0999999999995</v>
      </c>
      <c r="Q17">
        <v>2014</v>
      </c>
      <c r="R17">
        <v>1730.3</v>
      </c>
      <c r="S17">
        <v>0</v>
      </c>
      <c r="T17">
        <v>59.599999999999902</v>
      </c>
      <c r="U17">
        <v>0.1</v>
      </c>
      <c r="V17">
        <v>1986.1</v>
      </c>
      <c r="W17">
        <v>51.5</v>
      </c>
      <c r="X17">
        <v>168</v>
      </c>
      <c r="Y17">
        <v>0</v>
      </c>
      <c r="Z17">
        <v>642.9</v>
      </c>
      <c r="AA17">
        <v>505.6</v>
      </c>
      <c r="AB17">
        <v>0</v>
      </c>
      <c r="AC17">
        <v>0</v>
      </c>
      <c r="AD17">
        <v>5144.0999999999995</v>
      </c>
      <c r="AF17">
        <f t="shared" si="0"/>
        <v>642.9</v>
      </c>
      <c r="AG17">
        <f t="shared" si="1"/>
        <v>1730.3</v>
      </c>
      <c r="AH17">
        <f t="shared" si="2"/>
        <v>2373.1999999999998</v>
      </c>
      <c r="AI17">
        <f t="shared" si="3"/>
        <v>1986.1</v>
      </c>
      <c r="AJ17">
        <v>51.5</v>
      </c>
    </row>
    <row r="18" spans="1:36" x14ac:dyDescent="0.25">
      <c r="A18" s="2">
        <v>2015</v>
      </c>
      <c r="B18">
        <v>1573.2</v>
      </c>
      <c r="C18">
        <v>0</v>
      </c>
      <c r="D18">
        <v>43.4</v>
      </c>
      <c r="E18">
        <v>0.2</v>
      </c>
      <c r="F18">
        <v>1462.3</v>
      </c>
      <c r="G18">
        <v>35.200000000000003</v>
      </c>
      <c r="H18">
        <v>164</v>
      </c>
      <c r="I18">
        <v>0</v>
      </c>
      <c r="J18">
        <v>456.4</v>
      </c>
      <c r="K18">
        <v>456.5</v>
      </c>
      <c r="L18">
        <v>0</v>
      </c>
      <c r="M18">
        <v>0</v>
      </c>
      <c r="N18">
        <v>4191.2000000000007</v>
      </c>
      <c r="P18">
        <v>4191.2000000000007</v>
      </c>
      <c r="Q18">
        <v>2015</v>
      </c>
      <c r="R18">
        <v>1573.2</v>
      </c>
      <c r="S18">
        <v>0</v>
      </c>
      <c r="T18">
        <v>43.4</v>
      </c>
      <c r="U18">
        <v>0.2</v>
      </c>
      <c r="V18">
        <v>1462.3</v>
      </c>
      <c r="W18">
        <v>35.200000000000003</v>
      </c>
      <c r="X18">
        <v>164</v>
      </c>
      <c r="Y18">
        <v>0</v>
      </c>
      <c r="Z18">
        <v>456.4</v>
      </c>
      <c r="AA18">
        <v>456.5</v>
      </c>
      <c r="AB18">
        <v>0</v>
      </c>
      <c r="AC18">
        <v>0</v>
      </c>
      <c r="AD18">
        <v>4191.2000000000007</v>
      </c>
      <c r="AF18">
        <f t="shared" si="0"/>
        <v>456.4</v>
      </c>
      <c r="AG18">
        <f t="shared" si="1"/>
        <v>1573.2</v>
      </c>
      <c r="AH18">
        <f t="shared" si="2"/>
        <v>2029.6</v>
      </c>
      <c r="AI18">
        <f t="shared" si="3"/>
        <v>1462.3</v>
      </c>
      <c r="AJ18">
        <v>35.200000000000003</v>
      </c>
    </row>
    <row r="19" spans="1:36" x14ac:dyDescent="0.25">
      <c r="A19" s="2">
        <v>2016</v>
      </c>
      <c r="B19">
        <v>1186.5999999999999</v>
      </c>
      <c r="C19">
        <v>27.4</v>
      </c>
      <c r="D19">
        <v>43.8</v>
      </c>
      <c r="E19">
        <v>0.1</v>
      </c>
      <c r="F19">
        <v>1331</v>
      </c>
      <c r="G19">
        <v>96.1</v>
      </c>
      <c r="H19">
        <v>90.399999999999906</v>
      </c>
      <c r="I19">
        <v>17.100000000000001</v>
      </c>
      <c r="J19">
        <v>917.3</v>
      </c>
      <c r="K19">
        <v>474.4</v>
      </c>
      <c r="L19">
        <v>0</v>
      </c>
      <c r="M19">
        <v>0</v>
      </c>
      <c r="N19">
        <v>4184.1999999999989</v>
      </c>
      <c r="P19">
        <v>4184.1999999999989</v>
      </c>
      <c r="Q19">
        <v>2016</v>
      </c>
      <c r="R19">
        <v>1186.5999999999999</v>
      </c>
      <c r="S19">
        <v>27.4</v>
      </c>
      <c r="T19">
        <v>43.8</v>
      </c>
      <c r="U19">
        <v>0.1</v>
      </c>
      <c r="V19">
        <v>1331</v>
      </c>
      <c r="W19">
        <v>96.1</v>
      </c>
      <c r="X19">
        <v>90.399999999999906</v>
      </c>
      <c r="Y19">
        <v>17.100000000000001</v>
      </c>
      <c r="Z19">
        <v>917.3</v>
      </c>
      <c r="AA19">
        <v>474.4</v>
      </c>
      <c r="AB19">
        <v>0</v>
      </c>
      <c r="AC19">
        <v>0</v>
      </c>
      <c r="AD19">
        <v>4184.1999999999989</v>
      </c>
      <c r="AF19">
        <f t="shared" si="0"/>
        <v>917.3</v>
      </c>
      <c r="AG19">
        <f t="shared" si="1"/>
        <v>1186.5999999999999</v>
      </c>
      <c r="AH19">
        <f t="shared" si="2"/>
        <v>2103.8999999999996</v>
      </c>
      <c r="AI19">
        <f t="shared" si="3"/>
        <v>1331</v>
      </c>
      <c r="AJ19">
        <v>96.1</v>
      </c>
    </row>
    <row r="20" spans="1:36" x14ac:dyDescent="0.25">
      <c r="A20" s="2">
        <v>2018</v>
      </c>
      <c r="B20">
        <v>917.1</v>
      </c>
      <c r="C20">
        <v>21.9</v>
      </c>
      <c r="D20">
        <v>56.3</v>
      </c>
      <c r="E20">
        <v>0</v>
      </c>
      <c r="F20">
        <v>1579.3</v>
      </c>
      <c r="G20">
        <v>284.2</v>
      </c>
      <c r="H20">
        <v>107.6</v>
      </c>
      <c r="I20">
        <v>0</v>
      </c>
      <c r="J20">
        <v>1042.9000000000001</v>
      </c>
      <c r="K20">
        <v>480</v>
      </c>
      <c r="L20">
        <v>0</v>
      </c>
      <c r="M20">
        <v>0</v>
      </c>
      <c r="N20">
        <v>4489.2999999999993</v>
      </c>
      <c r="P20">
        <v>4489.2999999999993</v>
      </c>
      <c r="Q20">
        <v>2018</v>
      </c>
      <c r="R20">
        <v>917.1</v>
      </c>
      <c r="S20">
        <v>21.9</v>
      </c>
      <c r="T20">
        <v>56.3</v>
      </c>
      <c r="U20">
        <v>0</v>
      </c>
      <c r="V20">
        <v>1579.3</v>
      </c>
      <c r="W20">
        <v>284.2</v>
      </c>
      <c r="X20">
        <v>107.6</v>
      </c>
      <c r="Y20">
        <v>0</v>
      </c>
      <c r="Z20">
        <v>1042.9000000000001</v>
      </c>
      <c r="AA20">
        <v>480</v>
      </c>
      <c r="AB20">
        <v>0</v>
      </c>
      <c r="AC20">
        <v>0</v>
      </c>
      <c r="AD20">
        <v>4489.2999999999993</v>
      </c>
      <c r="AF20">
        <f t="shared" si="0"/>
        <v>1042.9000000000001</v>
      </c>
      <c r="AG20">
        <f t="shared" si="1"/>
        <v>917.1</v>
      </c>
      <c r="AH20">
        <f t="shared" si="2"/>
        <v>1960</v>
      </c>
      <c r="AI20">
        <f t="shared" si="3"/>
        <v>1579.3</v>
      </c>
      <c r="AJ20">
        <v>284.2</v>
      </c>
    </row>
    <row r="21" spans="1:36" x14ac:dyDescent="0.25">
      <c r="A21" s="2">
        <v>2019</v>
      </c>
      <c r="B21">
        <v>775.4</v>
      </c>
      <c r="C21">
        <v>45.6</v>
      </c>
      <c r="D21">
        <v>198.1</v>
      </c>
      <c r="E21">
        <v>1.5</v>
      </c>
      <c r="F21">
        <v>1414.9</v>
      </c>
      <c r="G21">
        <v>309.3</v>
      </c>
      <c r="H21">
        <v>170.7</v>
      </c>
      <c r="I21">
        <v>0</v>
      </c>
      <c r="J21">
        <v>921.5</v>
      </c>
      <c r="K21">
        <v>601.79999999999995</v>
      </c>
      <c r="L21">
        <v>0</v>
      </c>
      <c r="M21">
        <v>0</v>
      </c>
      <c r="N21">
        <v>4438.8</v>
      </c>
      <c r="P21">
        <v>4438.8</v>
      </c>
      <c r="Q21">
        <v>2019</v>
      </c>
      <c r="R21">
        <v>775.4</v>
      </c>
      <c r="S21">
        <v>45.6</v>
      </c>
      <c r="T21">
        <v>198.1</v>
      </c>
      <c r="U21">
        <v>1.5</v>
      </c>
      <c r="V21">
        <v>1414.9</v>
      </c>
      <c r="W21">
        <v>309.3</v>
      </c>
      <c r="X21">
        <v>170.7</v>
      </c>
      <c r="Y21">
        <v>0</v>
      </c>
      <c r="Z21">
        <v>921.5</v>
      </c>
      <c r="AA21">
        <v>601.79999999999995</v>
      </c>
      <c r="AB21">
        <v>0</v>
      </c>
      <c r="AC21">
        <v>0</v>
      </c>
      <c r="AD21">
        <v>4438.8</v>
      </c>
      <c r="AF21">
        <f t="shared" si="0"/>
        <v>921.5</v>
      </c>
      <c r="AG21">
        <f t="shared" si="1"/>
        <v>775.4</v>
      </c>
      <c r="AH21">
        <f t="shared" si="2"/>
        <v>1696.9</v>
      </c>
      <c r="AI21">
        <f t="shared" si="3"/>
        <v>1414.9</v>
      </c>
      <c r="AJ21">
        <v>309.3</v>
      </c>
    </row>
    <row r="22" spans="1:36" x14ac:dyDescent="0.25">
      <c r="A22" s="2">
        <v>2020</v>
      </c>
      <c r="B22">
        <v>834.7</v>
      </c>
      <c r="C22">
        <v>41.4</v>
      </c>
      <c r="D22">
        <v>102.3</v>
      </c>
      <c r="E22">
        <v>0.3</v>
      </c>
      <c r="F22">
        <v>1362.1</v>
      </c>
      <c r="G22">
        <v>245</v>
      </c>
      <c r="H22">
        <v>173.6</v>
      </c>
      <c r="I22">
        <v>0</v>
      </c>
      <c r="J22">
        <v>1039.5999999999999</v>
      </c>
      <c r="K22">
        <v>546.20000000000005</v>
      </c>
      <c r="L22">
        <v>0</v>
      </c>
      <c r="M22">
        <v>0</v>
      </c>
      <c r="N22">
        <v>4345.2</v>
      </c>
      <c r="P22">
        <v>4345.2</v>
      </c>
      <c r="Q22">
        <v>2020</v>
      </c>
      <c r="R22">
        <v>834.7</v>
      </c>
      <c r="S22">
        <v>41.4</v>
      </c>
      <c r="T22">
        <v>102.3</v>
      </c>
      <c r="U22">
        <v>0.3</v>
      </c>
      <c r="V22">
        <v>1362.1</v>
      </c>
      <c r="W22">
        <v>245</v>
      </c>
      <c r="X22">
        <v>173.6</v>
      </c>
      <c r="Y22">
        <v>0</v>
      </c>
      <c r="Z22">
        <v>1039.5999999999999</v>
      </c>
      <c r="AA22">
        <v>546.20000000000005</v>
      </c>
      <c r="AB22">
        <v>0</v>
      </c>
      <c r="AC22">
        <v>0</v>
      </c>
      <c r="AD22">
        <v>4345.2</v>
      </c>
      <c r="AF22">
        <f t="shared" si="0"/>
        <v>1039.5999999999999</v>
      </c>
      <c r="AG22">
        <f t="shared" si="1"/>
        <v>834.7</v>
      </c>
      <c r="AH22">
        <f t="shared" si="2"/>
        <v>1874.3</v>
      </c>
      <c r="AI22">
        <f t="shared" si="3"/>
        <v>1362.1</v>
      </c>
      <c r="AJ22">
        <v>245</v>
      </c>
    </row>
    <row r="23" spans="1:36" x14ac:dyDescent="0.25">
      <c r="A23" s="2" t="s">
        <v>16</v>
      </c>
      <c r="B23">
        <v>19460.199999999997</v>
      </c>
      <c r="C23">
        <v>136.30000000000001</v>
      </c>
      <c r="D23">
        <v>1585.2999999999986</v>
      </c>
      <c r="E23">
        <v>103.69999999999989</v>
      </c>
      <c r="F23">
        <v>28341.299999999988</v>
      </c>
      <c r="G23">
        <v>3619.0999999999976</v>
      </c>
      <c r="H23">
        <v>3052.8999999999987</v>
      </c>
      <c r="I23">
        <v>17.100000000000001</v>
      </c>
      <c r="J23">
        <v>20911.499999999971</v>
      </c>
      <c r="K23">
        <v>9347.5999999999985</v>
      </c>
      <c r="L23">
        <v>0</v>
      </c>
      <c r="M23">
        <v>0</v>
      </c>
      <c r="N23">
        <v>86574.999999999956</v>
      </c>
      <c r="Q23" t="s">
        <v>16</v>
      </c>
      <c r="R23">
        <v>19460.199999999997</v>
      </c>
      <c r="S23">
        <v>136.30000000000001</v>
      </c>
      <c r="T23">
        <v>1585.2999999999986</v>
      </c>
      <c r="U23">
        <v>103.69999999999989</v>
      </c>
      <c r="V23">
        <v>28341.299999999988</v>
      </c>
      <c r="W23">
        <v>3619.0999999999976</v>
      </c>
      <c r="X23">
        <v>3052.8999999999987</v>
      </c>
      <c r="Y23">
        <v>17.100000000000001</v>
      </c>
      <c r="Z23">
        <v>20911.499999999971</v>
      </c>
      <c r="AA23">
        <v>9347.5999999999985</v>
      </c>
      <c r="AB23">
        <v>0</v>
      </c>
      <c r="AC23">
        <v>0</v>
      </c>
      <c r="AD23">
        <v>86574.999999999956</v>
      </c>
    </row>
    <row r="24" spans="1:36" x14ac:dyDescent="0.25">
      <c r="Q24" t="s">
        <v>33</v>
      </c>
      <c r="R24" s="4">
        <f>R23/$AD$23</f>
        <v>0.22477851573779967</v>
      </c>
      <c r="S24" s="4">
        <f t="shared" ref="S24:AD24" si="4">S23/$AD$23</f>
        <v>1.5743574935027443E-3</v>
      </c>
      <c r="T24" s="4">
        <f t="shared" si="4"/>
        <v>1.8311290788333809E-2</v>
      </c>
      <c r="U24" s="4">
        <f t="shared" si="4"/>
        <v>1.1978053710655495E-3</v>
      </c>
      <c r="V24" s="4">
        <f t="shared" si="4"/>
        <v>0.3273612474732891</v>
      </c>
      <c r="W24" s="4">
        <f t="shared" si="4"/>
        <v>4.1803060929829619E-2</v>
      </c>
      <c r="X24" s="4">
        <f t="shared" si="4"/>
        <v>3.5263066705168933E-2</v>
      </c>
      <c r="Y24" s="4">
        <f t="shared" si="4"/>
        <v>1.9751660410049102E-4</v>
      </c>
      <c r="Z24" s="4">
        <f t="shared" si="4"/>
        <v>0.2415420155934159</v>
      </c>
      <c r="AA24" s="4">
        <f t="shared" si="4"/>
        <v>0.10797112330349412</v>
      </c>
      <c r="AB24" s="4">
        <f t="shared" si="4"/>
        <v>0</v>
      </c>
      <c r="AC24" s="4">
        <f t="shared" si="4"/>
        <v>0</v>
      </c>
      <c r="AD24" s="4">
        <f t="shared" si="4"/>
        <v>1</v>
      </c>
      <c r="AE24" s="10">
        <f>R24+V24+Z24</f>
        <v>0.79368177880450463</v>
      </c>
    </row>
    <row r="25" spans="1:36" x14ac:dyDescent="0.25">
      <c r="R25" s="10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DD78-6524-4E04-BE78-8AB027F5D198}">
  <dimension ref="A1:AF74"/>
  <sheetViews>
    <sheetView topLeftCell="I1" zoomScale="85" zoomScaleNormal="85" workbookViewId="0">
      <selection activeCell="AA26" sqref="AA26"/>
    </sheetView>
  </sheetViews>
  <sheetFormatPr defaultRowHeight="15.75" x14ac:dyDescent="0.25"/>
  <cols>
    <col min="11" max="11" width="8.625" customWidth="1"/>
    <col min="20" max="20" width="16.75" customWidth="1"/>
    <col min="22" max="22" width="21.125" bestFit="1" customWidth="1"/>
    <col min="25" max="25" width="15.375" bestFit="1" customWidth="1"/>
  </cols>
  <sheetData>
    <row r="1" spans="1:29" x14ac:dyDescent="0.25">
      <c r="A1" s="7" t="s">
        <v>15</v>
      </c>
      <c r="B1" s="7" t="s">
        <v>8</v>
      </c>
      <c r="C1" s="7" t="s">
        <v>9</v>
      </c>
      <c r="D1" s="7" t="s">
        <v>7</v>
      </c>
      <c r="E1" s="7" t="s">
        <v>3</v>
      </c>
      <c r="F1" s="7" t="s">
        <v>2</v>
      </c>
      <c r="G1" s="7" t="s">
        <v>10</v>
      </c>
      <c r="H1" s="7" t="s">
        <v>6</v>
      </c>
      <c r="I1" s="7" t="s">
        <v>11</v>
      </c>
      <c r="J1" s="7" t="s">
        <v>5</v>
      </c>
      <c r="K1" s="7" t="s">
        <v>4</v>
      </c>
      <c r="L1" s="7" t="s">
        <v>12</v>
      </c>
      <c r="M1" s="7" t="s">
        <v>13</v>
      </c>
      <c r="N1" s="7" t="s">
        <v>16</v>
      </c>
      <c r="Q1" t="s">
        <v>20</v>
      </c>
      <c r="R1" t="s">
        <v>24</v>
      </c>
      <c r="S1" t="s">
        <v>25</v>
      </c>
      <c r="T1" t="s">
        <v>26</v>
      </c>
      <c r="U1" t="s">
        <v>23</v>
      </c>
      <c r="V1" t="s">
        <v>27</v>
      </c>
    </row>
    <row r="2" spans="1:29" x14ac:dyDescent="0.25">
      <c r="A2" s="2">
        <v>2002</v>
      </c>
      <c r="B2">
        <v>0</v>
      </c>
      <c r="C2">
        <v>0</v>
      </c>
      <c r="D2">
        <v>1332</v>
      </c>
      <c r="E2">
        <v>1905.7</v>
      </c>
      <c r="F2">
        <v>2720.1</v>
      </c>
      <c r="G2">
        <v>0</v>
      </c>
      <c r="H2">
        <v>3514</v>
      </c>
      <c r="I2">
        <v>0</v>
      </c>
      <c r="J2">
        <v>7.9</v>
      </c>
      <c r="K2">
        <v>2004.8</v>
      </c>
      <c r="L2">
        <v>0</v>
      </c>
      <c r="M2">
        <v>0</v>
      </c>
      <c r="N2">
        <v>11484.499999999998</v>
      </c>
      <c r="Q2">
        <v>2002</v>
      </c>
      <c r="R2" s="15">
        <v>0.43937324128001998</v>
      </c>
      <c r="S2" s="15">
        <v>0.71130952380952395</v>
      </c>
      <c r="T2" s="15">
        <v>0.37088323353293401</v>
      </c>
      <c r="U2" s="15">
        <v>0.71363636363636296</v>
      </c>
      <c r="V2" s="15">
        <v>0.81062874251496997</v>
      </c>
      <c r="X2" t="s">
        <v>44</v>
      </c>
    </row>
    <row r="3" spans="1:29" ht="16.5" thickBot="1" x14ac:dyDescent="0.3">
      <c r="A3" s="2">
        <v>2003</v>
      </c>
      <c r="B3">
        <v>0</v>
      </c>
      <c r="C3">
        <v>0</v>
      </c>
      <c r="D3">
        <v>467.9</v>
      </c>
      <c r="E3">
        <v>1764.9</v>
      </c>
      <c r="F3">
        <v>2551.8000000000002</v>
      </c>
      <c r="G3">
        <v>0</v>
      </c>
      <c r="H3">
        <v>2431.6</v>
      </c>
      <c r="I3">
        <v>0</v>
      </c>
      <c r="J3">
        <v>16.7</v>
      </c>
      <c r="K3">
        <v>3175.5</v>
      </c>
      <c r="L3">
        <v>0</v>
      </c>
      <c r="M3">
        <v>0</v>
      </c>
      <c r="N3">
        <v>10408.400000000001</v>
      </c>
      <c r="Q3">
        <v>2003</v>
      </c>
      <c r="R3" s="15">
        <v>0.39011299435028202</v>
      </c>
      <c r="S3" s="15">
        <v>0.65714285714285703</v>
      </c>
      <c r="T3" s="15">
        <v>0.28330838323353202</v>
      </c>
      <c r="U3" s="15">
        <v>0.60043103448275803</v>
      </c>
      <c r="V3" s="15">
        <v>0.71781437125748504</v>
      </c>
    </row>
    <row r="4" spans="1:29" x14ac:dyDescent="0.25">
      <c r="A4" s="2">
        <v>2004</v>
      </c>
      <c r="B4">
        <v>0</v>
      </c>
      <c r="C4">
        <v>0</v>
      </c>
      <c r="D4">
        <v>1580.5</v>
      </c>
      <c r="E4">
        <v>1460.9</v>
      </c>
      <c r="F4">
        <v>2936.7</v>
      </c>
      <c r="G4">
        <v>0</v>
      </c>
      <c r="H4">
        <v>2781.8999999999901</v>
      </c>
      <c r="I4">
        <v>0</v>
      </c>
      <c r="J4">
        <v>14.2</v>
      </c>
      <c r="K4">
        <v>1949.2</v>
      </c>
      <c r="L4">
        <v>0</v>
      </c>
      <c r="M4">
        <v>0</v>
      </c>
      <c r="N4">
        <v>10723.399999999992</v>
      </c>
      <c r="Q4">
        <v>2004</v>
      </c>
      <c r="R4" s="15">
        <v>0.44770299145299097</v>
      </c>
      <c r="S4" s="15">
        <v>0.57983193277310896</v>
      </c>
      <c r="T4" s="15">
        <v>0.39221556886227499</v>
      </c>
      <c r="U4" s="15">
        <v>0.56971153846153799</v>
      </c>
      <c r="V4" s="15">
        <v>0.58270958083832303</v>
      </c>
      <c r="X4" s="14" t="s">
        <v>45</v>
      </c>
      <c r="Y4" s="14"/>
    </row>
    <row r="5" spans="1:29" x14ac:dyDescent="0.25">
      <c r="A5" s="2">
        <v>2005</v>
      </c>
      <c r="B5">
        <v>0</v>
      </c>
      <c r="C5">
        <v>0</v>
      </c>
      <c r="D5">
        <v>3118.5</v>
      </c>
      <c r="E5">
        <v>1541.8</v>
      </c>
      <c r="F5">
        <v>2163.9</v>
      </c>
      <c r="G5">
        <v>0</v>
      </c>
      <c r="H5">
        <v>2781.9</v>
      </c>
      <c r="I5">
        <v>0</v>
      </c>
      <c r="J5">
        <v>4.7</v>
      </c>
      <c r="K5">
        <v>2454.1</v>
      </c>
      <c r="L5">
        <v>0</v>
      </c>
      <c r="M5">
        <v>0</v>
      </c>
      <c r="N5">
        <v>12064.900000000001</v>
      </c>
      <c r="Q5">
        <v>2005</v>
      </c>
      <c r="R5" s="15">
        <v>0.61111111111111105</v>
      </c>
      <c r="S5" s="15">
        <v>0.64375000000000004</v>
      </c>
      <c r="T5" s="15">
        <v>0.66579341317365204</v>
      </c>
      <c r="U5" s="15">
        <v>0.64482758620689595</v>
      </c>
      <c r="V5" s="15">
        <v>0.69947604790419105</v>
      </c>
      <c r="X5" t="s">
        <v>46</v>
      </c>
      <c r="Y5">
        <v>0.90611344190709819</v>
      </c>
    </row>
    <row r="6" spans="1:29" x14ac:dyDescent="0.25">
      <c r="A6" s="2">
        <v>2006</v>
      </c>
      <c r="B6">
        <v>0</v>
      </c>
      <c r="C6">
        <v>0</v>
      </c>
      <c r="D6">
        <v>2784.1</v>
      </c>
      <c r="E6">
        <v>1736</v>
      </c>
      <c r="F6">
        <v>2669.6</v>
      </c>
      <c r="G6">
        <v>35.699999999999903</v>
      </c>
      <c r="H6">
        <v>2403.8000000000002</v>
      </c>
      <c r="I6">
        <v>0</v>
      </c>
      <c r="J6">
        <v>5.5</v>
      </c>
      <c r="K6">
        <v>3203</v>
      </c>
      <c r="L6">
        <v>0</v>
      </c>
      <c r="M6">
        <v>0</v>
      </c>
      <c r="N6">
        <v>12837.7</v>
      </c>
      <c r="Q6">
        <v>2006</v>
      </c>
      <c r="R6" s="15">
        <v>0.56730769230769196</v>
      </c>
      <c r="S6" s="15">
        <v>0.69270833333333304</v>
      </c>
      <c r="T6" s="15">
        <v>0.59955089820359198</v>
      </c>
      <c r="U6" s="15">
        <v>0.67445054945054905</v>
      </c>
      <c r="V6" s="15">
        <v>0.78742514970059796</v>
      </c>
      <c r="X6" t="s">
        <v>47</v>
      </c>
      <c r="Y6">
        <v>0.82104156960472829</v>
      </c>
    </row>
    <row r="7" spans="1:29" x14ac:dyDescent="0.25">
      <c r="A7" s="2">
        <v>2007</v>
      </c>
      <c r="B7">
        <v>0</v>
      </c>
      <c r="C7">
        <v>0</v>
      </c>
      <c r="D7">
        <v>1017.7</v>
      </c>
      <c r="E7">
        <v>1639.4</v>
      </c>
      <c r="F7">
        <v>3401.9</v>
      </c>
      <c r="G7">
        <v>45</v>
      </c>
      <c r="H7">
        <v>2914.2</v>
      </c>
      <c r="I7">
        <v>0</v>
      </c>
      <c r="J7">
        <v>24.4</v>
      </c>
      <c r="K7">
        <v>1550.9</v>
      </c>
      <c r="L7">
        <v>0</v>
      </c>
      <c r="M7">
        <v>0</v>
      </c>
      <c r="N7">
        <v>10593.5</v>
      </c>
      <c r="Q7">
        <v>2007</v>
      </c>
      <c r="R7" s="15">
        <v>0.42529761904761898</v>
      </c>
      <c r="S7" s="15">
        <v>0.59545454545454501</v>
      </c>
      <c r="T7" s="15">
        <v>0.33645209580838298</v>
      </c>
      <c r="U7" s="15">
        <v>0.55833333333333302</v>
      </c>
      <c r="V7" s="15">
        <v>0.60890718562874202</v>
      </c>
      <c r="X7" t="s">
        <v>48</v>
      </c>
      <c r="Y7">
        <v>0.79547607954826094</v>
      </c>
    </row>
    <row r="8" spans="1:29" x14ac:dyDescent="0.25">
      <c r="A8" s="2">
        <v>2008</v>
      </c>
      <c r="B8">
        <v>0</v>
      </c>
      <c r="C8">
        <v>0</v>
      </c>
      <c r="D8">
        <v>1104.3</v>
      </c>
      <c r="E8">
        <v>1444.8</v>
      </c>
      <c r="F8">
        <v>3656.2</v>
      </c>
      <c r="G8">
        <v>0</v>
      </c>
      <c r="H8">
        <v>3063.2</v>
      </c>
      <c r="I8">
        <v>0</v>
      </c>
      <c r="J8">
        <v>9.1</v>
      </c>
      <c r="K8">
        <v>1735.2</v>
      </c>
      <c r="L8">
        <v>0</v>
      </c>
      <c r="M8">
        <v>0</v>
      </c>
      <c r="N8">
        <v>11012.800000000001</v>
      </c>
      <c r="Q8">
        <v>2008</v>
      </c>
      <c r="R8" s="15">
        <v>0.38541666666666602</v>
      </c>
      <c r="S8" s="15">
        <v>0.5</v>
      </c>
      <c r="T8" s="15">
        <v>0.26085329341317298</v>
      </c>
      <c r="U8" s="15">
        <v>0.5</v>
      </c>
      <c r="V8" s="15">
        <v>0.44086826347305302</v>
      </c>
      <c r="X8" t="s">
        <v>49</v>
      </c>
      <c r="Y8">
        <v>342.06774702283747</v>
      </c>
    </row>
    <row r="9" spans="1:29" ht="16.5" thickBot="1" x14ac:dyDescent="0.3">
      <c r="A9" s="2">
        <v>2009</v>
      </c>
      <c r="B9">
        <v>0</v>
      </c>
      <c r="C9">
        <v>0</v>
      </c>
      <c r="D9">
        <v>1569</v>
      </c>
      <c r="E9">
        <v>1471.9</v>
      </c>
      <c r="F9">
        <v>3646.4</v>
      </c>
      <c r="G9">
        <v>0</v>
      </c>
      <c r="H9">
        <v>2602.3000000000002</v>
      </c>
      <c r="I9">
        <v>0</v>
      </c>
      <c r="J9">
        <v>45.7</v>
      </c>
      <c r="K9">
        <v>2181.5</v>
      </c>
      <c r="L9">
        <v>0</v>
      </c>
      <c r="M9">
        <v>0</v>
      </c>
      <c r="N9">
        <v>11516.800000000001</v>
      </c>
      <c r="Q9">
        <v>2009</v>
      </c>
      <c r="R9" s="15">
        <v>0.36016912103083298</v>
      </c>
      <c r="S9" s="15">
        <v>0.36190476190476101</v>
      </c>
      <c r="T9" s="15">
        <v>0.19386227544910101</v>
      </c>
      <c r="U9" s="15">
        <v>0.37008101851851799</v>
      </c>
      <c r="V9" s="15">
        <v>0.20097305389221501</v>
      </c>
      <c r="X9" s="12" t="s">
        <v>50</v>
      </c>
      <c r="Y9" s="12">
        <v>17</v>
      </c>
    </row>
    <row r="10" spans="1:29" x14ac:dyDescent="0.25">
      <c r="A10" s="2">
        <v>2010</v>
      </c>
      <c r="B10">
        <v>0</v>
      </c>
      <c r="C10">
        <v>0</v>
      </c>
      <c r="D10">
        <v>1671.5</v>
      </c>
      <c r="E10">
        <v>1563.1</v>
      </c>
      <c r="F10">
        <v>2507.1999999999998</v>
      </c>
      <c r="G10">
        <v>0</v>
      </c>
      <c r="H10">
        <v>2827.4</v>
      </c>
      <c r="I10">
        <v>0</v>
      </c>
      <c r="J10">
        <v>28.4</v>
      </c>
      <c r="K10">
        <v>2374.6</v>
      </c>
      <c r="L10">
        <v>0</v>
      </c>
      <c r="M10">
        <v>0</v>
      </c>
      <c r="N10">
        <v>10972.199999999999</v>
      </c>
      <c r="Q10">
        <v>2010</v>
      </c>
      <c r="R10" s="15">
        <v>0.58292483660130701</v>
      </c>
      <c r="S10" s="15">
        <v>0.40336134453781503</v>
      </c>
      <c r="T10" s="15">
        <v>0.62088323353293395</v>
      </c>
      <c r="U10" s="15">
        <v>0.44523809523809499</v>
      </c>
      <c r="V10" s="15">
        <v>0.26347305389221498</v>
      </c>
    </row>
    <row r="11" spans="1:29" ht="16.5" thickBot="1" x14ac:dyDescent="0.3">
      <c r="A11" s="2">
        <v>2011</v>
      </c>
      <c r="B11">
        <v>0</v>
      </c>
      <c r="C11">
        <v>0</v>
      </c>
      <c r="D11">
        <v>2812.5</v>
      </c>
      <c r="E11">
        <v>1707.7</v>
      </c>
      <c r="F11">
        <v>2324.1</v>
      </c>
      <c r="G11">
        <v>3</v>
      </c>
      <c r="H11">
        <v>2724.3</v>
      </c>
      <c r="I11">
        <v>0</v>
      </c>
      <c r="J11">
        <v>26.2</v>
      </c>
      <c r="K11">
        <v>3134.8</v>
      </c>
      <c r="L11">
        <v>0</v>
      </c>
      <c r="M11">
        <v>0</v>
      </c>
      <c r="N11">
        <v>12732.599999999999</v>
      </c>
      <c r="Q11">
        <v>2011</v>
      </c>
      <c r="R11" s="15">
        <v>0.716852739719534</v>
      </c>
      <c r="S11" s="15">
        <v>0.52651515151515105</v>
      </c>
      <c r="T11" s="15">
        <v>0.83757485029940104</v>
      </c>
      <c r="U11" s="15">
        <v>0.56111111111111101</v>
      </c>
      <c r="V11" s="15">
        <v>0.49550898203592803</v>
      </c>
      <c r="X11" t="s">
        <v>51</v>
      </c>
    </row>
    <row r="12" spans="1:29" x14ac:dyDescent="0.25">
      <c r="A12" s="2">
        <v>2012</v>
      </c>
      <c r="B12">
        <v>0</v>
      </c>
      <c r="C12">
        <v>0</v>
      </c>
      <c r="D12">
        <v>974.4</v>
      </c>
      <c r="E12">
        <v>1616.2</v>
      </c>
      <c r="F12">
        <v>3361.7999999999902</v>
      </c>
      <c r="G12">
        <v>0</v>
      </c>
      <c r="H12">
        <v>2450.2999999999902</v>
      </c>
      <c r="I12">
        <v>0</v>
      </c>
      <c r="J12">
        <v>27.5</v>
      </c>
      <c r="K12">
        <v>1941.2</v>
      </c>
      <c r="L12">
        <v>0</v>
      </c>
      <c r="M12">
        <v>0</v>
      </c>
      <c r="N12">
        <v>10371.399999999981</v>
      </c>
      <c r="Q12">
        <v>2012</v>
      </c>
      <c r="R12" s="15">
        <v>0.39419129720853802</v>
      </c>
      <c r="S12" s="15">
        <v>0.48809523809523803</v>
      </c>
      <c r="T12" s="15">
        <v>0.30239520958083799</v>
      </c>
      <c r="U12" s="15">
        <v>0.45454545454545398</v>
      </c>
      <c r="V12" s="15">
        <v>0.41467065868263397</v>
      </c>
      <c r="X12" s="13"/>
      <c r="Y12" s="13" t="s">
        <v>56</v>
      </c>
      <c r="Z12" s="13" t="s">
        <v>57</v>
      </c>
      <c r="AA12" s="13" t="s">
        <v>58</v>
      </c>
      <c r="AB12" s="13" t="s">
        <v>59</v>
      </c>
      <c r="AC12" s="13" t="s">
        <v>60</v>
      </c>
    </row>
    <row r="13" spans="1:29" x14ac:dyDescent="0.25">
      <c r="A13" s="2">
        <v>2013</v>
      </c>
      <c r="B13">
        <v>0</v>
      </c>
      <c r="C13">
        <v>0</v>
      </c>
      <c r="D13">
        <v>1125.69999999999</v>
      </c>
      <c r="E13">
        <v>1465.3999999999901</v>
      </c>
      <c r="F13">
        <v>3632.2</v>
      </c>
      <c r="G13">
        <v>0</v>
      </c>
      <c r="H13">
        <v>1943</v>
      </c>
      <c r="I13">
        <v>0</v>
      </c>
      <c r="J13">
        <v>44.2</v>
      </c>
      <c r="K13">
        <v>2065.1999999999998</v>
      </c>
      <c r="L13">
        <v>0</v>
      </c>
      <c r="M13">
        <v>0</v>
      </c>
      <c r="N13">
        <v>10275.699999999979</v>
      </c>
      <c r="Q13">
        <v>2013</v>
      </c>
      <c r="R13" s="15">
        <v>0.317980022197558</v>
      </c>
      <c r="S13" s="15">
        <v>0.36931818181818099</v>
      </c>
      <c r="T13" s="15">
        <v>0.13884730538922099</v>
      </c>
      <c r="U13" s="15">
        <v>0.34523809523809501</v>
      </c>
      <c r="V13" s="15">
        <v>0.21444610778443099</v>
      </c>
      <c r="X13" t="s">
        <v>52</v>
      </c>
      <c r="Y13">
        <v>2</v>
      </c>
      <c r="Z13">
        <v>7515627.9749599565</v>
      </c>
      <c r="AA13">
        <v>3757813.9874799782</v>
      </c>
      <c r="AB13">
        <v>32.115229076042162</v>
      </c>
      <c r="AC13">
        <v>5.87848120562792E-6</v>
      </c>
    </row>
    <row r="14" spans="1:29" x14ac:dyDescent="0.25">
      <c r="A14" s="2">
        <v>2014</v>
      </c>
      <c r="B14">
        <v>0</v>
      </c>
      <c r="C14">
        <v>0</v>
      </c>
      <c r="D14">
        <v>890.7</v>
      </c>
      <c r="E14">
        <v>982</v>
      </c>
      <c r="F14">
        <v>4510.8999999999996</v>
      </c>
      <c r="G14">
        <v>0</v>
      </c>
      <c r="H14">
        <v>1534.8</v>
      </c>
      <c r="I14">
        <v>0</v>
      </c>
      <c r="J14">
        <v>31.3</v>
      </c>
      <c r="K14">
        <v>1496.8</v>
      </c>
      <c r="L14">
        <v>0</v>
      </c>
      <c r="M14">
        <v>0</v>
      </c>
      <c r="N14">
        <v>9446.5</v>
      </c>
      <c r="Q14">
        <v>2014</v>
      </c>
      <c r="R14" s="15">
        <v>0.237889983579638</v>
      </c>
      <c r="S14" s="15">
        <v>0.24137931034482701</v>
      </c>
      <c r="T14" s="15">
        <v>5.4266467065868199E-2</v>
      </c>
      <c r="U14" s="15">
        <v>0.23611111111111099</v>
      </c>
      <c r="V14" s="15">
        <v>7.4850299401197598E-2</v>
      </c>
      <c r="X14" t="s">
        <v>53</v>
      </c>
      <c r="Y14">
        <v>14</v>
      </c>
      <c r="Z14">
        <v>1638144.809745919</v>
      </c>
      <c r="AA14">
        <v>117010.34355327992</v>
      </c>
    </row>
    <row r="15" spans="1:29" ht="16.5" thickBot="1" x14ac:dyDescent="0.3">
      <c r="A15" s="2">
        <v>2015</v>
      </c>
      <c r="B15">
        <v>0</v>
      </c>
      <c r="C15">
        <v>0</v>
      </c>
      <c r="D15">
        <v>858.4</v>
      </c>
      <c r="E15">
        <v>742.8</v>
      </c>
      <c r="F15">
        <v>4983.8999999999996</v>
      </c>
      <c r="G15">
        <v>0</v>
      </c>
      <c r="H15">
        <v>977</v>
      </c>
      <c r="I15">
        <v>0</v>
      </c>
      <c r="J15">
        <v>12.7</v>
      </c>
      <c r="K15">
        <v>1552.9</v>
      </c>
      <c r="L15">
        <v>0</v>
      </c>
      <c r="M15">
        <v>0</v>
      </c>
      <c r="N15">
        <v>9127.6999999999989</v>
      </c>
      <c r="Q15">
        <v>2015</v>
      </c>
      <c r="R15" s="15">
        <v>0.278919491525423</v>
      </c>
      <c r="S15" s="15">
        <v>0.22380952380952299</v>
      </c>
      <c r="T15" s="15">
        <v>0.10104790419161599</v>
      </c>
      <c r="U15" s="15">
        <v>0.21980676328502399</v>
      </c>
      <c r="V15" s="15">
        <v>6.6991017964071795E-2</v>
      </c>
      <c r="X15" s="12" t="s">
        <v>54</v>
      </c>
      <c r="Y15" s="12">
        <v>16</v>
      </c>
      <c r="Z15" s="12">
        <v>9153772.7847058754</v>
      </c>
      <c r="AA15" s="12"/>
      <c r="AB15" s="12"/>
      <c r="AC15" s="12"/>
    </row>
    <row r="16" spans="1:29" ht="16.5" thickBot="1" x14ac:dyDescent="0.3">
      <c r="A16" s="2">
        <v>2016</v>
      </c>
      <c r="B16">
        <v>0</v>
      </c>
      <c r="C16">
        <v>0</v>
      </c>
      <c r="D16">
        <v>1827.9</v>
      </c>
      <c r="E16">
        <v>1153.9000000000001</v>
      </c>
      <c r="F16">
        <v>3633.5</v>
      </c>
      <c r="G16">
        <v>0</v>
      </c>
      <c r="H16">
        <v>1813.3</v>
      </c>
      <c r="I16">
        <v>0</v>
      </c>
      <c r="J16">
        <v>7.8</v>
      </c>
      <c r="K16">
        <v>2304.3000000000002</v>
      </c>
      <c r="L16">
        <v>0</v>
      </c>
      <c r="M16">
        <v>0</v>
      </c>
      <c r="N16">
        <v>10740.7</v>
      </c>
      <c r="Q16">
        <v>2016</v>
      </c>
      <c r="R16" s="15">
        <v>0.49652777777777701</v>
      </c>
      <c r="S16" s="15">
        <v>0.211206896551724</v>
      </c>
      <c r="T16" s="15">
        <v>0.44610778443113702</v>
      </c>
      <c r="U16" s="15">
        <v>0.25</v>
      </c>
      <c r="V16" s="15">
        <v>6.2125748502993898E-2</v>
      </c>
    </row>
    <row r="17" spans="1:32" x14ac:dyDescent="0.25">
      <c r="A17" s="2">
        <v>2018</v>
      </c>
      <c r="B17">
        <v>0</v>
      </c>
      <c r="C17">
        <v>0</v>
      </c>
      <c r="D17">
        <v>1064.7</v>
      </c>
      <c r="E17">
        <v>1676.19999999999</v>
      </c>
      <c r="F17">
        <v>2993.1</v>
      </c>
      <c r="G17">
        <v>0</v>
      </c>
      <c r="H17">
        <v>2457.4</v>
      </c>
      <c r="I17">
        <v>0</v>
      </c>
      <c r="J17">
        <v>5.8999999999999897</v>
      </c>
      <c r="K17">
        <v>2770.6</v>
      </c>
      <c r="L17">
        <v>0</v>
      </c>
      <c r="M17">
        <v>0</v>
      </c>
      <c r="N17">
        <v>10967.899999999991</v>
      </c>
      <c r="Q17">
        <v>2018</v>
      </c>
      <c r="R17" s="15">
        <v>0.49445542380324897</v>
      </c>
      <c r="S17" s="15">
        <v>0.5</v>
      </c>
      <c r="T17" s="15">
        <v>0.47604790419161602</v>
      </c>
      <c r="U17" s="15">
        <v>0.41428571428571398</v>
      </c>
      <c r="V17" s="15">
        <v>0.44086826347305302</v>
      </c>
      <c r="X17" s="13"/>
      <c r="Y17" s="13" t="s">
        <v>61</v>
      </c>
      <c r="Z17" s="13" t="s">
        <v>49</v>
      </c>
      <c r="AA17" s="13" t="s">
        <v>62</v>
      </c>
      <c r="AB17" s="13" t="s">
        <v>63</v>
      </c>
      <c r="AC17" s="13" t="s">
        <v>64</v>
      </c>
      <c r="AD17" s="13" t="s">
        <v>65</v>
      </c>
      <c r="AE17" s="13" t="s">
        <v>66</v>
      </c>
      <c r="AF17" s="13" t="s">
        <v>67</v>
      </c>
    </row>
    <row r="18" spans="1:32" x14ac:dyDescent="0.25">
      <c r="A18" s="2">
        <v>2019</v>
      </c>
      <c r="B18">
        <v>0</v>
      </c>
      <c r="C18">
        <v>0</v>
      </c>
      <c r="D18">
        <v>2481.9</v>
      </c>
      <c r="E18">
        <v>1576.7</v>
      </c>
      <c r="F18">
        <v>2671.1</v>
      </c>
      <c r="G18">
        <v>0</v>
      </c>
      <c r="H18">
        <v>2228.6999999999998</v>
      </c>
      <c r="I18">
        <v>0</v>
      </c>
      <c r="J18">
        <v>3</v>
      </c>
      <c r="K18">
        <v>3782.3</v>
      </c>
      <c r="L18">
        <v>0</v>
      </c>
      <c r="M18">
        <v>0</v>
      </c>
      <c r="N18">
        <v>12743.7</v>
      </c>
      <c r="Q18">
        <v>2019</v>
      </c>
      <c r="R18" s="15">
        <v>0.675219298245614</v>
      </c>
      <c r="S18" s="15">
        <v>0.57142857142857095</v>
      </c>
      <c r="T18" s="15">
        <v>0.76684131736526895</v>
      </c>
      <c r="U18" s="15">
        <v>0.61498917748917703</v>
      </c>
      <c r="V18" s="15">
        <v>0.57110778443113697</v>
      </c>
      <c r="X18" t="s">
        <v>55</v>
      </c>
      <c r="Y18">
        <v>5099.2967221480576</v>
      </c>
      <c r="Z18">
        <v>290.71872853768383</v>
      </c>
      <c r="AA18">
        <v>17.540310346696742</v>
      </c>
      <c r="AB18">
        <v>6.3191112268365307E-11</v>
      </c>
      <c r="AC18">
        <v>4475.767063252043</v>
      </c>
      <c r="AD18">
        <v>5722.8263810440721</v>
      </c>
      <c r="AE18">
        <v>4475.767063252043</v>
      </c>
      <c r="AF18">
        <v>5722.8263810440721</v>
      </c>
    </row>
    <row r="19" spans="1:32" x14ac:dyDescent="0.25">
      <c r="A19" s="2">
        <v>2020</v>
      </c>
      <c r="B19">
        <v>0</v>
      </c>
      <c r="C19">
        <v>0</v>
      </c>
      <c r="D19">
        <v>1078.5999999999999</v>
      </c>
      <c r="E19">
        <v>1500.1</v>
      </c>
      <c r="F19">
        <v>3178.7</v>
      </c>
      <c r="G19">
        <v>0</v>
      </c>
      <c r="H19">
        <v>2261.1999999999998</v>
      </c>
      <c r="I19">
        <v>0</v>
      </c>
      <c r="J19">
        <v>3.2</v>
      </c>
      <c r="K19">
        <v>2425.6999999999998</v>
      </c>
      <c r="L19">
        <v>0</v>
      </c>
      <c r="M19">
        <v>0</v>
      </c>
      <c r="N19">
        <v>10447.5</v>
      </c>
      <c r="Q19">
        <v>2020</v>
      </c>
      <c r="R19" s="15">
        <v>0.39393939393939298</v>
      </c>
      <c r="S19" s="15">
        <v>0.45</v>
      </c>
      <c r="T19" s="15">
        <v>0.287799401197604</v>
      </c>
      <c r="U19" s="15">
        <v>0.43913043478260799</v>
      </c>
      <c r="V19" s="15">
        <v>0.355538922155688</v>
      </c>
      <c r="X19">
        <v>0.37088323353293401</v>
      </c>
      <c r="Y19">
        <v>-1576.9839466117471</v>
      </c>
      <c r="Z19">
        <v>480.10987693143653</v>
      </c>
      <c r="AA19">
        <v>-3.2846313362492077</v>
      </c>
      <c r="AB19">
        <v>5.4256861038253336E-3</v>
      </c>
      <c r="AC19">
        <v>-2606.7172193921479</v>
      </c>
      <c r="AD19">
        <v>-547.2506738313466</v>
      </c>
      <c r="AE19">
        <v>-2606.7172193921479</v>
      </c>
      <c r="AF19">
        <v>-547.2506738313466</v>
      </c>
    </row>
    <row r="20" spans="1:32" ht="16.5" thickBot="1" x14ac:dyDescent="0.3">
      <c r="A20" s="8" t="s">
        <v>16</v>
      </c>
      <c r="B20" s="9">
        <v>0</v>
      </c>
      <c r="C20" s="9">
        <v>0</v>
      </c>
      <c r="D20" s="9">
        <v>27760.299999999996</v>
      </c>
      <c r="E20" s="9">
        <v>26949.499999999978</v>
      </c>
      <c r="F20" s="9">
        <v>57543.099999999984</v>
      </c>
      <c r="G20" s="9">
        <v>83.699999999999903</v>
      </c>
      <c r="H20" s="9">
        <v>43710.299999999981</v>
      </c>
      <c r="I20" s="9">
        <v>0</v>
      </c>
      <c r="J20" s="9">
        <v>318.39999999999998</v>
      </c>
      <c r="K20" s="9">
        <v>42102.6</v>
      </c>
      <c r="L20" s="9">
        <v>0</v>
      </c>
      <c r="M20" s="9">
        <v>0</v>
      </c>
      <c r="N20" s="9">
        <v>198467.89999999997</v>
      </c>
      <c r="X20" s="12">
        <v>0.71363636363636296</v>
      </c>
      <c r="Y20" s="12">
        <v>-2683.9433507209046</v>
      </c>
      <c r="Z20" s="12">
        <v>776.87570774105893</v>
      </c>
      <c r="AA20" s="12">
        <v>-3.4547911898610839</v>
      </c>
      <c r="AB20" s="12">
        <v>3.8676231699635837E-3</v>
      </c>
      <c r="AC20" s="12">
        <v>-4350.1760268506505</v>
      </c>
      <c r="AD20" s="12">
        <v>-1017.7106745911587</v>
      </c>
      <c r="AE20" s="12">
        <v>-4350.1760268506505</v>
      </c>
      <c r="AF20" s="12">
        <v>-1017.7106745911587</v>
      </c>
    </row>
    <row r="21" spans="1:32" x14ac:dyDescent="0.25">
      <c r="B21" s="4">
        <f t="shared" ref="B21:M21" si="0">B20/$N$20</f>
        <v>0</v>
      </c>
      <c r="C21" s="4">
        <f t="shared" si="0"/>
        <v>0</v>
      </c>
      <c r="D21" s="4">
        <f t="shared" si="0"/>
        <v>0.13987299709424042</v>
      </c>
      <c r="E21" s="4">
        <f t="shared" si="0"/>
        <v>0.13578770168878687</v>
      </c>
      <c r="F21" s="4">
        <f t="shared" si="0"/>
        <v>0.28993655901029836</v>
      </c>
      <c r="G21" s="4">
        <f t="shared" si="0"/>
        <v>4.2173066778053236E-4</v>
      </c>
      <c r="H21" s="4">
        <f t="shared" si="0"/>
        <v>0.22023863808706592</v>
      </c>
      <c r="I21" s="4">
        <f t="shared" si="0"/>
        <v>0</v>
      </c>
      <c r="J21" s="4">
        <f t="shared" si="0"/>
        <v>1.6042896609476899E-3</v>
      </c>
      <c r="K21" s="4">
        <f t="shared" si="0"/>
        <v>0.21213808379088006</v>
      </c>
      <c r="L21" s="4">
        <f t="shared" si="0"/>
        <v>0</v>
      </c>
      <c r="M21" s="4">
        <f t="shared" si="0"/>
        <v>0</v>
      </c>
      <c r="N21" s="4">
        <f>N20/$N$20</f>
        <v>1</v>
      </c>
    </row>
    <row r="24" spans="1:32" x14ac:dyDescent="0.25">
      <c r="X24" t="s">
        <v>68</v>
      </c>
    </row>
    <row r="25" spans="1:32" ht="16.5" thickBot="1" x14ac:dyDescent="0.3"/>
    <row r="26" spans="1:32" x14ac:dyDescent="0.25">
      <c r="X26" s="13" t="s">
        <v>69</v>
      </c>
      <c r="Y26" s="13" t="s">
        <v>70</v>
      </c>
      <c r="Z26" s="13" t="s">
        <v>71</v>
      </c>
    </row>
    <row r="27" spans="1:32" x14ac:dyDescent="0.25">
      <c r="X27">
        <v>1</v>
      </c>
      <c r="Y27">
        <v>3041.0010672817762</v>
      </c>
      <c r="Z27">
        <v>-489.20106728177598</v>
      </c>
    </row>
    <row r="28" spans="1:32" x14ac:dyDescent="0.25">
      <c r="X28">
        <v>2</v>
      </c>
      <c r="Y28">
        <v>2951.7055709582341</v>
      </c>
      <c r="Z28">
        <v>-15.00557095823433</v>
      </c>
    </row>
    <row r="29" spans="1:32" x14ac:dyDescent="0.25">
      <c r="X29">
        <v>3</v>
      </c>
      <c r="Y29">
        <v>2318.6704854519571</v>
      </c>
      <c r="Z29">
        <v>-154.77048545195703</v>
      </c>
    </row>
    <row r="30" spans="1:32" x14ac:dyDescent="0.25">
      <c r="X30">
        <v>4</v>
      </c>
      <c r="Y30">
        <v>2343.6275129164778</v>
      </c>
      <c r="Z30">
        <v>325.97248708352208</v>
      </c>
    </row>
    <row r="31" spans="1:32" x14ac:dyDescent="0.25">
      <c r="X31">
        <v>5</v>
      </c>
      <c r="Y31">
        <v>3070.1821307685227</v>
      </c>
      <c r="Z31">
        <v>331.71786923147738</v>
      </c>
    </row>
    <row r="32" spans="1:32" x14ac:dyDescent="0.25">
      <c r="X32">
        <v>6</v>
      </c>
      <c r="Y32">
        <v>3345.9635906542271</v>
      </c>
      <c r="Z32">
        <v>310.2364093457727</v>
      </c>
    </row>
    <row r="33" spans="16:26" x14ac:dyDescent="0.25">
      <c r="X33">
        <v>7</v>
      </c>
      <c r="Y33">
        <v>3800.3025370304044</v>
      </c>
      <c r="Z33">
        <v>-153.90253703040435</v>
      </c>
    </row>
    <row r="34" spans="16:26" x14ac:dyDescent="0.25">
      <c r="X34">
        <v>8</v>
      </c>
      <c r="Y34">
        <v>2925.1800049443027</v>
      </c>
      <c r="Z34">
        <v>-417.98000494430289</v>
      </c>
    </row>
    <row r="35" spans="16:26" x14ac:dyDescent="0.25">
      <c r="X35">
        <v>9</v>
      </c>
      <c r="Y35">
        <v>2272.4641934578794</v>
      </c>
      <c r="Z35">
        <v>51.635806542120463</v>
      </c>
    </row>
    <row r="36" spans="16:26" x14ac:dyDescent="0.25">
      <c r="X36">
        <v>10</v>
      </c>
      <c r="Y36">
        <v>3402.4500807790992</v>
      </c>
      <c r="Z36">
        <v>-40.650080779108976</v>
      </c>
    </row>
    <row r="37" spans="16:26" x14ac:dyDescent="0.25">
      <c r="X37">
        <v>11</v>
      </c>
      <c r="Y37">
        <v>3953.7372603891217</v>
      </c>
      <c r="Z37">
        <v>-321.53726038912191</v>
      </c>
    </row>
    <row r="38" spans="16:26" x14ac:dyDescent="0.25">
      <c r="X38">
        <v>12</v>
      </c>
      <c r="Y38">
        <v>4380.0105280478574</v>
      </c>
      <c r="Z38">
        <v>130.88947195214223</v>
      </c>
    </row>
    <row r="39" spans="16:26" x14ac:dyDescent="0.25">
      <c r="X39">
        <v>13</v>
      </c>
      <c r="Y39">
        <v>4349.996898636793</v>
      </c>
      <c r="Z39">
        <v>633.90310136320659</v>
      </c>
    </row>
    <row r="40" spans="16:26" x14ac:dyDescent="0.25">
      <c r="Q40" t="s">
        <v>23</v>
      </c>
      <c r="R40" t="s">
        <v>24</v>
      </c>
      <c r="S40" t="s">
        <v>25</v>
      </c>
      <c r="T40" t="s">
        <v>26</v>
      </c>
      <c r="U40" t="s">
        <v>27</v>
      </c>
      <c r="X40">
        <v>14</v>
      </c>
      <c r="Y40">
        <v>3724.8060699613939</v>
      </c>
      <c r="Z40">
        <v>-91.30606996139386</v>
      </c>
    </row>
    <row r="41" spans="16:26" x14ac:dyDescent="0.25">
      <c r="P41">
        <v>11</v>
      </c>
      <c r="Q41">
        <v>0.40790986085904402</v>
      </c>
      <c r="R41">
        <v>0.34006734006734002</v>
      </c>
      <c r="S41">
        <v>0.50595238095238004</v>
      </c>
      <c r="T41">
        <v>0.18188622754490999</v>
      </c>
      <c r="U41">
        <v>0.44872754491017902</v>
      </c>
      <c r="X41">
        <v>15</v>
      </c>
      <c r="Y41">
        <v>3236.6574312639091</v>
      </c>
      <c r="Z41">
        <v>-243.55743126390917</v>
      </c>
    </row>
    <row r="42" spans="16:26" x14ac:dyDescent="0.25">
      <c r="P42">
        <v>12</v>
      </c>
      <c r="Q42">
        <v>0.45476190476190398</v>
      </c>
      <c r="R42">
        <v>0.53418799271380801</v>
      </c>
      <c r="S42">
        <v>0.46037037037036999</v>
      </c>
      <c r="T42">
        <v>0.53742514970059796</v>
      </c>
      <c r="U42">
        <v>0.36639221556886198</v>
      </c>
      <c r="X42">
        <v>16</v>
      </c>
      <c r="Y42">
        <v>2239.4041613770296</v>
      </c>
      <c r="Z42">
        <v>431.69583862297031</v>
      </c>
    </row>
    <row r="43" spans="16:26" ht="16.5" thickBot="1" x14ac:dyDescent="0.3">
      <c r="P43">
        <v>13</v>
      </c>
      <c r="Q43">
        <v>0.372988505747126</v>
      </c>
      <c r="R43">
        <v>0.41826923076923</v>
      </c>
      <c r="S43">
        <v>0.418650793650793</v>
      </c>
      <c r="T43">
        <v>0.32372754491017902</v>
      </c>
      <c r="U43">
        <v>0.29865269461077798</v>
      </c>
      <c r="X43" s="12">
        <v>17</v>
      </c>
      <c r="Y43" s="12">
        <v>3466.8404760810017</v>
      </c>
      <c r="Z43" s="12">
        <v>-288.14047608100191</v>
      </c>
    </row>
    <row r="44" spans="16:26" x14ac:dyDescent="0.25">
      <c r="P44">
        <v>14</v>
      </c>
      <c r="Q44">
        <v>0.79089668615984399</v>
      </c>
      <c r="R44">
        <v>0.83123342175066295</v>
      </c>
      <c r="S44">
        <v>0.60185185185185097</v>
      </c>
      <c r="T44">
        <v>0.94872754491017897</v>
      </c>
      <c r="U44">
        <v>0.62125748502994005</v>
      </c>
    </row>
    <row r="45" spans="16:26" x14ac:dyDescent="0.25">
      <c r="P45">
        <v>15</v>
      </c>
      <c r="Q45">
        <v>0.83333333333333304</v>
      </c>
      <c r="R45">
        <v>0.63627012999811094</v>
      </c>
      <c r="S45">
        <v>0.8</v>
      </c>
      <c r="T45">
        <v>0.71856287425149701</v>
      </c>
      <c r="U45">
        <v>0.934880239520958</v>
      </c>
    </row>
    <row r="46" spans="16:26" x14ac:dyDescent="0.25">
      <c r="P46">
        <v>16</v>
      </c>
      <c r="Q46">
        <v>0.53571428571428503</v>
      </c>
      <c r="R46">
        <v>0.27981481481481402</v>
      </c>
      <c r="S46">
        <v>0.608764367816092</v>
      </c>
      <c r="T46">
        <v>8.6826347305389198E-2</v>
      </c>
      <c r="U46">
        <v>0.64446107784431095</v>
      </c>
    </row>
    <row r="47" spans="16:26" x14ac:dyDescent="0.25">
      <c r="P47">
        <v>17</v>
      </c>
      <c r="Q47">
        <v>0.5</v>
      </c>
      <c r="R47">
        <v>0.47222222222222199</v>
      </c>
      <c r="S47">
        <v>0.488612836438923</v>
      </c>
      <c r="T47">
        <v>0.43974550898203502</v>
      </c>
      <c r="U47">
        <v>0.41579341317365198</v>
      </c>
    </row>
    <row r="48" spans="16:26" x14ac:dyDescent="0.25">
      <c r="P48">
        <v>18</v>
      </c>
      <c r="Q48">
        <v>0.38965517241379299</v>
      </c>
      <c r="R48">
        <v>0.422222222222222</v>
      </c>
      <c r="S48">
        <v>0.41428571428571398</v>
      </c>
      <c r="T48">
        <v>0.32447604790419099</v>
      </c>
      <c r="U48">
        <v>0.29154191616766401</v>
      </c>
    </row>
    <row r="49" spans="16:21" x14ac:dyDescent="0.25">
      <c r="P49">
        <v>19</v>
      </c>
      <c r="Q49">
        <v>0.50608519269776797</v>
      </c>
      <c r="R49">
        <v>0.69561781609195406</v>
      </c>
      <c r="S49">
        <v>0.45761494252873502</v>
      </c>
      <c r="T49">
        <v>0.80800898203592797</v>
      </c>
      <c r="U49">
        <v>0.36863772455089799</v>
      </c>
    </row>
    <row r="50" spans="16:21" x14ac:dyDescent="0.25">
      <c r="P50">
        <v>20</v>
      </c>
      <c r="Q50">
        <v>0.83405172413793105</v>
      </c>
      <c r="R50">
        <v>0.74538461538461498</v>
      </c>
      <c r="S50">
        <v>0.75185185185185099</v>
      </c>
      <c r="T50">
        <v>0.88510479041916101</v>
      </c>
      <c r="U50">
        <v>0.86826347305389195</v>
      </c>
    </row>
    <row r="51" spans="16:21" x14ac:dyDescent="0.25">
      <c r="P51">
        <v>21</v>
      </c>
      <c r="Q51">
        <v>0.76388888888888795</v>
      </c>
      <c r="R51">
        <v>0.473646723646723</v>
      </c>
      <c r="S51">
        <v>0.80047619047619001</v>
      </c>
      <c r="T51">
        <v>0.415419161676646</v>
      </c>
      <c r="U51">
        <v>0.92589820359281405</v>
      </c>
    </row>
    <row r="52" spans="16:21" x14ac:dyDescent="0.25">
      <c r="P52">
        <v>22</v>
      </c>
      <c r="Q52">
        <v>0.59340659340659296</v>
      </c>
      <c r="R52">
        <v>0.28431372549019601</v>
      </c>
      <c r="S52">
        <v>0.677651515151515</v>
      </c>
      <c r="T52">
        <v>0.100299401197604</v>
      </c>
      <c r="U52">
        <v>0.74962574850299402</v>
      </c>
    </row>
    <row r="53" spans="16:21" x14ac:dyDescent="0.25">
      <c r="P53">
        <v>23</v>
      </c>
      <c r="Q53">
        <v>0.43055555555555503</v>
      </c>
      <c r="R53">
        <v>0.26879699248120298</v>
      </c>
      <c r="S53">
        <v>0.50094696969696895</v>
      </c>
      <c r="T53">
        <v>7.4850299401197501E-2</v>
      </c>
      <c r="U53">
        <v>0.44386227544910101</v>
      </c>
    </row>
    <row r="54" spans="16:21" x14ac:dyDescent="0.25">
      <c r="P54">
        <v>24</v>
      </c>
      <c r="Q54">
        <v>0.36538461538461497</v>
      </c>
      <c r="R54">
        <v>0.39932983682983603</v>
      </c>
      <c r="S54">
        <v>0.40833333333333299</v>
      </c>
      <c r="T54">
        <v>0.26983532934131699</v>
      </c>
      <c r="U54">
        <v>0.28480538922155602</v>
      </c>
    </row>
    <row r="55" spans="16:21" x14ac:dyDescent="0.25">
      <c r="P55">
        <v>25</v>
      </c>
      <c r="Q55">
        <v>0.26050420168067201</v>
      </c>
      <c r="R55">
        <v>0.41319444444444398</v>
      </c>
      <c r="S55">
        <v>0.31481018981018899</v>
      </c>
      <c r="T55">
        <v>0.29715568862275399</v>
      </c>
      <c r="U55">
        <v>0.14745508982035899</v>
      </c>
    </row>
    <row r="56" spans="16:21" x14ac:dyDescent="0.25">
      <c r="P56">
        <v>26</v>
      </c>
      <c r="Q56">
        <v>0.422222222222222</v>
      </c>
      <c r="R56">
        <v>0.71016949152542297</v>
      </c>
      <c r="S56">
        <v>0.40972222222222199</v>
      </c>
      <c r="T56">
        <v>0.83420658682634696</v>
      </c>
      <c r="U56">
        <v>0.28592814371257402</v>
      </c>
    </row>
    <row r="57" spans="16:21" x14ac:dyDescent="0.25">
      <c r="P57">
        <v>27</v>
      </c>
      <c r="Q57">
        <v>0.31666666666666599</v>
      </c>
      <c r="R57">
        <v>0.45076923076922998</v>
      </c>
      <c r="S57">
        <v>0.35416666666666602</v>
      </c>
      <c r="T57">
        <v>0.394461077844311</v>
      </c>
      <c r="U57">
        <v>0.18562874251497</v>
      </c>
    </row>
    <row r="58" spans="16:21" x14ac:dyDescent="0.25">
      <c r="P58">
        <v>28</v>
      </c>
      <c r="Q58">
        <v>0.55000000000000004</v>
      </c>
      <c r="R58">
        <v>0.752941176470588</v>
      </c>
      <c r="S58">
        <v>0.47777777777777702</v>
      </c>
      <c r="T58">
        <v>0.88922155688622695</v>
      </c>
      <c r="U58">
        <v>0.410179640718562</v>
      </c>
    </row>
    <row r="59" spans="16:21" x14ac:dyDescent="0.25">
      <c r="P59">
        <v>29</v>
      </c>
      <c r="Q59">
        <v>0.68333333333333302</v>
      </c>
      <c r="R59">
        <v>0.67647058823529405</v>
      </c>
      <c r="S59">
        <v>0.65151515151515105</v>
      </c>
      <c r="T59">
        <v>0.77357784431137699</v>
      </c>
      <c r="U59">
        <v>0.71407185628742498</v>
      </c>
    </row>
    <row r="71" spans="17:17" x14ac:dyDescent="0.25">
      <c r="Q71" s="11"/>
    </row>
    <row r="72" spans="17:17" x14ac:dyDescent="0.25">
      <c r="Q72" s="11"/>
    </row>
    <row r="73" spans="17:17" x14ac:dyDescent="0.25">
      <c r="Q73" s="11"/>
    </row>
    <row r="74" spans="17:17" x14ac:dyDescent="0.25">
      <c r="Q74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AAE8-FE71-4058-820C-72F4B3C4E947}">
  <dimension ref="A2:S43"/>
  <sheetViews>
    <sheetView zoomScale="85" zoomScaleNormal="85" workbookViewId="0">
      <selection activeCell="C23" sqref="C23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19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75</v>
      </c>
      <c r="H2" t="s">
        <v>36</v>
      </c>
      <c r="I2" t="s">
        <v>76</v>
      </c>
      <c r="J2" s="17" t="s">
        <v>77</v>
      </c>
      <c r="K2" t="s">
        <v>78</v>
      </c>
      <c r="S2" s="3"/>
    </row>
    <row r="3" spans="1:19" x14ac:dyDescent="0.2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0.48611111111111099</v>
      </c>
      <c r="H3" s="6">
        <v>56.945205479452</v>
      </c>
      <c r="I3">
        <v>70</v>
      </c>
      <c r="J3">
        <v>1707251</v>
      </c>
      <c r="K3" s="16">
        <v>2634672</v>
      </c>
      <c r="S3" s="3"/>
    </row>
    <row r="4" spans="1:19" x14ac:dyDescent="0.2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0.57222222222222197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25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0.54722222222222205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2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0.83333333333333304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2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0.82222222222222197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2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0.241666666666666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2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0.38333333333333303</v>
      </c>
      <c r="H9" s="6">
        <v>30.655737704918</v>
      </c>
      <c r="I9">
        <v>35</v>
      </c>
      <c r="J9" s="16">
        <v>1160430</v>
      </c>
      <c r="K9" s="16">
        <v>1244240</v>
      </c>
      <c r="S9" s="3"/>
    </row>
    <row r="10" spans="1:19" x14ac:dyDescent="0.2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0.563888888888888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25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0.67500000000000004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0.83888888888888802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25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0.344444444444444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2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0.22222222222222199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2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8.6111111111110999E-2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2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0.105555555555555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25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25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0.46388888888888802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2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0.79722222222222205</v>
      </c>
      <c r="H19" s="6">
        <v>56.794520547945197</v>
      </c>
      <c r="I19">
        <v>75</v>
      </c>
      <c r="S19" s="3"/>
    </row>
    <row r="20" spans="1:19" x14ac:dyDescent="0.2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0.39999999999999902</v>
      </c>
      <c r="H20" s="6">
        <v>16.898907103825099</v>
      </c>
      <c r="I20">
        <v>20</v>
      </c>
      <c r="S20" s="3"/>
    </row>
    <row r="21" spans="1:19" x14ac:dyDescent="0.25">
      <c r="S21" s="3"/>
    </row>
    <row r="22" spans="1:19" x14ac:dyDescent="0.25">
      <c r="S22" s="3"/>
    </row>
    <row r="23" spans="1:19" x14ac:dyDescent="0.25">
      <c r="S23" s="3"/>
    </row>
    <row r="24" spans="1:19" x14ac:dyDescent="0.25">
      <c r="S24" s="3"/>
    </row>
    <row r="25" spans="1:19" x14ac:dyDescent="0.25">
      <c r="S25" s="3"/>
    </row>
    <row r="26" spans="1:19" x14ac:dyDescent="0.25">
      <c r="S26" s="3"/>
    </row>
    <row r="27" spans="1:19" x14ac:dyDescent="0.25">
      <c r="S27" s="3"/>
    </row>
    <row r="28" spans="1:19" x14ac:dyDescent="0.25">
      <c r="S28" s="3"/>
    </row>
    <row r="29" spans="1:19" x14ac:dyDescent="0.25">
      <c r="S29" s="3"/>
    </row>
    <row r="43" spans="7:7" x14ac:dyDescent="0.25">
      <c r="G43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A3B7-3063-4386-9035-1FB153A92723}">
  <dimension ref="A2:AB53"/>
  <sheetViews>
    <sheetView topLeftCell="A16" zoomScale="85" zoomScaleNormal="85" workbookViewId="0">
      <selection activeCell="K39" sqref="K39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25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76</v>
      </c>
      <c r="H2" t="s">
        <v>8</v>
      </c>
      <c r="I2" t="s">
        <v>2</v>
      </c>
      <c r="J2" s="17" t="s">
        <v>77</v>
      </c>
      <c r="K2" t="s">
        <v>78</v>
      </c>
      <c r="S2" s="3"/>
    </row>
    <row r="3" spans="1:25" x14ac:dyDescent="0.2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70</v>
      </c>
      <c r="H3">
        <v>1309.3</v>
      </c>
      <c r="I3">
        <v>1897.6</v>
      </c>
      <c r="J3">
        <v>1707251</v>
      </c>
      <c r="K3" s="16">
        <v>2634672</v>
      </c>
      <c r="S3" s="3"/>
    </row>
    <row r="4" spans="1:25" x14ac:dyDescent="0.2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90</v>
      </c>
      <c r="H4">
        <v>756.6</v>
      </c>
      <c r="I4">
        <v>1542.69999999999</v>
      </c>
      <c r="J4" s="16">
        <v>1936350</v>
      </c>
      <c r="K4" s="16">
        <v>2975817</v>
      </c>
      <c r="S4" s="3"/>
      <c r="T4" t="s">
        <v>44</v>
      </c>
    </row>
    <row r="5" spans="1:25" ht="16.5" thickBot="1" x14ac:dyDescent="0.3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65</v>
      </c>
      <c r="H5">
        <v>1098.5</v>
      </c>
      <c r="I5">
        <v>1476.3</v>
      </c>
      <c r="J5" s="16">
        <v>2007533</v>
      </c>
      <c r="K5" s="16">
        <v>2644787</v>
      </c>
      <c r="S5" s="3"/>
    </row>
    <row r="6" spans="1:25" x14ac:dyDescent="0.2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90</v>
      </c>
      <c r="H6">
        <v>771.69999999999902</v>
      </c>
      <c r="I6">
        <v>1237.5999999999999</v>
      </c>
      <c r="J6" s="16">
        <v>1812911</v>
      </c>
      <c r="K6" s="16">
        <v>2827256</v>
      </c>
      <c r="S6" s="3"/>
      <c r="T6" s="14" t="s">
        <v>45</v>
      </c>
      <c r="U6" s="14"/>
    </row>
    <row r="7" spans="1:25" x14ac:dyDescent="0.2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100</v>
      </c>
      <c r="H7">
        <v>806.7</v>
      </c>
      <c r="I7">
        <v>1739.9</v>
      </c>
      <c r="J7" s="16">
        <v>1931312</v>
      </c>
      <c r="K7" s="16">
        <v>2973349</v>
      </c>
      <c r="S7" s="3"/>
      <c r="T7" t="s">
        <v>46</v>
      </c>
      <c r="U7">
        <v>0.54290063170750469</v>
      </c>
    </row>
    <row r="8" spans="1:25" x14ac:dyDescent="0.2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60</v>
      </c>
      <c r="H8">
        <v>1079.4000000000001</v>
      </c>
      <c r="I8">
        <v>1802.4</v>
      </c>
      <c r="J8" s="16">
        <v>1879129</v>
      </c>
      <c r="K8" s="16">
        <v>2180751</v>
      </c>
      <c r="S8" s="3"/>
      <c r="T8" t="s">
        <v>47</v>
      </c>
      <c r="U8">
        <v>0.29474109590840769</v>
      </c>
    </row>
    <row r="9" spans="1:25" x14ac:dyDescent="0.2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35</v>
      </c>
      <c r="H9">
        <v>1254.4000000000001</v>
      </c>
      <c r="I9">
        <v>1697.1</v>
      </c>
      <c r="J9" s="16">
        <v>1160430</v>
      </c>
      <c r="K9" s="16">
        <v>1244240</v>
      </c>
      <c r="S9" s="3"/>
      <c r="T9" t="s">
        <v>48</v>
      </c>
      <c r="U9">
        <v>0.20070657536286204</v>
      </c>
    </row>
    <row r="10" spans="1:25" x14ac:dyDescent="0.2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40</v>
      </c>
      <c r="H10">
        <v>1216.4000000000001</v>
      </c>
      <c r="I10">
        <v>1744.5</v>
      </c>
      <c r="J10" s="16">
        <v>1189387</v>
      </c>
      <c r="K10" s="16">
        <v>1385266</v>
      </c>
      <c r="S10" s="3"/>
      <c r="T10" t="s">
        <v>49</v>
      </c>
      <c r="U10">
        <v>340.19059044488404</v>
      </c>
    </row>
    <row r="11" spans="1:25" ht="16.5" thickBot="1" x14ac:dyDescent="0.3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50</v>
      </c>
      <c r="H11">
        <v>987.8</v>
      </c>
      <c r="I11">
        <v>1408.2</v>
      </c>
      <c r="J11" s="16">
        <v>1783847</v>
      </c>
      <c r="K11" s="16">
        <v>2010672</v>
      </c>
      <c r="S11" s="3"/>
      <c r="T11" s="12" t="s">
        <v>50</v>
      </c>
      <c r="U11" s="12">
        <v>18</v>
      </c>
    </row>
    <row r="12" spans="1:25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80</v>
      </c>
      <c r="H12">
        <v>955.8</v>
      </c>
      <c r="I12">
        <v>1351</v>
      </c>
      <c r="J12" s="16">
        <v>2039139</v>
      </c>
      <c r="K12" s="16">
        <v>2847572</v>
      </c>
      <c r="S12" s="3"/>
    </row>
    <row r="13" spans="1:25" ht="16.5" thickBot="1" x14ac:dyDescent="0.3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65</v>
      </c>
      <c r="H13">
        <v>902.19999999999902</v>
      </c>
      <c r="I13">
        <v>1484.1</v>
      </c>
      <c r="J13" s="16">
        <v>1730433</v>
      </c>
      <c r="K13" s="16">
        <v>2593699</v>
      </c>
      <c r="S13" s="3"/>
      <c r="T13" t="s">
        <v>51</v>
      </c>
    </row>
    <row r="14" spans="1:25" x14ac:dyDescent="0.2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35</v>
      </c>
      <c r="H14">
        <v>1304.0999999999999</v>
      </c>
      <c r="I14">
        <v>1824.2</v>
      </c>
      <c r="J14" s="16">
        <v>1165746</v>
      </c>
      <c r="K14" s="16">
        <v>1623212</v>
      </c>
      <c r="S14" s="3"/>
      <c r="T14" s="13"/>
      <c r="U14" s="13" t="s">
        <v>56</v>
      </c>
      <c r="V14" s="13" t="s">
        <v>57</v>
      </c>
      <c r="W14" s="13" t="s">
        <v>58</v>
      </c>
      <c r="X14" s="13" t="s">
        <v>59</v>
      </c>
      <c r="Y14" s="13" t="s">
        <v>60</v>
      </c>
    </row>
    <row r="15" spans="1:25" x14ac:dyDescent="0.2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5</v>
      </c>
      <c r="H15">
        <v>1730.3</v>
      </c>
      <c r="I15">
        <v>1986.1</v>
      </c>
      <c r="J15" s="16">
        <v>481804</v>
      </c>
      <c r="K15" s="16">
        <v>475533</v>
      </c>
      <c r="S15" s="3"/>
      <c r="T15" t="s">
        <v>52</v>
      </c>
      <c r="U15">
        <v>2</v>
      </c>
      <c r="V15">
        <v>725484.21759139327</v>
      </c>
      <c r="W15">
        <v>362742.10879569664</v>
      </c>
      <c r="X15">
        <v>3.1343924996740933</v>
      </c>
      <c r="Y15">
        <v>7.2881001959873237E-2</v>
      </c>
    </row>
    <row r="16" spans="1:25" x14ac:dyDescent="0.2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20</v>
      </c>
      <c r="H16">
        <v>1573.2</v>
      </c>
      <c r="I16">
        <v>1462.3</v>
      </c>
      <c r="J16" s="16">
        <v>716376</v>
      </c>
      <c r="K16" s="16">
        <v>846547</v>
      </c>
      <c r="S16" s="3"/>
      <c r="T16" t="s">
        <v>53</v>
      </c>
      <c r="U16">
        <v>15</v>
      </c>
      <c r="V16">
        <v>1735944.5674085827</v>
      </c>
      <c r="W16">
        <v>115729.63782723884</v>
      </c>
    </row>
    <row r="17" spans="1:28" ht="16.5" thickBot="1" x14ac:dyDescent="0.3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60</v>
      </c>
      <c r="H17">
        <v>1186.5999999999999</v>
      </c>
      <c r="I17">
        <v>1331</v>
      </c>
      <c r="J17" s="16">
        <v>1380482</v>
      </c>
      <c r="K17" s="16">
        <v>2021891</v>
      </c>
      <c r="S17" s="3"/>
      <c r="T17" s="12" t="s">
        <v>54</v>
      </c>
      <c r="U17" s="12">
        <v>17</v>
      </c>
      <c r="V17" s="12">
        <v>2461428.7849999759</v>
      </c>
      <c r="W17" s="12"/>
      <c r="X17" s="12"/>
      <c r="Y17" s="12"/>
    </row>
    <row r="18" spans="1:28" ht="16.5" thickBot="1" x14ac:dyDescent="0.3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35</v>
      </c>
      <c r="H18">
        <v>917.1</v>
      </c>
      <c r="I18">
        <v>1579.3</v>
      </c>
      <c r="J18" s="16">
        <v>1072584</v>
      </c>
      <c r="K18" s="16">
        <v>1568954</v>
      </c>
      <c r="S18" s="3"/>
    </row>
    <row r="19" spans="1:28" x14ac:dyDescent="0.2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75</v>
      </c>
      <c r="H19">
        <v>775.4</v>
      </c>
      <c r="I19">
        <v>1414.9</v>
      </c>
      <c r="S19" s="3"/>
      <c r="T19" s="13"/>
      <c r="U19" s="13" t="s">
        <v>61</v>
      </c>
      <c r="V19" s="13" t="s">
        <v>49</v>
      </c>
      <c r="W19" s="13" t="s">
        <v>62</v>
      </c>
      <c r="X19" s="13" t="s">
        <v>63</v>
      </c>
      <c r="Y19" s="13" t="s">
        <v>64</v>
      </c>
      <c r="Z19" s="13" t="s">
        <v>65</v>
      </c>
      <c r="AA19" s="13" t="s">
        <v>66</v>
      </c>
      <c r="AB19" s="13" t="s">
        <v>67</v>
      </c>
    </row>
    <row r="20" spans="1:28" x14ac:dyDescent="0.2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20</v>
      </c>
      <c r="H20">
        <v>834.7</v>
      </c>
      <c r="I20">
        <v>1362.1</v>
      </c>
      <c r="S20" s="3"/>
      <c r="T20" t="s">
        <v>55</v>
      </c>
      <c r="U20">
        <v>672.5349842889666</v>
      </c>
      <c r="V20">
        <v>211.50966638385927</v>
      </c>
      <c r="W20">
        <v>3.1796891167537158</v>
      </c>
      <c r="X20">
        <v>6.2170259380859563E-3</v>
      </c>
      <c r="Y20">
        <v>221.71280199359029</v>
      </c>
      <c r="Z20">
        <v>1123.3571665843428</v>
      </c>
      <c r="AA20">
        <v>221.71280199359029</v>
      </c>
      <c r="AB20">
        <v>1123.3571665843428</v>
      </c>
    </row>
    <row r="21" spans="1:28" x14ac:dyDescent="0.25">
      <c r="S21" s="3"/>
      <c r="T21" t="s">
        <v>81</v>
      </c>
      <c r="U21">
        <v>891.92120410368784</v>
      </c>
      <c r="V21">
        <v>521.35152357839854</v>
      </c>
      <c r="W21">
        <v>1.7107866070512494</v>
      </c>
      <c r="X21">
        <v>0.10771562519688017</v>
      </c>
      <c r="Y21">
        <v>-219.31326390438562</v>
      </c>
      <c r="Z21">
        <v>2003.1556721117613</v>
      </c>
      <c r="AA21">
        <v>-219.31326390438562</v>
      </c>
      <c r="AB21">
        <v>2003.1556721117613</v>
      </c>
    </row>
    <row r="22" spans="1:28" ht="16.5" thickBot="1" x14ac:dyDescent="0.3">
      <c r="S22" s="3"/>
      <c r="T22" s="12" t="s">
        <v>82</v>
      </c>
      <c r="U22" s="12">
        <v>-168.28488536753082</v>
      </c>
      <c r="V22" s="12">
        <v>539.46805038971786</v>
      </c>
      <c r="W22" s="12">
        <v>-0.31194597204776059</v>
      </c>
      <c r="X22" s="12">
        <v>0.75937567928461702</v>
      </c>
      <c r="Y22" s="12">
        <v>-1318.1338162147122</v>
      </c>
      <c r="Z22" s="12">
        <v>981.56404547965064</v>
      </c>
      <c r="AA22" s="12">
        <v>-1318.1338162147122</v>
      </c>
      <c r="AB22" s="12">
        <v>981.56404547965064</v>
      </c>
    </row>
    <row r="23" spans="1:28" x14ac:dyDescent="0.25">
      <c r="S23" s="3"/>
    </row>
    <row r="24" spans="1:28" x14ac:dyDescent="0.25">
      <c r="S24" s="3"/>
    </row>
    <row r="25" spans="1:28" x14ac:dyDescent="0.25">
      <c r="S25" s="3"/>
    </row>
    <row r="26" spans="1:28" x14ac:dyDescent="0.25">
      <c r="S26" s="3"/>
      <c r="T26" t="s">
        <v>68</v>
      </c>
    </row>
    <row r="27" spans="1:28" ht="16.5" thickBot="1" x14ac:dyDescent="0.3">
      <c r="S27" s="3"/>
    </row>
    <row r="28" spans="1:28" x14ac:dyDescent="0.25">
      <c r="S28" s="3"/>
      <c r="T28" s="13" t="s">
        <v>69</v>
      </c>
      <c r="U28" s="13" t="s">
        <v>83</v>
      </c>
      <c r="V28" s="13" t="s">
        <v>71</v>
      </c>
    </row>
    <row r="29" spans="1:28" x14ac:dyDescent="0.25">
      <c r="S29" s="3"/>
      <c r="T29">
        <v>1</v>
      </c>
      <c r="U29">
        <v>1226.2470153724742</v>
      </c>
      <c r="V29">
        <v>307.25298462752585</v>
      </c>
    </row>
    <row r="30" spans="1:28" x14ac:dyDescent="0.25">
      <c r="T30">
        <v>2</v>
      </c>
      <c r="U30">
        <v>1179.1737104796621</v>
      </c>
      <c r="V30">
        <v>533.72628952032801</v>
      </c>
    </row>
    <row r="31" spans="1:28" x14ac:dyDescent="0.25">
      <c r="T31">
        <v>3</v>
      </c>
      <c r="U31">
        <v>1098.9099438902726</v>
      </c>
      <c r="V31">
        <v>737.2900561097174</v>
      </c>
    </row>
    <row r="32" spans="1:28" x14ac:dyDescent="0.25">
      <c r="T32">
        <v>4</v>
      </c>
      <c r="U32">
        <v>1403.1828590361101</v>
      </c>
      <c r="V32">
        <v>125.31714096388987</v>
      </c>
    </row>
    <row r="33" spans="3:23" x14ac:dyDescent="0.25">
      <c r="T33">
        <v>5</v>
      </c>
      <c r="U33">
        <v>1363.9160715710257</v>
      </c>
      <c r="V33">
        <v>105.78392842897438</v>
      </c>
    </row>
    <row r="34" spans="3:23" x14ac:dyDescent="0.25">
      <c r="T34">
        <v>6</v>
      </c>
      <c r="U34">
        <v>1312.1199639281203</v>
      </c>
      <c r="V34">
        <v>284.28003607187975</v>
      </c>
    </row>
    <row r="35" spans="3:23" x14ac:dyDescent="0.25">
      <c r="C35" t="s">
        <v>5</v>
      </c>
      <c r="D35" t="s">
        <v>22</v>
      </c>
      <c r="E35" t="s">
        <v>88</v>
      </c>
      <c r="T35">
        <v>7</v>
      </c>
      <c r="U35">
        <v>1222.460071290182</v>
      </c>
      <c r="V35">
        <v>46.739928709818059</v>
      </c>
    </row>
    <row r="36" spans="3:23" x14ac:dyDescent="0.25">
      <c r="C36">
        <v>1533.5</v>
      </c>
      <c r="D36">
        <v>0.46388888888888802</v>
      </c>
      <c r="E36" cm="1">
        <f t="array" ref="E36:E53">LOG(D36:D53)</f>
        <v>-0.33358602961970479</v>
      </c>
      <c r="T36">
        <v>8</v>
      </c>
      <c r="U36">
        <v>948.38594938803078</v>
      </c>
      <c r="V36">
        <v>37.314050611969265</v>
      </c>
    </row>
    <row r="37" spans="3:23" x14ac:dyDescent="0.25">
      <c r="C37">
        <v>1712.8999999999901</v>
      </c>
      <c r="D37">
        <v>0.61111111111111105</v>
      </c>
      <c r="E37">
        <v>-0.21387981994508107</v>
      </c>
      <c r="T37">
        <v>9</v>
      </c>
      <c r="U37">
        <v>1023.741878139858</v>
      </c>
      <c r="V37">
        <v>-196.84187813985807</v>
      </c>
    </row>
    <row r="38" spans="3:23" x14ac:dyDescent="0.25">
      <c r="C38">
        <v>1836.19999999999</v>
      </c>
      <c r="D38">
        <v>0.51388888888888895</v>
      </c>
      <c r="E38">
        <v>-0.28913077236427343</v>
      </c>
      <c r="T38">
        <v>10</v>
      </c>
      <c r="U38">
        <v>1365.7392520929727</v>
      </c>
      <c r="V38">
        <v>-465.0392520929737</v>
      </c>
    </row>
    <row r="39" spans="3:23" x14ac:dyDescent="0.25">
      <c r="C39">
        <v>1528.5</v>
      </c>
      <c r="D39">
        <v>0.81111111111111101</v>
      </c>
      <c r="E39">
        <v>-9.0919649318869034E-2</v>
      </c>
      <c r="T39">
        <v>11</v>
      </c>
      <c r="U39">
        <v>1346.3852962675967</v>
      </c>
      <c r="V39">
        <v>-175.9852962676066</v>
      </c>
    </row>
    <row r="40" spans="3:23" x14ac:dyDescent="0.25">
      <c r="C40">
        <v>1469.7</v>
      </c>
      <c r="D40">
        <v>0.89722222222222203</v>
      </c>
      <c r="E40">
        <v>-4.7099978436184464E-2</v>
      </c>
      <c r="T40">
        <v>12</v>
      </c>
      <c r="U40">
        <v>1125.1342442629143</v>
      </c>
      <c r="V40">
        <v>-64.334244262914353</v>
      </c>
    </row>
    <row r="41" spans="3:23" x14ac:dyDescent="0.25">
      <c r="C41">
        <v>1596.4</v>
      </c>
      <c r="D41">
        <v>0.38055555555555498</v>
      </c>
      <c r="E41">
        <v>-0.41958193361088114</v>
      </c>
      <c r="T41">
        <v>13</v>
      </c>
      <c r="U41">
        <v>866.01846462521701</v>
      </c>
      <c r="V41">
        <v>-223.11846462521703</v>
      </c>
    </row>
    <row r="42" spans="3:23" x14ac:dyDescent="0.25">
      <c r="C42">
        <v>1269.2</v>
      </c>
      <c r="D42">
        <v>0.23611111111111099</v>
      </c>
      <c r="E42">
        <v>-0.62688357505299475</v>
      </c>
      <c r="T42">
        <v>14</v>
      </c>
      <c r="U42">
        <v>727.13489738334908</v>
      </c>
      <c r="V42">
        <v>-270.73489738334911</v>
      </c>
    </row>
    <row r="43" spans="3:23" x14ac:dyDescent="0.25">
      <c r="C43">
        <v>985.7</v>
      </c>
      <c r="D43">
        <v>0.23055555555555499</v>
      </c>
      <c r="E43">
        <v>-0.63722440839121441</v>
      </c>
      <c r="T43">
        <v>15</v>
      </c>
      <c r="U43">
        <v>832.64202520318906</v>
      </c>
      <c r="V43">
        <v>84.65797479681089</v>
      </c>
    </row>
    <row r="44" spans="3:23" x14ac:dyDescent="0.25">
      <c r="C44">
        <v>826.9</v>
      </c>
      <c r="D44">
        <v>0.57777777777777695</v>
      </c>
      <c r="E44">
        <v>-0.23823916580452634</v>
      </c>
      <c r="T44">
        <v>16</v>
      </c>
      <c r="U44">
        <v>1192.0286487833514</v>
      </c>
      <c r="V44">
        <v>-149.12864878335131</v>
      </c>
    </row>
    <row r="45" spans="3:23" x14ac:dyDescent="0.25">
      <c r="C45">
        <v>900.69999999999902</v>
      </c>
      <c r="D45">
        <v>0.93055555555555503</v>
      </c>
      <c r="E45">
        <v>-3.1257693730442272E-2</v>
      </c>
      <c r="T45">
        <v>17</v>
      </c>
      <c r="U45">
        <v>1311.8403689146237</v>
      </c>
      <c r="V45">
        <v>-390.3403689146237</v>
      </c>
    </row>
    <row r="46" spans="3:23" ht="16.5" thickBot="1" x14ac:dyDescent="0.3">
      <c r="C46">
        <v>1170.3999999999901</v>
      </c>
      <c r="D46">
        <v>0.48611111111111099</v>
      </c>
      <c r="E46">
        <v>-0.31326445208099291</v>
      </c>
      <c r="T46" s="12">
        <v>18</v>
      </c>
      <c r="U46" s="12">
        <v>1366.4393393710252</v>
      </c>
      <c r="V46" s="12">
        <v>-326.83933937102529</v>
      </c>
    </row>
    <row r="47" spans="3:23" ht="16.5" thickBot="1" x14ac:dyDescent="0.3">
      <c r="C47">
        <v>1060.8</v>
      </c>
      <c r="D47">
        <v>0.313888888888888</v>
      </c>
      <c r="E47">
        <v>-0.50322405728386876</v>
      </c>
      <c r="T47" s="12">
        <v>18</v>
      </c>
      <c r="U47" s="12">
        <v>948.83954788403298</v>
      </c>
      <c r="V47" s="12">
        <v>90.760452115966928</v>
      </c>
      <c r="W47">
        <f t="shared" ref="W47" si="0">D20</f>
        <v>1039.5999999999999</v>
      </c>
    </row>
    <row r="48" spans="3:23" x14ac:dyDescent="0.25">
      <c r="C48">
        <v>642.9</v>
      </c>
      <c r="D48">
        <v>7.2222222222222104E-2</v>
      </c>
      <c r="E48">
        <v>-1.14132915279647</v>
      </c>
    </row>
    <row r="49" spans="3:5" x14ac:dyDescent="0.25">
      <c r="C49">
        <v>456.4</v>
      </c>
      <c r="D49">
        <v>5.83333333333333E-2</v>
      </c>
      <c r="E49">
        <v>-1.2340832060333682</v>
      </c>
    </row>
    <row r="50" spans="3:5" x14ac:dyDescent="0.25">
      <c r="C50">
        <v>917.3</v>
      </c>
      <c r="D50">
        <v>0.3</v>
      </c>
      <c r="E50">
        <v>-0.52287874528033762</v>
      </c>
    </row>
    <row r="51" spans="3:5" x14ac:dyDescent="0.25">
      <c r="C51">
        <v>1042.9000000000001</v>
      </c>
      <c r="D51">
        <v>0.46111111111111103</v>
      </c>
      <c r="E51">
        <v>-0.33619441272723227</v>
      </c>
    </row>
    <row r="52" spans="3:5" x14ac:dyDescent="0.25">
      <c r="C52">
        <v>921.5</v>
      </c>
      <c r="D52">
        <v>0.79444444444444395</v>
      </c>
      <c r="E52">
        <v>-9.9936467638244528E-2</v>
      </c>
    </row>
    <row r="53" spans="3:5" x14ac:dyDescent="0.25">
      <c r="C53">
        <v>1039.5999999999999</v>
      </c>
      <c r="D53">
        <v>0.41111111111111098</v>
      </c>
      <c r="E53">
        <v>-0.38604078537233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55B3-2B62-499B-A0BC-3BB3A2C43133}">
  <dimension ref="A2:S29"/>
  <sheetViews>
    <sheetView zoomScale="85" zoomScaleNormal="85" workbookViewId="0">
      <selection activeCell="K26" sqref="K26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19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75</v>
      </c>
      <c r="H2" t="s">
        <v>36</v>
      </c>
      <c r="I2" t="s">
        <v>76</v>
      </c>
      <c r="J2" s="17" t="s">
        <v>77</v>
      </c>
      <c r="K2" t="s">
        <v>78</v>
      </c>
      <c r="S2" s="3"/>
    </row>
    <row r="3" spans="1:19" x14ac:dyDescent="0.25">
      <c r="A3">
        <v>2002</v>
      </c>
      <c r="B3">
        <v>218.4</v>
      </c>
      <c r="C3">
        <v>53.6</v>
      </c>
      <c r="D3">
        <v>1533.5</v>
      </c>
      <c r="E3">
        <v>0.69166666666666599</v>
      </c>
      <c r="F3">
        <v>0.469444444444444</v>
      </c>
      <c r="G3">
        <v>0.47222222222222199</v>
      </c>
      <c r="H3" s="6">
        <v>56.945205479452</v>
      </c>
      <c r="I3">
        <v>70</v>
      </c>
      <c r="J3">
        <v>1707251</v>
      </c>
      <c r="K3" s="16">
        <v>2634672</v>
      </c>
      <c r="S3" s="3"/>
    </row>
    <row r="4" spans="1:19" x14ac:dyDescent="0.25">
      <c r="A4">
        <v>2003</v>
      </c>
      <c r="B4">
        <v>207.3</v>
      </c>
      <c r="C4">
        <v>0.7</v>
      </c>
      <c r="D4">
        <v>1712.8999999999901</v>
      </c>
      <c r="E4">
        <v>0.719444444444444</v>
      </c>
      <c r="F4">
        <v>0.54722222222222205</v>
      </c>
      <c r="G4">
        <v>0.61388888888888804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25">
      <c r="A5">
        <v>2004</v>
      </c>
      <c r="B5">
        <v>202.6</v>
      </c>
      <c r="C5">
        <v>0.4</v>
      </c>
      <c r="D5">
        <v>1836.19999999999</v>
      </c>
      <c r="E5">
        <v>0.59722222222222199</v>
      </c>
      <c r="F5">
        <v>0.55833333333333302</v>
      </c>
      <c r="G5">
        <v>0.452777777777777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25">
      <c r="A6">
        <v>2005</v>
      </c>
      <c r="B6">
        <v>339.79999999999899</v>
      </c>
      <c r="C6">
        <v>42.099999999999902</v>
      </c>
      <c r="D6">
        <v>1528.5</v>
      </c>
      <c r="E6">
        <v>0.85833333333333295</v>
      </c>
      <c r="F6">
        <v>0.70833333333333304</v>
      </c>
      <c r="G6">
        <v>0.87777777777777699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25">
      <c r="A7">
        <v>2006</v>
      </c>
      <c r="B7">
        <v>365.8</v>
      </c>
      <c r="C7">
        <v>0.4</v>
      </c>
      <c r="D7">
        <v>1469.7</v>
      </c>
      <c r="E7">
        <v>0.96388888888888902</v>
      </c>
      <c r="F7">
        <v>0.88888888888888895</v>
      </c>
      <c r="G7">
        <v>0.85277777777777697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25">
      <c r="A8">
        <v>2007</v>
      </c>
      <c r="B8">
        <v>185.79999999999899</v>
      </c>
      <c r="C8">
        <v>0</v>
      </c>
      <c r="D8">
        <v>1596.4</v>
      </c>
      <c r="E8">
        <v>0.82777777777777695</v>
      </c>
      <c r="F8">
        <v>0.53611111111111098</v>
      </c>
      <c r="G8">
        <v>0.358333333333333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25">
      <c r="A9">
        <v>2008</v>
      </c>
      <c r="B9">
        <v>138.19999999999999</v>
      </c>
      <c r="C9">
        <v>0.3</v>
      </c>
      <c r="D9">
        <v>1269.2</v>
      </c>
      <c r="E9">
        <v>0.72222222222222199</v>
      </c>
      <c r="F9">
        <v>0.26944444444444399</v>
      </c>
      <c r="G9">
        <v>0.35277777777777702</v>
      </c>
      <c r="H9" s="6">
        <v>30.655737704918</v>
      </c>
      <c r="I9">
        <v>35</v>
      </c>
      <c r="J9" s="16">
        <v>1160430</v>
      </c>
      <c r="K9" s="16">
        <v>1244240</v>
      </c>
      <c r="S9" s="3"/>
    </row>
    <row r="10" spans="1:19" x14ac:dyDescent="0.25">
      <c r="A10">
        <v>2009</v>
      </c>
      <c r="B10">
        <v>98.8</v>
      </c>
      <c r="C10">
        <v>0.8</v>
      </c>
      <c r="D10">
        <v>985.7</v>
      </c>
      <c r="E10">
        <v>0.405555555555555</v>
      </c>
      <c r="F10">
        <v>0.20555555555555499</v>
      </c>
      <c r="G10">
        <v>0.46111111111111103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25">
      <c r="A11">
        <v>2010</v>
      </c>
      <c r="B11">
        <v>241.6</v>
      </c>
      <c r="C11">
        <v>1.4</v>
      </c>
      <c r="D11">
        <v>826.9</v>
      </c>
      <c r="E11">
        <v>0.41666666666666602</v>
      </c>
      <c r="F11">
        <v>0.469444444444444</v>
      </c>
      <c r="G11">
        <v>0.66111111111111098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0.875</v>
      </c>
      <c r="F12">
        <v>0.86944444444444402</v>
      </c>
      <c r="G12">
        <v>0.83333333333333304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25">
      <c r="A13">
        <v>2012</v>
      </c>
      <c r="B13">
        <v>200.1</v>
      </c>
      <c r="C13">
        <v>0.1</v>
      </c>
      <c r="D13">
        <v>1170.3999999999901</v>
      </c>
      <c r="E13">
        <v>0.9</v>
      </c>
      <c r="F13">
        <v>0.59722222222222199</v>
      </c>
      <c r="G13">
        <v>0.42777777777777698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25">
      <c r="A14">
        <v>2013</v>
      </c>
      <c r="B14">
        <v>74.5</v>
      </c>
      <c r="C14">
        <v>0</v>
      </c>
      <c r="D14">
        <v>1060.8</v>
      </c>
      <c r="E14">
        <v>0.61666666666666603</v>
      </c>
      <c r="F14">
        <v>0.38333333333333303</v>
      </c>
      <c r="G14">
        <v>0.28333333333333299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25">
      <c r="A15">
        <v>2014</v>
      </c>
      <c r="B15">
        <v>51.5</v>
      </c>
      <c r="C15">
        <v>0.1</v>
      </c>
      <c r="D15">
        <v>642.9</v>
      </c>
      <c r="E15">
        <v>0.35555555555555501</v>
      </c>
      <c r="F15">
        <v>0.105555555555555</v>
      </c>
      <c r="G15">
        <v>0.11944444444444401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25">
      <c r="A16">
        <v>2015</v>
      </c>
      <c r="B16">
        <v>35.200000000000003</v>
      </c>
      <c r="C16">
        <v>0.2</v>
      </c>
      <c r="D16">
        <v>456.4</v>
      </c>
      <c r="E16">
        <v>6.3888888888888801E-2</v>
      </c>
      <c r="F16">
        <v>6.3888888888888801E-2</v>
      </c>
      <c r="G16">
        <v>6.1111111111110998E-2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25">
      <c r="A17">
        <v>2016</v>
      </c>
      <c r="B17">
        <v>96.1</v>
      </c>
      <c r="C17">
        <v>0.1</v>
      </c>
      <c r="D17">
        <v>917.3</v>
      </c>
      <c r="E17">
        <v>0.15</v>
      </c>
      <c r="F17">
        <v>0.22222222222222199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25">
      <c r="A18">
        <v>2018</v>
      </c>
      <c r="B18">
        <v>284.2</v>
      </c>
      <c r="C18">
        <v>0</v>
      </c>
      <c r="D18">
        <v>1042.9000000000001</v>
      </c>
      <c r="E18">
        <v>0.68611111111111101</v>
      </c>
      <c r="F18">
        <v>0.52777777777777701</v>
      </c>
      <c r="G18">
        <v>0.50277777777777699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25">
      <c r="A19">
        <v>2019</v>
      </c>
      <c r="B19">
        <v>309.3</v>
      </c>
      <c r="C19">
        <v>1.5</v>
      </c>
      <c r="D19">
        <v>921.5</v>
      </c>
      <c r="E19">
        <v>0.81111111111111101</v>
      </c>
      <c r="F19">
        <v>0.72499999999999998</v>
      </c>
      <c r="G19">
        <v>0.75555555555555498</v>
      </c>
      <c r="H19" s="6">
        <v>56.794520547945197</v>
      </c>
      <c r="I19">
        <v>75</v>
      </c>
      <c r="S19" s="3"/>
    </row>
    <row r="20" spans="1:19" x14ac:dyDescent="0.25">
      <c r="A20">
        <v>2020</v>
      </c>
      <c r="B20">
        <v>245</v>
      </c>
      <c r="C20">
        <v>0.3</v>
      </c>
      <c r="D20">
        <v>1039.5999999999999</v>
      </c>
      <c r="E20">
        <v>0.875</v>
      </c>
      <c r="F20">
        <v>0.50833333333333297</v>
      </c>
      <c r="G20">
        <v>0.52777777777777701</v>
      </c>
      <c r="H20" s="6">
        <v>16.898907103825099</v>
      </c>
      <c r="I20">
        <v>20</v>
      </c>
      <c r="S20" s="3"/>
    </row>
    <row r="21" spans="1:19" x14ac:dyDescent="0.25">
      <c r="S21" s="3"/>
    </row>
    <row r="22" spans="1:19" x14ac:dyDescent="0.25">
      <c r="S22" s="3"/>
    </row>
    <row r="23" spans="1:19" x14ac:dyDescent="0.25">
      <c r="S23" s="3"/>
    </row>
    <row r="24" spans="1:19" x14ac:dyDescent="0.25">
      <c r="S24" s="3"/>
    </row>
    <row r="25" spans="1:19" x14ac:dyDescent="0.25">
      <c r="S25" s="3"/>
    </row>
    <row r="26" spans="1:19" x14ac:dyDescent="0.25">
      <c r="S26" s="3"/>
    </row>
    <row r="27" spans="1:19" x14ac:dyDescent="0.25">
      <c r="S27" s="3"/>
    </row>
    <row r="28" spans="1:19" x14ac:dyDescent="0.25">
      <c r="S28" s="3"/>
    </row>
    <row r="29" spans="1:19" x14ac:dyDescent="0.25">
      <c r="S29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2BDF-CF2C-4DE5-A2C5-8E56FB1E45CD}">
  <dimension ref="A1:Q47"/>
  <sheetViews>
    <sheetView topLeftCell="E1" zoomScale="85" zoomScaleNormal="85" workbookViewId="0">
      <selection activeCell="L8" sqref="L8"/>
    </sheetView>
  </sheetViews>
  <sheetFormatPr defaultRowHeight="15.75" x14ac:dyDescent="0.25"/>
  <cols>
    <col min="9" max="9" width="12.125" customWidth="1"/>
    <col min="14" max="14" width="5.5" bestFit="1" customWidth="1"/>
    <col min="15" max="15" width="9.75" bestFit="1" customWidth="1"/>
    <col min="16" max="16" width="12.125" bestFit="1" customWidth="1"/>
    <col min="17" max="17" width="9.375" bestFit="1" customWidth="1"/>
  </cols>
  <sheetData>
    <row r="1" spans="1:17" x14ac:dyDescent="0.25">
      <c r="A1" t="s">
        <v>0</v>
      </c>
      <c r="B1" t="s">
        <v>8</v>
      </c>
      <c r="C1" t="s">
        <v>10</v>
      </c>
      <c r="D1" t="s">
        <v>3</v>
      </c>
      <c r="E1" t="s">
        <v>5</v>
      </c>
      <c r="F1" t="s">
        <v>2</v>
      </c>
      <c r="G1" t="s">
        <v>38</v>
      </c>
      <c r="H1" t="s">
        <v>21</v>
      </c>
      <c r="I1" t="s">
        <v>86</v>
      </c>
      <c r="J1" t="s">
        <v>85</v>
      </c>
      <c r="K1" t="s">
        <v>36</v>
      </c>
      <c r="L1" t="s">
        <v>35</v>
      </c>
      <c r="M1" t="s">
        <v>37</v>
      </c>
      <c r="N1" t="s">
        <v>0</v>
      </c>
      <c r="O1" t="s">
        <v>77</v>
      </c>
      <c r="P1" t="s">
        <v>73</v>
      </c>
      <c r="Q1" t="s">
        <v>78</v>
      </c>
    </row>
    <row r="2" spans="1:17" x14ac:dyDescent="0.25">
      <c r="A2">
        <v>2002</v>
      </c>
      <c r="B2">
        <v>1309.3</v>
      </c>
      <c r="C2">
        <v>218.4</v>
      </c>
      <c r="D2">
        <v>53.6</v>
      </c>
      <c r="E2">
        <v>1533.5</v>
      </c>
      <c r="F2">
        <v>1897.6</v>
      </c>
      <c r="G2">
        <f>E2+B2+F2</f>
        <v>4740.3999999999996</v>
      </c>
      <c r="H2">
        <v>0.70833333333333304</v>
      </c>
      <c r="I2">
        <v>0.46388888888888802</v>
      </c>
      <c r="J2">
        <v>0.11499999999999901</v>
      </c>
      <c r="K2" s="6">
        <v>56.945205479452</v>
      </c>
      <c r="L2" s="6">
        <f>M2*K2/100</f>
        <v>0.24992617960426106</v>
      </c>
      <c r="M2">
        <v>0.438888888888888</v>
      </c>
      <c r="N2">
        <v>2002</v>
      </c>
      <c r="O2">
        <v>1707251</v>
      </c>
      <c r="P2">
        <v>1533.5</v>
      </c>
      <c r="Q2" s="16">
        <v>2634672</v>
      </c>
    </row>
    <row r="3" spans="1:17" x14ac:dyDescent="0.25">
      <c r="A3">
        <v>2003</v>
      </c>
      <c r="B3">
        <v>756.6</v>
      </c>
      <c r="C3">
        <v>207.3</v>
      </c>
      <c r="D3">
        <v>0.7</v>
      </c>
      <c r="E3">
        <v>1712.8999999999901</v>
      </c>
      <c r="F3">
        <v>1542.69999999999</v>
      </c>
      <c r="G3">
        <f t="shared" ref="G3:G19" si="0">E3+B3+F3</f>
        <v>4012.1999999999798</v>
      </c>
      <c r="H3">
        <v>0.68333333333333302</v>
      </c>
      <c r="I3">
        <v>0.61111111111111105</v>
      </c>
      <c r="J3">
        <v>0.4</v>
      </c>
      <c r="K3" s="6">
        <v>69.561643835616394</v>
      </c>
      <c r="L3" s="6">
        <f t="shared" ref="L3:L19" si="1">I3*K3/100</f>
        <v>0.42509893455098902</v>
      </c>
      <c r="M3">
        <v>0.58333333333333304</v>
      </c>
      <c r="N3">
        <v>2003</v>
      </c>
      <c r="O3" s="16">
        <v>1936350</v>
      </c>
      <c r="P3">
        <v>1712.8999999999901</v>
      </c>
      <c r="Q3" s="16">
        <v>2975817</v>
      </c>
    </row>
    <row r="4" spans="1:17" x14ac:dyDescent="0.25">
      <c r="A4">
        <v>2004</v>
      </c>
      <c r="B4">
        <v>1098.5</v>
      </c>
      <c r="C4">
        <v>202.6</v>
      </c>
      <c r="D4">
        <v>0.4</v>
      </c>
      <c r="E4">
        <v>1836.19999999999</v>
      </c>
      <c r="F4">
        <v>1476.3</v>
      </c>
      <c r="G4">
        <f t="shared" si="0"/>
        <v>4410.99999999999</v>
      </c>
      <c r="H4">
        <v>0.57499999999999996</v>
      </c>
      <c r="I4">
        <v>0.51388888888888895</v>
      </c>
      <c r="J4">
        <v>0.35</v>
      </c>
      <c r="K4" s="6">
        <v>59.849726775956199</v>
      </c>
      <c r="L4" s="6">
        <f t="shared" si="1"/>
        <v>0.30756109593199715</v>
      </c>
      <c r="M4">
        <v>0.50555555555555498</v>
      </c>
      <c r="N4">
        <v>2004</v>
      </c>
      <c r="O4" s="16">
        <v>2007533</v>
      </c>
      <c r="P4">
        <v>1836.19999999999</v>
      </c>
      <c r="Q4" s="16">
        <v>2644787</v>
      </c>
    </row>
    <row r="5" spans="1:17" x14ac:dyDescent="0.25">
      <c r="A5">
        <v>2005</v>
      </c>
      <c r="B5">
        <v>771.69999999999902</v>
      </c>
      <c r="C5">
        <v>339.79999999999899</v>
      </c>
      <c r="D5">
        <v>42.099999999999902</v>
      </c>
      <c r="E5">
        <v>1528.5</v>
      </c>
      <c r="F5">
        <v>1237.5999999999999</v>
      </c>
      <c r="G5">
        <f t="shared" si="0"/>
        <v>3537.7999999999988</v>
      </c>
      <c r="H5">
        <v>0.97222222222222199</v>
      </c>
      <c r="I5">
        <v>0.81111111111111101</v>
      </c>
      <c r="J5">
        <v>0.91</v>
      </c>
      <c r="K5" s="6">
        <v>76.465753424657507</v>
      </c>
      <c r="L5" s="6">
        <f t="shared" si="1"/>
        <v>0.6202222222222219</v>
      </c>
      <c r="M5">
        <v>0.71111111111111103</v>
      </c>
      <c r="N5">
        <v>2005</v>
      </c>
      <c r="O5" s="16">
        <v>1812911</v>
      </c>
      <c r="P5">
        <v>1528.5</v>
      </c>
      <c r="Q5" s="16">
        <v>2827256</v>
      </c>
    </row>
    <row r="6" spans="1:17" x14ac:dyDescent="0.25">
      <c r="A6">
        <v>2006</v>
      </c>
      <c r="B6">
        <v>806.7</v>
      </c>
      <c r="C6">
        <v>365.8</v>
      </c>
      <c r="D6">
        <v>0.4</v>
      </c>
      <c r="E6">
        <v>1469.7</v>
      </c>
      <c r="F6">
        <v>1739.9</v>
      </c>
      <c r="G6">
        <f t="shared" si="0"/>
        <v>4016.3</v>
      </c>
      <c r="H6">
        <v>0.94444444444444398</v>
      </c>
      <c r="I6">
        <v>0.89722222222222203</v>
      </c>
      <c r="J6">
        <v>0.79500000000000004</v>
      </c>
      <c r="K6" s="6">
        <v>88.191780821917803</v>
      </c>
      <c r="L6" s="6">
        <f t="shared" si="1"/>
        <v>0.79127625570776228</v>
      </c>
      <c r="M6">
        <v>0.94444444444444398</v>
      </c>
      <c r="N6">
        <v>2006</v>
      </c>
      <c r="O6" s="16">
        <v>1931312</v>
      </c>
      <c r="P6">
        <v>1469.7</v>
      </c>
      <c r="Q6" s="16">
        <v>2973349</v>
      </c>
    </row>
    <row r="7" spans="1:17" x14ac:dyDescent="0.25">
      <c r="A7">
        <v>2007</v>
      </c>
      <c r="B7">
        <v>1079.4000000000001</v>
      </c>
      <c r="C7">
        <v>185.79999999999899</v>
      </c>
      <c r="D7">
        <v>0</v>
      </c>
      <c r="E7">
        <v>1596.4</v>
      </c>
      <c r="F7">
        <v>1802.4</v>
      </c>
      <c r="G7">
        <f t="shared" si="0"/>
        <v>4478.2000000000007</v>
      </c>
      <c r="H7">
        <v>0.78888888888888797</v>
      </c>
      <c r="I7">
        <v>0.38055555555555498</v>
      </c>
      <c r="J7">
        <v>0.26999999999999902</v>
      </c>
      <c r="K7" s="6">
        <v>56.068493150684901</v>
      </c>
      <c r="L7" s="6">
        <f t="shared" si="1"/>
        <v>0.21337176560121723</v>
      </c>
      <c r="M7">
        <v>0.49166666666666597</v>
      </c>
      <c r="N7">
        <v>2007</v>
      </c>
      <c r="O7" s="16">
        <v>1879129</v>
      </c>
      <c r="P7">
        <v>1596.4</v>
      </c>
      <c r="Q7" s="16">
        <v>2180751</v>
      </c>
    </row>
    <row r="8" spans="1:17" x14ac:dyDescent="0.25">
      <c r="A8">
        <v>2008</v>
      </c>
      <c r="B8">
        <v>1254.4000000000001</v>
      </c>
      <c r="C8">
        <v>138.19999999999999</v>
      </c>
      <c r="D8">
        <v>0.3</v>
      </c>
      <c r="E8">
        <v>1269.2</v>
      </c>
      <c r="F8">
        <v>1697.1</v>
      </c>
      <c r="G8">
        <f t="shared" si="0"/>
        <v>4220.7000000000007</v>
      </c>
      <c r="H8">
        <v>0.66111111111111098</v>
      </c>
      <c r="I8">
        <v>0.23611111111111099</v>
      </c>
      <c r="J8">
        <v>0.54166666666666596</v>
      </c>
      <c r="K8" s="6">
        <v>30.655737704918</v>
      </c>
      <c r="L8" s="6">
        <f t="shared" si="1"/>
        <v>7.2381602914389692E-2</v>
      </c>
      <c r="M8">
        <v>0.202777777777777</v>
      </c>
      <c r="N8">
        <v>2008</v>
      </c>
      <c r="O8" s="16">
        <v>1160430</v>
      </c>
      <c r="P8">
        <v>1269.2</v>
      </c>
      <c r="Q8" s="16">
        <v>1244240</v>
      </c>
    </row>
    <row r="9" spans="1:17" x14ac:dyDescent="0.25">
      <c r="A9">
        <v>2009</v>
      </c>
      <c r="B9">
        <v>1216.4000000000001</v>
      </c>
      <c r="C9">
        <v>98.8</v>
      </c>
      <c r="D9">
        <v>0.8</v>
      </c>
      <c r="E9">
        <v>985.7</v>
      </c>
      <c r="F9">
        <v>1744.5</v>
      </c>
      <c r="G9">
        <f t="shared" si="0"/>
        <v>3946.6000000000004</v>
      </c>
      <c r="H9">
        <v>0.35277777777777702</v>
      </c>
      <c r="I9">
        <v>0.23055555555555499</v>
      </c>
      <c r="J9">
        <v>0.35166666666666602</v>
      </c>
      <c r="K9" s="6">
        <v>29.2328767123287</v>
      </c>
      <c r="L9" s="6">
        <f t="shared" si="1"/>
        <v>6.73980213089799E-2</v>
      </c>
      <c r="M9">
        <v>0.219444444444444</v>
      </c>
      <c r="N9">
        <v>2009</v>
      </c>
      <c r="O9" s="16">
        <v>1189387</v>
      </c>
      <c r="P9">
        <v>985.7</v>
      </c>
      <c r="Q9" s="16">
        <v>1385266</v>
      </c>
    </row>
    <row r="10" spans="1:17" x14ac:dyDescent="0.25">
      <c r="A10">
        <v>2010</v>
      </c>
      <c r="B10">
        <v>987.8</v>
      </c>
      <c r="C10">
        <v>241.6</v>
      </c>
      <c r="D10">
        <v>1.4</v>
      </c>
      <c r="E10">
        <v>826.9</v>
      </c>
      <c r="F10">
        <v>1408.2</v>
      </c>
      <c r="G10">
        <f t="shared" si="0"/>
        <v>3222.8999999999996</v>
      </c>
      <c r="H10">
        <v>0.50277777777777699</v>
      </c>
      <c r="I10">
        <v>0.57777777777777695</v>
      </c>
      <c r="J10">
        <v>0.51833333333333298</v>
      </c>
      <c r="K10" s="6">
        <v>35.054794520547901</v>
      </c>
      <c r="L10" s="6">
        <f t="shared" si="1"/>
        <v>0.2025388127853876</v>
      </c>
      <c r="M10">
        <v>0.483333333333333</v>
      </c>
      <c r="N10">
        <v>2010</v>
      </c>
      <c r="O10" s="16">
        <v>1783847</v>
      </c>
      <c r="P10">
        <v>826.9</v>
      </c>
      <c r="Q10" s="16">
        <v>2010672</v>
      </c>
    </row>
    <row r="11" spans="1:17" x14ac:dyDescent="0.25">
      <c r="A11">
        <v>2011</v>
      </c>
      <c r="B11">
        <v>955.8</v>
      </c>
      <c r="C11">
        <v>324.89999999999998</v>
      </c>
      <c r="D11">
        <v>1.7</v>
      </c>
      <c r="E11">
        <v>900.69999999999902</v>
      </c>
      <c r="F11">
        <v>1351</v>
      </c>
      <c r="G11">
        <f t="shared" si="0"/>
        <v>3207.4999999999991</v>
      </c>
      <c r="H11">
        <v>0.95277777777777795</v>
      </c>
      <c r="I11">
        <v>0.93055555555555503</v>
      </c>
      <c r="J11">
        <v>0.57999999999999996</v>
      </c>
      <c r="K11" s="6">
        <v>72.082191780821901</v>
      </c>
      <c r="L11" s="6">
        <f t="shared" si="1"/>
        <v>0.67076484018264793</v>
      </c>
      <c r="M11">
        <v>0.86944444444444402</v>
      </c>
      <c r="N11">
        <v>2011</v>
      </c>
      <c r="O11" s="16">
        <v>2039139</v>
      </c>
      <c r="P11">
        <v>900.69999999999902</v>
      </c>
      <c r="Q11" s="16">
        <v>2847572</v>
      </c>
    </row>
    <row r="12" spans="1:17" x14ac:dyDescent="0.25">
      <c r="A12">
        <v>2012</v>
      </c>
      <c r="B12">
        <v>902.19999999999902</v>
      </c>
      <c r="C12">
        <v>200.1</v>
      </c>
      <c r="D12">
        <v>0.1</v>
      </c>
      <c r="E12">
        <v>1170.3999999999901</v>
      </c>
      <c r="F12">
        <v>1484.1</v>
      </c>
      <c r="G12">
        <f t="shared" si="0"/>
        <v>3556.6999999999889</v>
      </c>
      <c r="H12">
        <v>0.84722222222222199</v>
      </c>
      <c r="I12">
        <v>0.48611111111111099</v>
      </c>
      <c r="J12">
        <v>0.45166666666666599</v>
      </c>
      <c r="K12" s="6">
        <v>58.688524590163901</v>
      </c>
      <c r="L12" s="6">
        <f t="shared" si="1"/>
        <v>0.28529143897996334</v>
      </c>
      <c r="M12">
        <v>0.60833333333333295</v>
      </c>
      <c r="N12">
        <v>2012</v>
      </c>
      <c r="O12" s="16">
        <v>1730433</v>
      </c>
      <c r="P12">
        <v>1170.3999999999901</v>
      </c>
      <c r="Q12" s="16">
        <v>2593699</v>
      </c>
    </row>
    <row r="13" spans="1:17" x14ac:dyDescent="0.25">
      <c r="A13">
        <v>2013</v>
      </c>
      <c r="B13">
        <v>1304.0999999999999</v>
      </c>
      <c r="C13">
        <v>74.5</v>
      </c>
      <c r="D13">
        <v>0</v>
      </c>
      <c r="E13">
        <v>1060.8</v>
      </c>
      <c r="F13">
        <v>1824.2</v>
      </c>
      <c r="G13">
        <f t="shared" si="0"/>
        <v>4189.0999999999995</v>
      </c>
      <c r="H13">
        <v>0.56666666666666599</v>
      </c>
      <c r="I13">
        <v>0.313888888888888</v>
      </c>
      <c r="J13">
        <v>0.20499999999999999</v>
      </c>
      <c r="K13" s="6">
        <v>32.561643835616401</v>
      </c>
      <c r="L13" s="6">
        <f t="shared" si="1"/>
        <v>0.10220738203957341</v>
      </c>
      <c r="M13">
        <v>0.33888888888888802</v>
      </c>
      <c r="N13">
        <v>2013</v>
      </c>
      <c r="O13" s="16">
        <v>1165746</v>
      </c>
      <c r="P13">
        <v>1060.8</v>
      </c>
      <c r="Q13" s="16">
        <v>1623212</v>
      </c>
    </row>
    <row r="14" spans="1:17" x14ac:dyDescent="0.25">
      <c r="A14">
        <v>2014</v>
      </c>
      <c r="B14">
        <v>1730.3</v>
      </c>
      <c r="C14">
        <v>51.5</v>
      </c>
      <c r="D14">
        <v>0.1</v>
      </c>
      <c r="E14">
        <v>642.9</v>
      </c>
      <c r="F14">
        <v>1986.1</v>
      </c>
      <c r="G14">
        <f t="shared" si="0"/>
        <v>4359.2999999999993</v>
      </c>
      <c r="H14">
        <v>0.23055555555555499</v>
      </c>
      <c r="I14">
        <v>7.2222222222222104E-2</v>
      </c>
      <c r="J14">
        <v>0.38333333333333303</v>
      </c>
      <c r="K14" s="6">
        <v>4.3698630136986303</v>
      </c>
      <c r="L14" s="6">
        <f t="shared" si="1"/>
        <v>3.1560121765601169E-3</v>
      </c>
      <c r="M14">
        <v>9.44444444444444E-2</v>
      </c>
      <c r="N14">
        <v>2014</v>
      </c>
      <c r="O14" s="16">
        <v>481804</v>
      </c>
      <c r="P14">
        <v>642.9</v>
      </c>
      <c r="Q14" s="16">
        <v>475533</v>
      </c>
    </row>
    <row r="15" spans="1:17" x14ac:dyDescent="0.25">
      <c r="A15">
        <v>2015</v>
      </c>
      <c r="B15">
        <v>1573.2</v>
      </c>
      <c r="C15">
        <v>35.200000000000003</v>
      </c>
      <c r="D15">
        <v>0.2</v>
      </c>
      <c r="E15">
        <v>456.4</v>
      </c>
      <c r="F15">
        <v>1462.3</v>
      </c>
      <c r="G15">
        <f t="shared" si="0"/>
        <v>3491.8999999999996</v>
      </c>
      <c r="H15">
        <v>7.2222222222222202E-2</v>
      </c>
      <c r="I15">
        <v>5.83333333333333E-2</v>
      </c>
      <c r="J15">
        <v>0.12166666666666601</v>
      </c>
      <c r="K15" s="6">
        <v>18.136986301369799</v>
      </c>
      <c r="L15" s="6">
        <f t="shared" si="1"/>
        <v>1.0579908675799044E-2</v>
      </c>
      <c r="M15">
        <v>8.6111111111110999E-2</v>
      </c>
      <c r="N15">
        <v>2015</v>
      </c>
      <c r="O15" s="16">
        <v>716376</v>
      </c>
      <c r="P15">
        <v>456.4</v>
      </c>
      <c r="Q15" s="16">
        <v>846547</v>
      </c>
    </row>
    <row r="16" spans="1:17" x14ac:dyDescent="0.25">
      <c r="A16">
        <v>2016</v>
      </c>
      <c r="B16">
        <v>1186.5999999999999</v>
      </c>
      <c r="C16">
        <v>96.1</v>
      </c>
      <c r="D16">
        <v>0.1</v>
      </c>
      <c r="E16">
        <v>917.3</v>
      </c>
      <c r="F16">
        <v>1331</v>
      </c>
      <c r="G16">
        <f t="shared" si="0"/>
        <v>3434.8999999999996</v>
      </c>
      <c r="H16">
        <v>0.23611111111111099</v>
      </c>
      <c r="I16">
        <v>0.3</v>
      </c>
      <c r="J16">
        <v>0.168333333333333</v>
      </c>
      <c r="K16" s="6">
        <v>46.816939890710302</v>
      </c>
      <c r="L16" s="6">
        <f t="shared" si="1"/>
        <v>0.14045081967213091</v>
      </c>
      <c r="M16">
        <v>0.28611111111111098</v>
      </c>
      <c r="N16">
        <v>2016</v>
      </c>
      <c r="O16" s="16">
        <v>1380482</v>
      </c>
      <c r="P16">
        <v>917.3</v>
      </c>
      <c r="Q16" s="16">
        <v>2021891</v>
      </c>
    </row>
    <row r="17" spans="1:17" x14ac:dyDescent="0.25">
      <c r="A17">
        <v>2018</v>
      </c>
      <c r="B17">
        <v>917.1</v>
      </c>
      <c r="C17">
        <v>284.2</v>
      </c>
      <c r="D17">
        <v>0</v>
      </c>
      <c r="E17">
        <v>1042.9000000000001</v>
      </c>
      <c r="F17">
        <v>1579.3</v>
      </c>
      <c r="G17">
        <f t="shared" si="0"/>
        <v>3539.3</v>
      </c>
      <c r="H17">
        <v>0.66944444444444395</v>
      </c>
      <c r="I17">
        <v>0.46111111111111103</v>
      </c>
      <c r="J17">
        <v>0.233333333333333</v>
      </c>
      <c r="K17" s="6">
        <v>27.410958904109499</v>
      </c>
      <c r="L17" s="6">
        <f t="shared" si="1"/>
        <v>0.12639497716894932</v>
      </c>
      <c r="M17">
        <v>0.59722222222222199</v>
      </c>
      <c r="N17">
        <v>2018</v>
      </c>
      <c r="O17" s="16">
        <v>1072584</v>
      </c>
      <c r="P17">
        <v>1042.9000000000001</v>
      </c>
      <c r="Q17" s="16">
        <v>1568954</v>
      </c>
    </row>
    <row r="18" spans="1:17" x14ac:dyDescent="0.25">
      <c r="A18">
        <v>2019</v>
      </c>
      <c r="B18">
        <v>775.4</v>
      </c>
      <c r="C18">
        <v>309.3</v>
      </c>
      <c r="D18">
        <v>1.5</v>
      </c>
      <c r="E18">
        <v>921.5</v>
      </c>
      <c r="F18">
        <v>1414.9</v>
      </c>
      <c r="G18">
        <f t="shared" si="0"/>
        <v>3111.8</v>
      </c>
      <c r="H18">
        <v>0.86666666666666603</v>
      </c>
      <c r="I18">
        <v>0.79444444444444395</v>
      </c>
      <c r="J18">
        <v>0.62833333333333297</v>
      </c>
      <c r="K18" s="6">
        <v>56.794520547945197</v>
      </c>
      <c r="L18" s="6">
        <f t="shared" si="1"/>
        <v>0.45120091324200878</v>
      </c>
      <c r="M18">
        <v>0.77222222222222203</v>
      </c>
    </row>
    <row r="19" spans="1:17" x14ac:dyDescent="0.25">
      <c r="A19">
        <v>2020</v>
      </c>
      <c r="B19">
        <v>834.7</v>
      </c>
      <c r="C19">
        <v>245</v>
      </c>
      <c r="D19">
        <v>0.3</v>
      </c>
      <c r="E19">
        <v>1039.5999999999999</v>
      </c>
      <c r="F19">
        <v>1362.1</v>
      </c>
      <c r="G19">
        <f t="shared" si="0"/>
        <v>3236.3999999999996</v>
      </c>
      <c r="H19">
        <v>0.85555555555555496</v>
      </c>
      <c r="I19">
        <v>0.41111111111111098</v>
      </c>
      <c r="J19">
        <v>0.65666666666666595</v>
      </c>
      <c r="K19" s="6">
        <v>16.898907103825099</v>
      </c>
      <c r="L19" s="6">
        <f t="shared" si="1"/>
        <v>6.9473284760169826E-2</v>
      </c>
      <c r="M19">
        <v>0.483333333333333</v>
      </c>
    </row>
    <row r="21" spans="1:17" x14ac:dyDescent="0.25">
      <c r="D21">
        <f>MIN(G2:G19)</f>
        <v>3111.8</v>
      </c>
      <c r="F21" cm="1">
        <f t="array" ref="F21:F38">(G2:G19-D21)/(D22-D21)</f>
        <v>1</v>
      </c>
    </row>
    <row r="22" spans="1:17" x14ac:dyDescent="0.25">
      <c r="D22">
        <f>MAX(G2:G19)</f>
        <v>4740.3999999999996</v>
      </c>
      <c r="F22">
        <v>0.55286749355273235</v>
      </c>
    </row>
    <row r="23" spans="1:17" x14ac:dyDescent="0.25">
      <c r="F23">
        <v>0.79774039051945855</v>
      </c>
    </row>
    <row r="24" spans="1:17" x14ac:dyDescent="0.25">
      <c r="F24">
        <v>0.2615743583445897</v>
      </c>
    </row>
    <row r="25" spans="1:17" x14ac:dyDescent="0.25">
      <c r="F25">
        <v>0.55538499324573276</v>
      </c>
    </row>
    <row r="26" spans="1:17" x14ac:dyDescent="0.25">
      <c r="F26">
        <v>0.83900282451185126</v>
      </c>
    </row>
    <row r="27" spans="1:17" x14ac:dyDescent="0.25">
      <c r="F27">
        <v>0.6808915633059075</v>
      </c>
    </row>
    <row r="28" spans="1:17" x14ac:dyDescent="0.25">
      <c r="F28">
        <v>0.51258749846493945</v>
      </c>
    </row>
    <row r="29" spans="1:17" x14ac:dyDescent="0.25">
      <c r="F29">
        <v>6.8218101436816586E-2</v>
      </c>
      <c r="Q29" t="s">
        <v>84</v>
      </c>
    </row>
    <row r="30" spans="1:17" x14ac:dyDescent="0.25">
      <c r="F30">
        <v>5.8762126980227765E-2</v>
      </c>
      <c r="P30">
        <v>11</v>
      </c>
      <c r="Q30">
        <v>0.11499999999999901</v>
      </c>
    </row>
    <row r="31" spans="1:17" x14ac:dyDescent="0.25">
      <c r="F31">
        <v>0.27317941790494221</v>
      </c>
      <c r="P31">
        <v>12</v>
      </c>
      <c r="Q31">
        <v>0.4</v>
      </c>
    </row>
    <row r="32" spans="1:17" x14ac:dyDescent="0.25">
      <c r="F32">
        <v>0.66148839494043943</v>
      </c>
      <c r="P32">
        <v>13</v>
      </c>
      <c r="Q32">
        <v>0.35</v>
      </c>
    </row>
    <row r="33" spans="6:17" x14ac:dyDescent="0.25">
      <c r="F33">
        <v>0.76599533341520298</v>
      </c>
      <c r="P33">
        <v>14</v>
      </c>
      <c r="Q33">
        <v>0.91</v>
      </c>
    </row>
    <row r="34" spans="6:17" x14ac:dyDescent="0.25">
      <c r="F34">
        <v>0.23339064226943362</v>
      </c>
      <c r="P34">
        <v>15</v>
      </c>
      <c r="Q34">
        <v>0.79500000000000004</v>
      </c>
    </row>
    <row r="35" spans="6:17" x14ac:dyDescent="0.25">
      <c r="F35">
        <v>0.19839125629374896</v>
      </c>
      <c r="P35">
        <v>16</v>
      </c>
      <c r="Q35">
        <v>0.26999999999999902</v>
      </c>
    </row>
    <row r="36" spans="6:17" x14ac:dyDescent="0.25">
      <c r="F36">
        <v>0.26249539481763484</v>
      </c>
      <c r="P36">
        <v>17</v>
      </c>
      <c r="Q36">
        <v>0.54166666666666596</v>
      </c>
    </row>
    <row r="37" spans="6:17" x14ac:dyDescent="0.25">
      <c r="F37">
        <v>0</v>
      </c>
      <c r="P37">
        <v>18</v>
      </c>
      <c r="Q37">
        <v>0.35166666666666602</v>
      </c>
    </row>
    <row r="38" spans="6:17" x14ac:dyDescent="0.25">
      <c r="F38">
        <v>7.6507429694215576E-2</v>
      </c>
      <c r="P38">
        <v>19</v>
      </c>
      <c r="Q38">
        <v>0.51833333333333298</v>
      </c>
    </row>
    <row r="39" spans="6:17" x14ac:dyDescent="0.25">
      <c r="P39">
        <v>20</v>
      </c>
      <c r="Q39">
        <v>0.57999999999999996</v>
      </c>
    </row>
    <row r="40" spans="6:17" x14ac:dyDescent="0.25">
      <c r="P40">
        <v>21</v>
      </c>
      <c r="Q40">
        <v>0.45166666666666599</v>
      </c>
    </row>
    <row r="41" spans="6:17" x14ac:dyDescent="0.25">
      <c r="P41">
        <v>22</v>
      </c>
      <c r="Q41">
        <v>0.20499999999999999</v>
      </c>
    </row>
    <row r="42" spans="6:17" x14ac:dyDescent="0.25">
      <c r="P42">
        <v>23</v>
      </c>
      <c r="Q42">
        <v>0.38333333333333303</v>
      </c>
    </row>
    <row r="43" spans="6:17" x14ac:dyDescent="0.25">
      <c r="P43">
        <v>24</v>
      </c>
      <c r="Q43">
        <v>0.12166666666666601</v>
      </c>
    </row>
    <row r="44" spans="6:17" x14ac:dyDescent="0.25">
      <c r="P44">
        <v>25</v>
      </c>
      <c r="Q44">
        <v>0.168333333333333</v>
      </c>
    </row>
    <row r="45" spans="6:17" x14ac:dyDescent="0.25">
      <c r="P45">
        <v>27</v>
      </c>
      <c r="Q45">
        <v>0.233333333333333</v>
      </c>
    </row>
    <row r="46" spans="6:17" x14ac:dyDescent="0.25">
      <c r="P46">
        <v>28</v>
      </c>
      <c r="Q46">
        <v>0.62833333333333297</v>
      </c>
    </row>
    <row r="47" spans="6:17" x14ac:dyDescent="0.25">
      <c r="P47">
        <v>29</v>
      </c>
      <c r="Q47">
        <v>0.65666666666666595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2D86-0904-4325-B947-D98D1D93BFEA}">
  <dimension ref="B3:AG89"/>
  <sheetViews>
    <sheetView tabSelected="1" zoomScale="77" workbookViewId="0">
      <selection activeCell="X18" sqref="X18"/>
    </sheetView>
  </sheetViews>
  <sheetFormatPr defaultRowHeight="15.75" x14ac:dyDescent="0.25"/>
  <cols>
    <col min="9" max="9" width="17.5" bestFit="1" customWidth="1"/>
    <col min="10" max="10" width="21.125" bestFit="1" customWidth="1"/>
    <col min="21" max="21" width="12.375" customWidth="1"/>
  </cols>
  <sheetData>
    <row r="3" spans="2:30" x14ac:dyDescent="0.25">
      <c r="R3" t="s">
        <v>0</v>
      </c>
      <c r="S3" t="s">
        <v>2</v>
      </c>
      <c r="T3" t="s">
        <v>43</v>
      </c>
      <c r="U3" t="s">
        <v>23</v>
      </c>
      <c r="V3" t="s">
        <v>26</v>
      </c>
    </row>
    <row r="4" spans="2:30" x14ac:dyDescent="0.25">
      <c r="B4" t="s">
        <v>0</v>
      </c>
      <c r="C4" t="s">
        <v>2</v>
      </c>
      <c r="D4" t="s">
        <v>43</v>
      </c>
      <c r="E4" t="s">
        <v>20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R4">
        <v>2002</v>
      </c>
      <c r="S4">
        <v>1897.6</v>
      </c>
      <c r="T4">
        <f>(S4-MIN($S$4:$S$21))/(MAX($S$4:$S$21)-MIN($S$4:$S$21))</f>
        <v>0.88176352705410821</v>
      </c>
      <c r="U4">
        <v>0.40790986085904402</v>
      </c>
      <c r="V4">
        <v>0.18188622754490999</v>
      </c>
      <c r="Y4" t="s">
        <v>44</v>
      </c>
    </row>
    <row r="5" spans="2:30" ht="16.5" thickBot="1" x14ac:dyDescent="0.3">
      <c r="B5">
        <v>2002</v>
      </c>
      <c r="C5">
        <v>1897.6</v>
      </c>
      <c r="D5">
        <f>(C5-MIN(C5:C22))/(MAX(C5:C22)-MIN(C5:C22))</f>
        <v>0.88176352705410821</v>
      </c>
      <c r="E5">
        <v>2002</v>
      </c>
      <c r="F5">
        <v>0.40790986085904402</v>
      </c>
      <c r="G5">
        <v>0.34006734006734002</v>
      </c>
      <c r="H5">
        <v>0.50595238095238004</v>
      </c>
      <c r="I5">
        <v>0.18188622754490999</v>
      </c>
      <c r="J5">
        <v>0.44872754491017902</v>
      </c>
      <c r="R5">
        <v>2003</v>
      </c>
      <c r="S5">
        <v>1542.69999999999</v>
      </c>
      <c r="T5">
        <f t="shared" ref="T5:T21" si="0">(S5-MIN($S$4:$S$21))/(MAX($S$4:$S$21)-MIN($S$4:$S$21))</f>
        <v>0.40761523046090864</v>
      </c>
      <c r="U5">
        <v>0.45476190476190398</v>
      </c>
      <c r="V5">
        <v>0.53742514970059796</v>
      </c>
    </row>
    <row r="6" spans="2:30" x14ac:dyDescent="0.25">
      <c r="B6">
        <v>2003</v>
      </c>
      <c r="C6">
        <v>1542.69999999999</v>
      </c>
      <c r="D6">
        <f t="shared" ref="D6:D22" si="1">(C6-MIN(C6:C23))/(MAX(C6:C23)-MIN(C6:C23))</f>
        <v>0.40761523046090864</v>
      </c>
      <c r="E6">
        <v>2003</v>
      </c>
      <c r="F6">
        <v>0.45476190476190398</v>
      </c>
      <c r="G6">
        <v>0.53418799271380801</v>
      </c>
      <c r="H6">
        <v>0.46037037037036999</v>
      </c>
      <c r="I6">
        <v>0.53742514970059796</v>
      </c>
      <c r="J6">
        <v>0.36639221556886198</v>
      </c>
      <c r="R6">
        <v>2004</v>
      </c>
      <c r="S6">
        <v>1476.3</v>
      </c>
      <c r="T6">
        <f t="shared" si="0"/>
        <v>0.31890447561790253</v>
      </c>
      <c r="U6">
        <v>0.372988505747126</v>
      </c>
      <c r="V6">
        <v>0.32372754491017902</v>
      </c>
      <c r="Y6" s="14" t="s">
        <v>45</v>
      </c>
      <c r="Z6" s="14"/>
    </row>
    <row r="7" spans="2:30" x14ac:dyDescent="0.25">
      <c r="B7">
        <v>2004</v>
      </c>
      <c r="C7">
        <v>1476.3</v>
      </c>
      <c r="D7">
        <f t="shared" si="1"/>
        <v>0.31890447561790253</v>
      </c>
      <c r="E7">
        <v>2004</v>
      </c>
      <c r="F7">
        <v>0.372988505747126</v>
      </c>
      <c r="G7">
        <v>0.41826923076923</v>
      </c>
      <c r="H7">
        <v>0.418650793650793</v>
      </c>
      <c r="I7">
        <v>0.32372754491017902</v>
      </c>
      <c r="J7">
        <v>0.29865269461077798</v>
      </c>
      <c r="R7">
        <v>2005</v>
      </c>
      <c r="S7">
        <v>1237.5999999999999</v>
      </c>
      <c r="T7">
        <f t="shared" si="0"/>
        <v>0</v>
      </c>
      <c r="U7">
        <v>0.79089668615984399</v>
      </c>
      <c r="V7">
        <v>0.94872754491017897</v>
      </c>
      <c r="Y7" t="s">
        <v>46</v>
      </c>
      <c r="Z7">
        <v>0.74382660771173403</v>
      </c>
    </row>
    <row r="8" spans="2:30" x14ac:dyDescent="0.25">
      <c r="B8">
        <v>2005</v>
      </c>
      <c r="C8">
        <v>1237.5999999999999</v>
      </c>
      <c r="D8">
        <f t="shared" si="1"/>
        <v>0</v>
      </c>
      <c r="E8">
        <v>2005</v>
      </c>
      <c r="F8">
        <v>0.79089668615984399</v>
      </c>
      <c r="G8">
        <v>0.83123342175066295</v>
      </c>
      <c r="H8">
        <v>0.60185185185185097</v>
      </c>
      <c r="I8">
        <v>0.94872754491017897</v>
      </c>
      <c r="J8">
        <v>0.62125748502994005</v>
      </c>
      <c r="R8">
        <v>2006</v>
      </c>
      <c r="S8">
        <v>1739.9</v>
      </c>
      <c r="T8">
        <f t="shared" si="0"/>
        <v>0.67107548430193742</v>
      </c>
      <c r="U8">
        <v>0.83333333333333304</v>
      </c>
      <c r="V8">
        <v>0.71856287425149701</v>
      </c>
      <c r="Y8" t="s">
        <v>47</v>
      </c>
      <c r="Z8">
        <v>0.55327802233994583</v>
      </c>
    </row>
    <row r="9" spans="2:30" x14ac:dyDescent="0.25">
      <c r="B9">
        <v>2006</v>
      </c>
      <c r="C9">
        <v>1739.9</v>
      </c>
      <c r="D9">
        <f t="shared" si="1"/>
        <v>0.62417951457792731</v>
      </c>
      <c r="E9">
        <v>2006</v>
      </c>
      <c r="F9">
        <v>0.83333333333333304</v>
      </c>
      <c r="G9">
        <v>0.63627012999811094</v>
      </c>
      <c r="H9">
        <v>0.8</v>
      </c>
      <c r="I9">
        <v>0.71856287425149701</v>
      </c>
      <c r="J9">
        <v>0.934880239520958</v>
      </c>
      <c r="R9">
        <v>2007</v>
      </c>
      <c r="S9">
        <v>1802.4</v>
      </c>
      <c r="T9">
        <f t="shared" si="0"/>
        <v>0.75457581830327347</v>
      </c>
      <c r="U9">
        <v>0.53571428571428503</v>
      </c>
      <c r="V9">
        <v>8.6826347305389198E-2</v>
      </c>
      <c r="Y9" t="s">
        <v>48</v>
      </c>
      <c r="Z9">
        <v>0.4894605969599381</v>
      </c>
    </row>
    <row r="10" spans="2:30" x14ac:dyDescent="0.25">
      <c r="B10">
        <v>2007</v>
      </c>
      <c r="C10">
        <v>1802.4</v>
      </c>
      <c r="D10">
        <f t="shared" si="1"/>
        <v>0.7195847962143187</v>
      </c>
      <c r="E10">
        <v>2007</v>
      </c>
      <c r="F10">
        <v>0.53571428571428503</v>
      </c>
      <c r="G10">
        <v>0.27981481481481402</v>
      </c>
      <c r="H10">
        <v>0.608764367816092</v>
      </c>
      <c r="I10">
        <v>8.6826347305389198E-2</v>
      </c>
      <c r="J10">
        <v>0.64446107784431095</v>
      </c>
      <c r="R10">
        <v>2008</v>
      </c>
      <c r="S10">
        <v>1697.1</v>
      </c>
      <c r="T10">
        <f t="shared" si="0"/>
        <v>0.6138944555778223</v>
      </c>
      <c r="U10">
        <v>0.5</v>
      </c>
      <c r="V10">
        <v>0.43974550898203502</v>
      </c>
      <c r="Y10" t="s">
        <v>49</v>
      </c>
      <c r="Z10">
        <v>149.59007816797154</v>
      </c>
    </row>
    <row r="11" spans="2:30" ht="16.5" thickBot="1" x14ac:dyDescent="0.3">
      <c r="B11">
        <v>2008</v>
      </c>
      <c r="C11">
        <v>1697.1</v>
      </c>
      <c r="D11">
        <f t="shared" si="1"/>
        <v>0.55884597771332611</v>
      </c>
      <c r="E11">
        <v>2008</v>
      </c>
      <c r="F11">
        <v>0.5</v>
      </c>
      <c r="G11">
        <v>0.47222222222222199</v>
      </c>
      <c r="H11">
        <v>0.488612836438923</v>
      </c>
      <c r="I11">
        <v>0.43974550898203502</v>
      </c>
      <c r="J11">
        <v>0.41579341317365198</v>
      </c>
      <c r="R11">
        <v>2009</v>
      </c>
      <c r="S11">
        <v>1744.5</v>
      </c>
      <c r="T11">
        <f t="shared" si="0"/>
        <v>0.67722110888443565</v>
      </c>
      <c r="U11">
        <v>0.38965517241379299</v>
      </c>
      <c r="V11">
        <v>0.32447604790419099</v>
      </c>
      <c r="Y11" s="12" t="s">
        <v>50</v>
      </c>
      <c r="Z11" s="12">
        <v>17</v>
      </c>
    </row>
    <row r="12" spans="2:30" x14ac:dyDescent="0.25">
      <c r="B12">
        <v>2009</v>
      </c>
      <c r="C12">
        <v>1744.5</v>
      </c>
      <c r="D12">
        <f t="shared" si="1"/>
        <v>0.61624441132637853</v>
      </c>
      <c r="E12">
        <v>2009</v>
      </c>
      <c r="F12">
        <v>0.38965517241379299</v>
      </c>
      <c r="G12">
        <v>0.422222222222222</v>
      </c>
      <c r="H12">
        <v>0.41428571428571398</v>
      </c>
      <c r="I12">
        <v>0.32447604790419099</v>
      </c>
      <c r="J12">
        <v>0.29154191616766401</v>
      </c>
      <c r="R12">
        <v>2010</v>
      </c>
      <c r="S12">
        <v>1408.2</v>
      </c>
      <c r="T12">
        <f t="shared" si="0"/>
        <v>0.22792251169004693</v>
      </c>
      <c r="U12">
        <v>0.50608519269776797</v>
      </c>
      <c r="V12">
        <v>0.80800898203592797</v>
      </c>
    </row>
    <row r="13" spans="2:30" ht="16.5" thickBot="1" x14ac:dyDescent="0.3">
      <c r="B13">
        <v>2010</v>
      </c>
      <c r="C13">
        <v>1408.2</v>
      </c>
      <c r="D13">
        <f t="shared" si="1"/>
        <v>0.11488095238095244</v>
      </c>
      <c r="E13">
        <v>2010</v>
      </c>
      <c r="F13">
        <v>0.50608519269776797</v>
      </c>
      <c r="G13">
        <v>0.69561781609195406</v>
      </c>
      <c r="H13">
        <v>0.45761494252873502</v>
      </c>
      <c r="I13">
        <v>0.80800898203592797</v>
      </c>
      <c r="J13">
        <v>0.36863772455089799</v>
      </c>
      <c r="R13">
        <v>2011</v>
      </c>
      <c r="S13">
        <v>1351</v>
      </c>
      <c r="T13">
        <f t="shared" si="0"/>
        <v>0.15150300601202418</v>
      </c>
      <c r="U13">
        <v>0.83405172413793105</v>
      </c>
      <c r="V13">
        <v>0.88510479041916101</v>
      </c>
      <c r="Y13" t="s">
        <v>51</v>
      </c>
    </row>
    <row r="14" spans="2:30" x14ac:dyDescent="0.25">
      <c r="B14">
        <v>2011</v>
      </c>
      <c r="C14">
        <v>1351</v>
      </c>
      <c r="D14">
        <f t="shared" si="1"/>
        <v>2.9717682020802376E-2</v>
      </c>
      <c r="E14">
        <v>2011</v>
      </c>
      <c r="F14">
        <v>0.83405172413793105</v>
      </c>
      <c r="G14">
        <v>0.74538461538461498</v>
      </c>
      <c r="H14">
        <v>0.75185185185185099</v>
      </c>
      <c r="I14">
        <v>0.88510479041916101</v>
      </c>
      <c r="J14">
        <v>0.86826347305389195</v>
      </c>
      <c r="R14">
        <v>2012</v>
      </c>
      <c r="S14">
        <v>1484.1</v>
      </c>
      <c r="T14">
        <f t="shared" si="0"/>
        <v>0.32932531730126918</v>
      </c>
      <c r="U14">
        <v>0.76388888888888795</v>
      </c>
      <c r="V14">
        <v>0.415419161676646</v>
      </c>
      <c r="Y14" s="13"/>
      <c r="Z14" s="13" t="s">
        <v>56</v>
      </c>
      <c r="AA14" s="13" t="s">
        <v>57</v>
      </c>
      <c r="AB14" s="13" t="s">
        <v>58</v>
      </c>
      <c r="AC14" s="13" t="s">
        <v>59</v>
      </c>
      <c r="AD14" s="13" t="s">
        <v>60</v>
      </c>
    </row>
    <row r="15" spans="2:30" x14ac:dyDescent="0.25">
      <c r="B15">
        <v>2012</v>
      </c>
      <c r="C15">
        <v>1484.1</v>
      </c>
      <c r="D15">
        <f t="shared" si="1"/>
        <v>0.22715133531157256</v>
      </c>
      <c r="E15">
        <v>2012</v>
      </c>
      <c r="F15">
        <v>0.76388888888888795</v>
      </c>
      <c r="G15">
        <v>0.473646723646723</v>
      </c>
      <c r="H15">
        <v>0.80047619047619001</v>
      </c>
      <c r="I15">
        <v>0.415419161676646</v>
      </c>
      <c r="J15">
        <v>0.92589820359281405</v>
      </c>
      <c r="R15">
        <v>2013</v>
      </c>
      <c r="S15">
        <v>1824.2</v>
      </c>
      <c r="T15">
        <f t="shared" si="0"/>
        <v>0.78370073480293945</v>
      </c>
      <c r="U15">
        <v>0.59340659340659296</v>
      </c>
      <c r="V15">
        <v>0.100299401197604</v>
      </c>
      <c r="Y15" t="s">
        <v>52</v>
      </c>
      <c r="Z15">
        <v>2</v>
      </c>
      <c r="AA15">
        <v>388007.13683886139</v>
      </c>
      <c r="AB15">
        <v>194003.5684194307</v>
      </c>
      <c r="AC15">
        <v>8.6697014027969974</v>
      </c>
      <c r="AD15">
        <v>3.550268791214054E-3</v>
      </c>
    </row>
    <row r="16" spans="2:30" x14ac:dyDescent="0.25">
      <c r="B16">
        <v>2013</v>
      </c>
      <c r="C16">
        <v>1824.2</v>
      </c>
      <c r="D16">
        <f t="shared" si="1"/>
        <v>0.73066666666666669</v>
      </c>
      <c r="E16">
        <v>2013</v>
      </c>
      <c r="F16">
        <v>0.59340659340659296</v>
      </c>
      <c r="G16">
        <v>0.28431372549019601</v>
      </c>
      <c r="H16">
        <v>0.677651515151515</v>
      </c>
      <c r="I16">
        <v>0.100299401197604</v>
      </c>
      <c r="J16">
        <v>0.74962574850299402</v>
      </c>
      <c r="R16">
        <v>2014</v>
      </c>
      <c r="S16">
        <v>1986.1</v>
      </c>
      <c r="T16">
        <f t="shared" si="0"/>
        <v>1</v>
      </c>
      <c r="U16">
        <v>0.43055555555555503</v>
      </c>
      <c r="V16">
        <v>7.4850299401197501E-2</v>
      </c>
      <c r="Y16" t="s">
        <v>53</v>
      </c>
      <c r="Z16">
        <v>14</v>
      </c>
      <c r="AA16">
        <v>313280.68080819771</v>
      </c>
      <c r="AB16">
        <v>22377.191486299835</v>
      </c>
    </row>
    <row r="17" spans="2:33" ht="16.5" thickBot="1" x14ac:dyDescent="0.3">
      <c r="B17">
        <v>2014</v>
      </c>
      <c r="C17">
        <v>1986.1</v>
      </c>
      <c r="D17">
        <f t="shared" si="1"/>
        <v>0.96908284023668623</v>
      </c>
      <c r="E17">
        <v>2014</v>
      </c>
      <c r="F17">
        <v>0.43055555555555503</v>
      </c>
      <c r="G17">
        <v>0.26879699248120298</v>
      </c>
      <c r="H17">
        <v>0.50094696969696895</v>
      </c>
      <c r="I17">
        <v>7.4850299401197501E-2</v>
      </c>
      <c r="J17">
        <v>0.44386227544910101</v>
      </c>
      <c r="R17">
        <v>2015</v>
      </c>
      <c r="S17">
        <v>1462.3</v>
      </c>
      <c r="T17">
        <f t="shared" si="0"/>
        <v>0.30020040080160326</v>
      </c>
      <c r="U17">
        <v>0.36538461538461497</v>
      </c>
      <c r="V17">
        <v>0.26983532934131699</v>
      </c>
      <c r="Y17" s="12" t="s">
        <v>54</v>
      </c>
      <c r="Z17" s="12">
        <v>16</v>
      </c>
      <c r="AA17" s="12">
        <v>701287.8176470591</v>
      </c>
      <c r="AB17" s="12"/>
      <c r="AC17" s="12"/>
      <c r="AD17" s="12"/>
    </row>
    <row r="18" spans="2:33" ht="16.5" thickBot="1" x14ac:dyDescent="0.3">
      <c r="B18">
        <v>2015</v>
      </c>
      <c r="C18">
        <v>1462.3</v>
      </c>
      <c r="D18">
        <f t="shared" si="1"/>
        <v>0.19394387001477098</v>
      </c>
      <c r="E18">
        <v>2015</v>
      </c>
      <c r="F18">
        <v>0.36538461538461497</v>
      </c>
      <c r="G18">
        <v>0.39932983682983603</v>
      </c>
      <c r="H18">
        <v>0.40833333333333299</v>
      </c>
      <c r="I18">
        <v>0.26983532934131699</v>
      </c>
      <c r="J18">
        <v>0.28480538922155602</v>
      </c>
      <c r="R18">
        <v>2016</v>
      </c>
      <c r="S18">
        <v>1331</v>
      </c>
      <c r="T18">
        <f t="shared" si="0"/>
        <v>0.12478289913159665</v>
      </c>
      <c r="U18">
        <v>0.26050420168067201</v>
      </c>
      <c r="V18">
        <v>0.29715568862275399</v>
      </c>
    </row>
    <row r="19" spans="2:33" x14ac:dyDescent="0.25">
      <c r="B19">
        <v>2016</v>
      </c>
      <c r="C19">
        <v>1331</v>
      </c>
      <c r="D19">
        <f t="shared" si="1"/>
        <v>0</v>
      </c>
      <c r="E19">
        <v>2016</v>
      </c>
      <c r="F19">
        <v>0.26050420168067201</v>
      </c>
      <c r="G19">
        <v>0.41319444444444398</v>
      </c>
      <c r="H19">
        <v>0.31481018981018899</v>
      </c>
      <c r="I19">
        <v>0.29715568862275399</v>
      </c>
      <c r="J19">
        <v>0.14745508982035899</v>
      </c>
      <c r="R19">
        <v>2018</v>
      </c>
      <c r="S19">
        <v>1579.3</v>
      </c>
      <c r="T19">
        <f t="shared" si="0"/>
        <v>0.45651302605210425</v>
      </c>
      <c r="U19">
        <v>0.31666666666666599</v>
      </c>
      <c r="V19">
        <v>0.394461077844311</v>
      </c>
      <c r="Y19" s="13"/>
      <c r="Z19" s="13" t="s">
        <v>61</v>
      </c>
      <c r="AA19" s="13" t="s">
        <v>49</v>
      </c>
      <c r="AB19" s="13" t="s">
        <v>62</v>
      </c>
      <c r="AC19" s="13" t="s">
        <v>63</v>
      </c>
      <c r="AD19" s="13" t="s">
        <v>64</v>
      </c>
      <c r="AE19" s="13" t="s">
        <v>65</v>
      </c>
      <c r="AF19" s="13" t="s">
        <v>66</v>
      </c>
      <c r="AG19" s="13" t="s">
        <v>67</v>
      </c>
    </row>
    <row r="20" spans="2:33" x14ac:dyDescent="0.25">
      <c r="B20">
        <v>2018</v>
      </c>
      <c r="C20">
        <v>1579.3</v>
      </c>
      <c r="D20">
        <f t="shared" si="1"/>
        <v>0.33523691927766636</v>
      </c>
      <c r="E20">
        <v>2018</v>
      </c>
      <c r="F20">
        <v>0.31666666666666599</v>
      </c>
      <c r="G20">
        <v>0.45076923076922998</v>
      </c>
      <c r="H20">
        <v>0.35416666666666602</v>
      </c>
      <c r="I20">
        <v>0.394461077844311</v>
      </c>
      <c r="J20">
        <v>0.18562874251497</v>
      </c>
      <c r="R20">
        <v>2019</v>
      </c>
      <c r="S20">
        <v>1414.9</v>
      </c>
      <c r="T20">
        <f t="shared" si="0"/>
        <v>0.23687374749499021</v>
      </c>
      <c r="U20">
        <v>0.55000000000000004</v>
      </c>
      <c r="V20">
        <v>0.88922155688622695</v>
      </c>
      <c r="Y20" t="s">
        <v>55</v>
      </c>
      <c r="Z20">
        <v>1649.625433116491</v>
      </c>
      <c r="AA20">
        <v>115.80074497276564</v>
      </c>
      <c r="AB20">
        <v>14.24537841707715</v>
      </c>
      <c r="AC20">
        <v>1.0055558918935249E-9</v>
      </c>
      <c r="AD20">
        <v>1401.2575368479386</v>
      </c>
      <c r="AE20">
        <v>1897.9933293850434</v>
      </c>
      <c r="AF20">
        <v>1401.2575368479386</v>
      </c>
      <c r="AG20">
        <v>1897.9933293850434</v>
      </c>
    </row>
    <row r="21" spans="2:33" x14ac:dyDescent="0.25">
      <c r="B21">
        <v>2019</v>
      </c>
      <c r="C21">
        <v>1414.9</v>
      </c>
      <c r="D21">
        <f t="shared" si="1"/>
        <v>8.1368469717984546E-2</v>
      </c>
      <c r="E21">
        <v>2019</v>
      </c>
      <c r="F21">
        <v>0.55000000000000004</v>
      </c>
      <c r="G21">
        <v>0.752941176470588</v>
      </c>
      <c r="H21">
        <v>0.47777777777777702</v>
      </c>
      <c r="I21">
        <v>0.88922155688622695</v>
      </c>
      <c r="J21">
        <v>0.410179640718562</v>
      </c>
      <c r="R21">
        <v>2020</v>
      </c>
      <c r="S21">
        <v>1362.1</v>
      </c>
      <c r="T21">
        <f t="shared" si="0"/>
        <v>0.16633266533066132</v>
      </c>
      <c r="U21">
        <v>0.68333333333333302</v>
      </c>
      <c r="V21">
        <v>0.77357784431137699</v>
      </c>
      <c r="Y21">
        <v>0.40790986085904402</v>
      </c>
      <c r="Z21">
        <v>392.31534679314132</v>
      </c>
      <c r="AA21">
        <v>250.03004179540011</v>
      </c>
      <c r="AB21">
        <v>1.5690728361121238</v>
      </c>
      <c r="AC21">
        <v>0.13895070503785706</v>
      </c>
      <c r="AD21">
        <v>-143.94575842916504</v>
      </c>
      <c r="AE21">
        <v>928.57645201544767</v>
      </c>
      <c r="AF21">
        <v>-143.94575842916504</v>
      </c>
      <c r="AG21">
        <v>928.57645201544767</v>
      </c>
    </row>
    <row r="22" spans="2:33" ht="16.5" thickBot="1" x14ac:dyDescent="0.3">
      <c r="B22">
        <v>2020</v>
      </c>
      <c r="C22">
        <v>1362.1</v>
      </c>
      <c r="D22">
        <f t="shared" si="1"/>
        <v>0</v>
      </c>
      <c r="E22">
        <v>2020</v>
      </c>
      <c r="F22">
        <v>0.68333333333333302</v>
      </c>
      <c r="G22">
        <v>0.67647058823529405</v>
      </c>
      <c r="H22">
        <v>0.65151515151515105</v>
      </c>
      <c r="I22">
        <v>0.77357784431137699</v>
      </c>
      <c r="J22">
        <v>0.71407185628742498</v>
      </c>
      <c r="Y22" s="12">
        <v>0.18188622754490999</v>
      </c>
      <c r="Z22" s="12">
        <v>-627.68210753933079</v>
      </c>
      <c r="AA22" s="12">
        <v>154.93352337207122</v>
      </c>
      <c r="AB22" s="12">
        <v>-4.0512995114166408</v>
      </c>
      <c r="AC22" s="12">
        <v>1.1902223581108061E-3</v>
      </c>
      <c r="AD22" s="12">
        <v>-959.98146597995117</v>
      </c>
      <c r="AE22" s="12">
        <v>-295.38274909871041</v>
      </c>
      <c r="AF22" s="12">
        <v>-959.98146597995117</v>
      </c>
      <c r="AG22" s="12">
        <v>-295.38274909871041</v>
      </c>
    </row>
    <row r="26" spans="2:33" x14ac:dyDescent="0.25">
      <c r="Y26" t="s">
        <v>68</v>
      </c>
    </row>
    <row r="27" spans="2:33" ht="16.5" thickBot="1" x14ac:dyDescent="0.3">
      <c r="C27" t="s">
        <v>28</v>
      </c>
    </row>
    <row r="28" spans="2:33" x14ac:dyDescent="0.25">
      <c r="C28" t="s">
        <v>0</v>
      </c>
      <c r="D28" t="s">
        <v>2</v>
      </c>
      <c r="E28" t="s">
        <v>0</v>
      </c>
      <c r="F28" t="s">
        <v>23</v>
      </c>
      <c r="G28" t="s">
        <v>24</v>
      </c>
      <c r="H28" t="s">
        <v>25</v>
      </c>
      <c r="Y28" s="13" t="s">
        <v>69</v>
      </c>
      <c r="Z28" s="13" t="s">
        <v>72</v>
      </c>
      <c r="AA28" s="13" t="s">
        <v>71</v>
      </c>
    </row>
    <row r="29" spans="2:33" x14ac:dyDescent="0.25">
      <c r="C29">
        <v>2002</v>
      </c>
      <c r="D29">
        <v>1897.6</v>
      </c>
      <c r="E29">
        <v>2002</v>
      </c>
      <c r="F29">
        <v>0.40790986085904402</v>
      </c>
      <c r="G29">
        <v>0.34006734006734002</v>
      </c>
      <c r="H29">
        <v>0.50595238095238004</v>
      </c>
      <c r="Y29">
        <v>1</v>
      </c>
      <c r="Z29">
        <v>1490.7033568827551</v>
      </c>
      <c r="AA29">
        <v>51.996643117234953</v>
      </c>
    </row>
    <row r="30" spans="2:33" x14ac:dyDescent="0.25">
      <c r="C30">
        <v>2003</v>
      </c>
      <c r="D30">
        <v>1542.69999999999</v>
      </c>
      <c r="E30">
        <v>2003</v>
      </c>
      <c r="F30">
        <v>0.45476190476190398</v>
      </c>
      <c r="G30">
        <v>0.53418799271380801</v>
      </c>
      <c r="H30">
        <v>0.46037037037036999</v>
      </c>
      <c r="Y30">
        <v>2</v>
      </c>
      <c r="Z30">
        <v>1592.7565604407757</v>
      </c>
      <c r="AA30">
        <v>-116.45656044077577</v>
      </c>
    </row>
    <row r="31" spans="2:33" x14ac:dyDescent="0.25">
      <c r="C31">
        <v>2004</v>
      </c>
      <c r="D31">
        <v>1476.3</v>
      </c>
      <c r="E31">
        <v>2004</v>
      </c>
      <c r="F31">
        <v>0.372988505747126</v>
      </c>
      <c r="G31">
        <v>0.41826923076923</v>
      </c>
      <c r="H31">
        <v>0.418650793650793</v>
      </c>
      <c r="Y31">
        <v>3</v>
      </c>
      <c r="Z31">
        <v>1364.4070359550001</v>
      </c>
      <c r="AA31">
        <v>-126.80703595500017</v>
      </c>
    </row>
    <row r="32" spans="2:33" x14ac:dyDescent="0.25">
      <c r="C32">
        <v>2005</v>
      </c>
      <c r="D32">
        <v>1237.5999999999999</v>
      </c>
      <c r="E32">
        <v>2005</v>
      </c>
      <c r="F32">
        <v>0.79089668615984399</v>
      </c>
      <c r="G32">
        <v>0.83123342175066295</v>
      </c>
      <c r="H32">
        <v>0.60185185185185097</v>
      </c>
      <c r="Y32">
        <v>4</v>
      </c>
      <c r="Z32">
        <v>1525.5258294677431</v>
      </c>
      <c r="AA32">
        <v>214.37417053225704</v>
      </c>
    </row>
    <row r="33" spans="3:27" x14ac:dyDescent="0.25">
      <c r="C33">
        <v>2006</v>
      </c>
      <c r="D33">
        <v>1739.9</v>
      </c>
      <c r="E33">
        <v>2006</v>
      </c>
      <c r="F33">
        <v>0.83333333333333304</v>
      </c>
      <c r="G33">
        <v>0.63627012999811094</v>
      </c>
      <c r="H33">
        <v>0.8</v>
      </c>
      <c r="Y33">
        <v>5</v>
      </c>
      <c r="Z33">
        <v>1805.2950242319421</v>
      </c>
      <c r="AA33">
        <v>-2.8950242319419885</v>
      </c>
    </row>
    <row r="34" spans="3:27" x14ac:dyDescent="0.25">
      <c r="C34">
        <v>2007</v>
      </c>
      <c r="D34">
        <v>1802.4</v>
      </c>
      <c r="E34">
        <v>2007</v>
      </c>
      <c r="F34">
        <v>0.53571428571428503</v>
      </c>
      <c r="G34">
        <v>0.27981481481481402</v>
      </c>
      <c r="H34">
        <v>0.608764367816092</v>
      </c>
      <c r="Y34">
        <v>6</v>
      </c>
      <c r="Z34">
        <v>1569.7627186542622</v>
      </c>
      <c r="AA34">
        <v>127.33728134573767</v>
      </c>
    </row>
    <row r="35" spans="3:27" x14ac:dyDescent="0.25">
      <c r="C35">
        <v>2008</v>
      </c>
      <c r="D35">
        <v>1697.1</v>
      </c>
      <c r="E35">
        <v>2008</v>
      </c>
      <c r="F35">
        <v>0.5</v>
      </c>
      <c r="G35">
        <v>0.47222222222222199</v>
      </c>
      <c r="H35">
        <v>0.488612836438923</v>
      </c>
      <c r="Y35">
        <v>7</v>
      </c>
      <c r="Z35">
        <v>1598.825327617214</v>
      </c>
      <c r="AA35">
        <v>145.67467238278596</v>
      </c>
    </row>
    <row r="36" spans="3:27" x14ac:dyDescent="0.25">
      <c r="C36">
        <v>2009</v>
      </c>
      <c r="D36">
        <v>1744.5</v>
      </c>
      <c r="E36">
        <v>2009</v>
      </c>
      <c r="F36">
        <v>0.38965517241379299</v>
      </c>
      <c r="G36">
        <v>0.422222222222222</v>
      </c>
      <c r="H36">
        <v>0.41428571428571398</v>
      </c>
      <c r="Y36">
        <v>8</v>
      </c>
      <c r="Z36">
        <v>1340.9976402415691</v>
      </c>
      <c r="AA36">
        <v>67.20235975843093</v>
      </c>
    </row>
    <row r="37" spans="3:27" x14ac:dyDescent="0.25">
      <c r="C37">
        <v>2010</v>
      </c>
      <c r="D37">
        <v>1408.2</v>
      </c>
      <c r="E37">
        <v>2010</v>
      </c>
      <c r="F37">
        <v>0.50608519269776797</v>
      </c>
      <c r="G37">
        <v>0.69561781609195406</v>
      </c>
      <c r="H37">
        <v>0.45761494252873502</v>
      </c>
      <c r="Y37">
        <v>9</v>
      </c>
      <c r="Z37">
        <v>1421.2722842716239</v>
      </c>
      <c r="AA37">
        <v>-70.272284271623903</v>
      </c>
    </row>
    <row r="38" spans="3:27" x14ac:dyDescent="0.25">
      <c r="C38">
        <v>2011</v>
      </c>
      <c r="D38">
        <v>1351</v>
      </c>
      <c r="E38">
        <v>2011</v>
      </c>
      <c r="F38">
        <v>0.83405172413793105</v>
      </c>
      <c r="G38">
        <v>0.74538461538461498</v>
      </c>
      <c r="H38">
        <v>0.75185185185185099</v>
      </c>
      <c r="Y38">
        <v>10</v>
      </c>
      <c r="Z38">
        <v>1688.5595925589432</v>
      </c>
      <c r="AA38">
        <v>-204.45959255894331</v>
      </c>
    </row>
    <row r="39" spans="3:27" x14ac:dyDescent="0.25">
      <c r="C39">
        <v>2012</v>
      </c>
      <c r="D39">
        <v>1484.1</v>
      </c>
      <c r="E39">
        <v>2012</v>
      </c>
      <c r="F39">
        <v>0.76388888888888795</v>
      </c>
      <c r="G39">
        <v>0.473646723646723</v>
      </c>
      <c r="H39">
        <v>0.80047619047619001</v>
      </c>
      <c r="Y39">
        <v>11</v>
      </c>
      <c r="Z39">
        <v>1819.4718070694901</v>
      </c>
      <c r="AA39">
        <v>4.7281929305099766</v>
      </c>
    </row>
    <row r="40" spans="3:27" x14ac:dyDescent="0.25">
      <c r="C40">
        <v>2013</v>
      </c>
      <c r="D40">
        <v>1824.2</v>
      </c>
      <c r="E40">
        <v>2013</v>
      </c>
      <c r="F40">
        <v>0.59340659340659296</v>
      </c>
      <c r="G40">
        <v>0.28431372549019601</v>
      </c>
      <c r="H40">
        <v>0.677651515151515</v>
      </c>
      <c r="Y40">
        <v>12</v>
      </c>
      <c r="Z40">
        <v>1771.5567915298886</v>
      </c>
      <c r="AA40">
        <v>214.54320847011127</v>
      </c>
    </row>
    <row r="41" spans="3:27" x14ac:dyDescent="0.25">
      <c r="C41">
        <v>2014</v>
      </c>
      <c r="D41">
        <v>1986.1</v>
      </c>
      <c r="E41">
        <v>2014</v>
      </c>
      <c r="F41">
        <v>0.43055555555555503</v>
      </c>
      <c r="G41">
        <v>0.26879699248120298</v>
      </c>
      <c r="H41">
        <v>0.50094696969696895</v>
      </c>
      <c r="Y41">
        <v>13</v>
      </c>
      <c r="Z41">
        <v>1623.6006170044575</v>
      </c>
      <c r="AA41">
        <v>-161.30061700445754</v>
      </c>
    </row>
    <row r="42" spans="3:27" x14ac:dyDescent="0.25">
      <c r="C42">
        <v>2015</v>
      </c>
      <c r="D42">
        <v>1462.3</v>
      </c>
      <c r="E42">
        <v>2015</v>
      </c>
      <c r="F42">
        <v>0.36538461538461497</v>
      </c>
      <c r="G42">
        <v>0.39932983682983603</v>
      </c>
      <c r="H42">
        <v>0.40833333333333299</v>
      </c>
      <c r="Y42">
        <v>14</v>
      </c>
      <c r="Z42">
        <v>1565.3059204378828</v>
      </c>
      <c r="AA42">
        <v>-234.30592043788283</v>
      </c>
    </row>
    <row r="43" spans="3:27" x14ac:dyDescent="0.25">
      <c r="C43">
        <v>2016</v>
      </c>
      <c r="D43">
        <v>1331</v>
      </c>
      <c r="E43">
        <v>2016</v>
      </c>
      <c r="F43">
        <v>0.26050420168067201</v>
      </c>
      <c r="G43">
        <v>0.41319444444444398</v>
      </c>
      <c r="H43">
        <v>0.31481018981018899</v>
      </c>
      <c r="Y43">
        <v>15</v>
      </c>
      <c r="Z43">
        <v>1526.2624655840991</v>
      </c>
      <c r="AA43">
        <v>53.037534415900836</v>
      </c>
    </row>
    <row r="44" spans="3:27" x14ac:dyDescent="0.25">
      <c r="C44">
        <v>2018</v>
      </c>
      <c r="D44">
        <v>1579.3</v>
      </c>
      <c r="E44">
        <v>2018</v>
      </c>
      <c r="F44">
        <v>0.31666666666666599</v>
      </c>
      <c r="G44">
        <v>0.45076923076922998</v>
      </c>
      <c r="H44">
        <v>0.35416666666666602</v>
      </c>
      <c r="Y44">
        <v>16</v>
      </c>
      <c r="Z44">
        <v>1307.2504129569668</v>
      </c>
      <c r="AA44">
        <v>107.64958704303331</v>
      </c>
    </row>
    <row r="45" spans="3:27" ht="16.5" thickBot="1" x14ac:dyDescent="0.3">
      <c r="C45">
        <v>2019</v>
      </c>
      <c r="D45">
        <v>1414.9</v>
      </c>
      <c r="E45">
        <v>2019</v>
      </c>
      <c r="F45">
        <v>0.55000000000000004</v>
      </c>
      <c r="G45">
        <v>0.752941176470588</v>
      </c>
      <c r="H45">
        <v>0.47777777777777702</v>
      </c>
      <c r="Y45" s="12">
        <v>17</v>
      </c>
      <c r="Z45" s="12">
        <v>1432.1466150953734</v>
      </c>
      <c r="AA45" s="12">
        <v>-70.046615095373454</v>
      </c>
    </row>
    <row r="46" spans="3:27" x14ac:dyDescent="0.25">
      <c r="C46">
        <v>2020</v>
      </c>
      <c r="D46">
        <v>1362.1</v>
      </c>
    </row>
    <row r="49" spans="3:8" x14ac:dyDescent="0.25">
      <c r="C49" t="s">
        <v>0</v>
      </c>
      <c r="D49" t="s">
        <v>10</v>
      </c>
      <c r="E49" t="s">
        <v>8</v>
      </c>
      <c r="F49" t="s">
        <v>5</v>
      </c>
      <c r="G49" t="s">
        <v>87</v>
      </c>
      <c r="H49" t="s">
        <v>2</v>
      </c>
    </row>
    <row r="50" spans="3:8" x14ac:dyDescent="0.25">
      <c r="C50">
        <v>2002</v>
      </c>
      <c r="D50">
        <v>218.4</v>
      </c>
      <c r="E50">
        <v>1309.3</v>
      </c>
      <c r="F50">
        <v>1533.5</v>
      </c>
      <c r="G50">
        <f>D50+E50+F50</f>
        <v>3061.2</v>
      </c>
      <c r="H50">
        <v>1897.6</v>
      </c>
    </row>
    <row r="51" spans="3:8" x14ac:dyDescent="0.25">
      <c r="C51">
        <v>2003</v>
      </c>
      <c r="D51">
        <v>207.3</v>
      </c>
      <c r="E51">
        <v>756.6</v>
      </c>
      <c r="F51">
        <v>1712.8999999999901</v>
      </c>
      <c r="G51">
        <f t="shared" ref="G51:G67" si="2">D51+E50+F51</f>
        <v>3229.49999999999</v>
      </c>
      <c r="H51">
        <v>1542.69999999999</v>
      </c>
    </row>
    <row r="52" spans="3:8" x14ac:dyDescent="0.25">
      <c r="C52">
        <v>2004</v>
      </c>
      <c r="D52">
        <v>202.6</v>
      </c>
      <c r="E52">
        <v>1098.5</v>
      </c>
      <c r="F52">
        <v>1836.19999999999</v>
      </c>
      <c r="G52">
        <f t="shared" si="2"/>
        <v>2795.3999999999901</v>
      </c>
      <c r="H52">
        <v>1476.3</v>
      </c>
    </row>
    <row r="53" spans="3:8" x14ac:dyDescent="0.25">
      <c r="C53">
        <v>2005</v>
      </c>
      <c r="D53">
        <v>339.79999999999899</v>
      </c>
      <c r="E53">
        <v>771.69999999999902</v>
      </c>
      <c r="F53">
        <v>1528.5</v>
      </c>
      <c r="G53">
        <f t="shared" si="2"/>
        <v>2966.7999999999993</v>
      </c>
      <c r="H53">
        <v>1237.5999999999999</v>
      </c>
    </row>
    <row r="54" spans="3:8" x14ac:dyDescent="0.25">
      <c r="C54">
        <v>2006</v>
      </c>
      <c r="D54">
        <v>365.8</v>
      </c>
      <c r="E54">
        <v>806.7</v>
      </c>
      <c r="F54">
        <v>1469.7</v>
      </c>
      <c r="G54">
        <f t="shared" si="2"/>
        <v>2607.1999999999989</v>
      </c>
      <c r="H54">
        <v>1739.9</v>
      </c>
    </row>
    <row r="55" spans="3:8" x14ac:dyDescent="0.25">
      <c r="C55">
        <v>2007</v>
      </c>
      <c r="D55">
        <v>185.79999999999899</v>
      </c>
      <c r="E55">
        <v>1079.4000000000001</v>
      </c>
      <c r="F55">
        <v>1596.4</v>
      </c>
      <c r="G55">
        <f t="shared" si="2"/>
        <v>2588.8999999999992</v>
      </c>
      <c r="H55">
        <v>1802.4</v>
      </c>
    </row>
    <row r="56" spans="3:8" x14ac:dyDescent="0.25">
      <c r="C56">
        <v>2008</v>
      </c>
      <c r="D56">
        <v>138.19999999999999</v>
      </c>
      <c r="E56">
        <v>1254.4000000000001</v>
      </c>
      <c r="F56">
        <v>1269.2</v>
      </c>
      <c r="G56">
        <f t="shared" si="2"/>
        <v>2486.8000000000002</v>
      </c>
      <c r="H56">
        <v>1697.1</v>
      </c>
    </row>
    <row r="57" spans="3:8" x14ac:dyDescent="0.25">
      <c r="C57">
        <v>2009</v>
      </c>
      <c r="D57">
        <v>98.8</v>
      </c>
      <c r="E57">
        <v>1216.4000000000001</v>
      </c>
      <c r="F57">
        <v>985.7</v>
      </c>
      <c r="G57">
        <f t="shared" si="2"/>
        <v>2338.9</v>
      </c>
      <c r="H57">
        <v>1744.5</v>
      </c>
    </row>
    <row r="58" spans="3:8" x14ac:dyDescent="0.25">
      <c r="C58">
        <v>2010</v>
      </c>
      <c r="D58">
        <v>241.6</v>
      </c>
      <c r="E58">
        <v>987.8</v>
      </c>
      <c r="F58">
        <v>826.9</v>
      </c>
      <c r="G58">
        <f t="shared" si="2"/>
        <v>2284.9</v>
      </c>
      <c r="H58">
        <v>1408.2</v>
      </c>
    </row>
    <row r="59" spans="3:8" x14ac:dyDescent="0.25">
      <c r="C59">
        <v>2011</v>
      </c>
      <c r="D59">
        <v>324.89999999999998</v>
      </c>
      <c r="E59">
        <v>955.8</v>
      </c>
      <c r="F59">
        <v>900.69999999999902</v>
      </c>
      <c r="G59">
        <f t="shared" si="2"/>
        <v>2213.3999999999987</v>
      </c>
      <c r="H59">
        <v>1351</v>
      </c>
    </row>
    <row r="60" spans="3:8" x14ac:dyDescent="0.25">
      <c r="C60">
        <v>2012</v>
      </c>
      <c r="D60">
        <v>200.1</v>
      </c>
      <c r="E60">
        <v>902.19999999999902</v>
      </c>
      <c r="F60">
        <v>1170.3999999999901</v>
      </c>
      <c r="G60">
        <f t="shared" si="2"/>
        <v>2326.2999999999902</v>
      </c>
      <c r="H60">
        <v>1484.1</v>
      </c>
    </row>
    <row r="61" spans="3:8" x14ac:dyDescent="0.25">
      <c r="C61">
        <v>2013</v>
      </c>
      <c r="D61">
        <v>74.5</v>
      </c>
      <c r="E61">
        <v>1304.0999999999999</v>
      </c>
      <c r="F61">
        <v>1060.8</v>
      </c>
      <c r="G61">
        <f t="shared" si="2"/>
        <v>2037.4999999999991</v>
      </c>
      <c r="H61">
        <v>1824.2</v>
      </c>
    </row>
    <row r="62" spans="3:8" x14ac:dyDescent="0.25">
      <c r="C62">
        <v>2014</v>
      </c>
      <c r="D62">
        <v>51.5</v>
      </c>
      <c r="E62">
        <v>1730.3</v>
      </c>
      <c r="F62">
        <v>642.9</v>
      </c>
      <c r="G62">
        <f t="shared" si="2"/>
        <v>1998.5</v>
      </c>
      <c r="H62">
        <v>1986.1</v>
      </c>
    </row>
    <row r="63" spans="3:8" x14ac:dyDescent="0.25">
      <c r="C63">
        <v>2015</v>
      </c>
      <c r="D63">
        <v>35.200000000000003</v>
      </c>
      <c r="E63">
        <v>1573.2</v>
      </c>
      <c r="F63">
        <v>456.4</v>
      </c>
      <c r="G63">
        <f t="shared" si="2"/>
        <v>2221.9</v>
      </c>
      <c r="H63">
        <v>1462.3</v>
      </c>
    </row>
    <row r="64" spans="3:8" x14ac:dyDescent="0.25">
      <c r="C64">
        <v>2016</v>
      </c>
      <c r="D64">
        <v>96.1</v>
      </c>
      <c r="E64">
        <v>1186.5999999999999</v>
      </c>
      <c r="F64">
        <v>917.3</v>
      </c>
      <c r="G64">
        <f t="shared" si="2"/>
        <v>2586.6</v>
      </c>
      <c r="H64">
        <v>1331</v>
      </c>
    </row>
    <row r="65" spans="3:8" x14ac:dyDescent="0.25">
      <c r="C65">
        <v>2018</v>
      </c>
      <c r="D65">
        <v>284.2</v>
      </c>
      <c r="E65">
        <v>917.1</v>
      </c>
      <c r="F65">
        <v>1042.9000000000001</v>
      </c>
      <c r="G65">
        <f t="shared" si="2"/>
        <v>2513.6999999999998</v>
      </c>
      <c r="H65">
        <v>1579.3</v>
      </c>
    </row>
    <row r="66" spans="3:8" x14ac:dyDescent="0.25">
      <c r="C66">
        <v>2019</v>
      </c>
      <c r="D66">
        <v>309.3</v>
      </c>
      <c r="E66">
        <v>775.4</v>
      </c>
      <c r="F66">
        <v>921.5</v>
      </c>
      <c r="G66">
        <f t="shared" si="2"/>
        <v>2147.9</v>
      </c>
      <c r="H66">
        <v>1414.9</v>
      </c>
    </row>
    <row r="67" spans="3:8" x14ac:dyDescent="0.25">
      <c r="C67">
        <v>2020</v>
      </c>
      <c r="D67">
        <v>245</v>
      </c>
      <c r="E67">
        <v>834.7</v>
      </c>
      <c r="F67">
        <v>1039.5999999999999</v>
      </c>
      <c r="G67">
        <f t="shared" si="2"/>
        <v>2060</v>
      </c>
      <c r="H67">
        <v>1362.1</v>
      </c>
    </row>
    <row r="71" spans="3:8" x14ac:dyDescent="0.25">
      <c r="C71" t="s">
        <v>0</v>
      </c>
      <c r="D71" t="s">
        <v>10</v>
      </c>
      <c r="E71" t="s">
        <v>8</v>
      </c>
      <c r="F71" t="s">
        <v>5</v>
      </c>
      <c r="G71" t="s">
        <v>26</v>
      </c>
      <c r="H71" t="s">
        <v>2</v>
      </c>
    </row>
    <row r="72" spans="3:8" x14ac:dyDescent="0.25">
      <c r="C72">
        <v>2002</v>
      </c>
      <c r="D72">
        <v>218.4</v>
      </c>
      <c r="E72">
        <v>1309.3</v>
      </c>
      <c r="F72">
        <v>1533.5</v>
      </c>
      <c r="G72">
        <v>0.18188622754490999</v>
      </c>
      <c r="H72">
        <v>1897.6</v>
      </c>
    </row>
    <row r="73" spans="3:8" x14ac:dyDescent="0.25">
      <c r="C73">
        <v>2003</v>
      </c>
      <c r="D73">
        <v>207.3</v>
      </c>
      <c r="E73">
        <v>756.6</v>
      </c>
      <c r="F73">
        <v>1712.8999999999901</v>
      </c>
      <c r="G73">
        <v>0.53742514970059796</v>
      </c>
      <c r="H73">
        <v>1542.69999999999</v>
      </c>
    </row>
    <row r="74" spans="3:8" x14ac:dyDescent="0.25">
      <c r="C74">
        <v>2004</v>
      </c>
      <c r="D74">
        <v>202.6</v>
      </c>
      <c r="E74">
        <v>1098.5</v>
      </c>
      <c r="F74">
        <v>1836.19999999999</v>
      </c>
      <c r="G74">
        <v>0.32372754491017902</v>
      </c>
      <c r="H74">
        <v>1476.3</v>
      </c>
    </row>
    <row r="75" spans="3:8" x14ac:dyDescent="0.25">
      <c r="C75">
        <v>2005</v>
      </c>
      <c r="D75">
        <v>339.79999999999899</v>
      </c>
      <c r="E75">
        <v>771.69999999999902</v>
      </c>
      <c r="F75">
        <v>1528.5</v>
      </c>
      <c r="G75">
        <v>0.94872754491017897</v>
      </c>
      <c r="H75">
        <v>1237.5999999999999</v>
      </c>
    </row>
    <row r="76" spans="3:8" x14ac:dyDescent="0.25">
      <c r="C76">
        <v>2006</v>
      </c>
      <c r="D76">
        <v>365.8</v>
      </c>
      <c r="E76">
        <v>806.7</v>
      </c>
      <c r="F76">
        <v>1469.7</v>
      </c>
      <c r="G76">
        <v>0.71856287425149701</v>
      </c>
      <c r="H76">
        <v>1739.9</v>
      </c>
    </row>
    <row r="77" spans="3:8" x14ac:dyDescent="0.25">
      <c r="C77">
        <v>2007</v>
      </c>
      <c r="D77">
        <v>185.79999999999899</v>
      </c>
      <c r="E77">
        <v>1079.4000000000001</v>
      </c>
      <c r="F77">
        <v>1596.4</v>
      </c>
      <c r="G77">
        <v>8.6826347305389198E-2</v>
      </c>
      <c r="H77">
        <v>1802.4</v>
      </c>
    </row>
    <row r="78" spans="3:8" x14ac:dyDescent="0.25">
      <c r="C78">
        <v>2008</v>
      </c>
      <c r="D78">
        <v>138.19999999999999</v>
      </c>
      <c r="E78">
        <v>1254.4000000000001</v>
      </c>
      <c r="F78">
        <v>1269.2</v>
      </c>
      <c r="G78">
        <v>0.43974550898203502</v>
      </c>
      <c r="H78">
        <v>1697.1</v>
      </c>
    </row>
    <row r="79" spans="3:8" x14ac:dyDescent="0.25">
      <c r="C79">
        <v>2009</v>
      </c>
      <c r="D79">
        <v>98.8</v>
      </c>
      <c r="E79">
        <v>1216.4000000000001</v>
      </c>
      <c r="F79">
        <v>985.7</v>
      </c>
      <c r="G79">
        <v>0.32447604790419099</v>
      </c>
      <c r="H79">
        <v>1744.5</v>
      </c>
    </row>
    <row r="80" spans="3:8" x14ac:dyDescent="0.25">
      <c r="C80">
        <v>2010</v>
      </c>
      <c r="D80">
        <v>241.6</v>
      </c>
      <c r="E80">
        <v>987.8</v>
      </c>
      <c r="F80">
        <v>826.9</v>
      </c>
      <c r="G80">
        <v>0.80800898203592797</v>
      </c>
      <c r="H80">
        <v>1408.2</v>
      </c>
    </row>
    <row r="81" spans="3:8" x14ac:dyDescent="0.25">
      <c r="C81">
        <v>2011</v>
      </c>
      <c r="D81">
        <v>324.89999999999998</v>
      </c>
      <c r="E81">
        <v>955.8</v>
      </c>
      <c r="F81">
        <v>900.69999999999902</v>
      </c>
      <c r="G81">
        <v>0.88510479041916101</v>
      </c>
      <c r="H81">
        <v>1351</v>
      </c>
    </row>
    <row r="82" spans="3:8" x14ac:dyDescent="0.25">
      <c r="C82">
        <v>2012</v>
      </c>
      <c r="D82">
        <v>200.1</v>
      </c>
      <c r="E82">
        <v>902.19999999999902</v>
      </c>
      <c r="F82">
        <v>1170.3999999999901</v>
      </c>
      <c r="G82">
        <v>0.415419161676646</v>
      </c>
      <c r="H82">
        <v>1484.1</v>
      </c>
    </row>
    <row r="83" spans="3:8" x14ac:dyDescent="0.25">
      <c r="C83">
        <v>2013</v>
      </c>
      <c r="D83">
        <v>74.5</v>
      </c>
      <c r="E83">
        <v>1304.0999999999999</v>
      </c>
      <c r="F83">
        <v>1060.8</v>
      </c>
      <c r="G83">
        <v>0.100299401197604</v>
      </c>
      <c r="H83">
        <v>1824.2</v>
      </c>
    </row>
    <row r="84" spans="3:8" x14ac:dyDescent="0.25">
      <c r="C84">
        <v>2014</v>
      </c>
      <c r="D84">
        <v>51.5</v>
      </c>
      <c r="E84">
        <v>1730.3</v>
      </c>
      <c r="F84">
        <v>642.9</v>
      </c>
      <c r="G84">
        <v>7.4850299401197501E-2</v>
      </c>
      <c r="H84">
        <v>1986.1</v>
      </c>
    </row>
    <row r="85" spans="3:8" x14ac:dyDescent="0.25">
      <c r="C85">
        <v>2015</v>
      </c>
      <c r="D85">
        <v>35.200000000000003</v>
      </c>
      <c r="E85">
        <v>1573.2</v>
      </c>
      <c r="F85">
        <v>456.4</v>
      </c>
      <c r="G85">
        <v>0.26983532934131699</v>
      </c>
      <c r="H85">
        <v>1462.3</v>
      </c>
    </row>
    <row r="86" spans="3:8" x14ac:dyDescent="0.25">
      <c r="C86">
        <v>2016</v>
      </c>
      <c r="D86">
        <v>96.1</v>
      </c>
      <c r="E86">
        <v>1186.5999999999999</v>
      </c>
      <c r="F86">
        <v>917.3</v>
      </c>
      <c r="G86">
        <v>0.29715568862275399</v>
      </c>
      <c r="H86">
        <v>1331</v>
      </c>
    </row>
    <row r="87" spans="3:8" x14ac:dyDescent="0.25">
      <c r="C87">
        <v>2018</v>
      </c>
      <c r="D87">
        <v>284.2</v>
      </c>
      <c r="E87">
        <v>917.1</v>
      </c>
      <c r="F87">
        <v>1042.9000000000001</v>
      </c>
      <c r="G87">
        <v>0.394461077844311</v>
      </c>
      <c r="H87">
        <v>1579.3</v>
      </c>
    </row>
    <row r="88" spans="3:8" x14ac:dyDescent="0.25">
      <c r="C88">
        <v>2019</v>
      </c>
      <c r="D88">
        <v>309.3</v>
      </c>
      <c r="E88">
        <v>775.4</v>
      </c>
      <c r="F88">
        <v>921.5</v>
      </c>
      <c r="G88">
        <v>0.88922155688622695</v>
      </c>
      <c r="H88">
        <v>1414.9</v>
      </c>
    </row>
    <row r="89" spans="3:8" x14ac:dyDescent="0.25">
      <c r="C89">
        <v>2020</v>
      </c>
      <c r="D89">
        <v>245</v>
      </c>
      <c r="E89">
        <v>834.7</v>
      </c>
      <c r="F89">
        <v>1039.5999999999999</v>
      </c>
      <c r="G89">
        <v>0.77357784431137699</v>
      </c>
      <c r="H89">
        <v>1362.1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46C7-B147-4927-BD1B-3F3AEB703677}">
  <dimension ref="C2:L36"/>
  <sheetViews>
    <sheetView workbookViewId="0">
      <selection activeCell="G33" sqref="G33"/>
    </sheetView>
  </sheetViews>
  <sheetFormatPr defaultRowHeight="15.75" x14ac:dyDescent="0.25"/>
  <sheetData>
    <row r="2" spans="3:12" x14ac:dyDescent="0.25">
      <c r="D2" t="s">
        <v>20</v>
      </c>
      <c r="E2" t="s">
        <v>40</v>
      </c>
      <c r="F2" t="s">
        <v>41</v>
      </c>
      <c r="G2" t="s">
        <v>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3:12" x14ac:dyDescent="0.25">
      <c r="C3" s="5"/>
      <c r="D3">
        <v>1991</v>
      </c>
      <c r="E3">
        <v>9.1666666666666605E-2</v>
      </c>
      <c r="F3">
        <v>0.25277777777777699</v>
      </c>
      <c r="G3">
        <v>0.105555555555555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25">
      <c r="C4" s="5"/>
      <c r="D4">
        <v>1992</v>
      </c>
      <c r="E4">
        <v>0.13055555555555501</v>
      </c>
      <c r="F4">
        <v>0.227777777777777</v>
      </c>
      <c r="G4">
        <v>9.9999999999999895E-2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25">
      <c r="C5" s="5"/>
      <c r="D5">
        <v>1993</v>
      </c>
      <c r="E5">
        <v>0.41944444444444401</v>
      </c>
      <c r="F5">
        <v>0.58055555555555505</v>
      </c>
      <c r="G5">
        <v>0.63333333333333297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25">
      <c r="C6" s="5"/>
      <c r="D6">
        <v>1994</v>
      </c>
      <c r="E6">
        <v>0.25277777777777699</v>
      </c>
      <c r="F6">
        <v>0.31944444444444398</v>
      </c>
      <c r="G6">
        <v>0.24444444444444399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25">
      <c r="C7" s="5"/>
      <c r="D7">
        <v>1995</v>
      </c>
      <c r="E7">
        <v>0.39999999999999902</v>
      </c>
      <c r="F7">
        <v>0.84722222222222199</v>
      </c>
      <c r="G7">
        <v>0.88888888888888895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25">
      <c r="C8" s="5"/>
      <c r="D8">
        <v>1996</v>
      </c>
      <c r="E8">
        <v>0.29166666666666602</v>
      </c>
      <c r="F8">
        <v>0.655555555555555</v>
      </c>
      <c r="G8">
        <v>0.76666666666666605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25">
      <c r="C9" s="5"/>
      <c r="D9">
        <v>1997</v>
      </c>
      <c r="E9">
        <v>0.16111111111111101</v>
      </c>
      <c r="F9">
        <v>0.68333333333333302</v>
      </c>
      <c r="G9">
        <v>0.63055555555555498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25">
      <c r="C10" s="5"/>
      <c r="D10">
        <v>1998</v>
      </c>
      <c r="E10">
        <v>0.37777777777777699</v>
      </c>
      <c r="F10">
        <v>0.83055555555555505</v>
      </c>
      <c r="G10">
        <v>0.94722222222222197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25">
      <c r="C11" s="5"/>
      <c r="D11">
        <v>1999</v>
      </c>
      <c r="E11">
        <v>0.23888888888888801</v>
      </c>
      <c r="F11">
        <v>0.51666666666666605</v>
      </c>
      <c r="G11">
        <v>0.76388888888888895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25">
      <c r="C12" s="5"/>
      <c r="D12">
        <v>2000</v>
      </c>
      <c r="E12">
        <v>0.31944444444444398</v>
      </c>
      <c r="F12">
        <v>0.49444444444444402</v>
      </c>
      <c r="G12">
        <v>0.62777777777777699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25">
      <c r="C13" s="5"/>
      <c r="D13">
        <v>2001</v>
      </c>
      <c r="E13">
        <v>0.61111111111111105</v>
      </c>
      <c r="F13">
        <v>0.55555555555555503</v>
      </c>
      <c r="G13">
        <v>0.38333333333333303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25">
      <c r="C14" s="5"/>
      <c r="D14">
        <v>2002</v>
      </c>
      <c r="E14">
        <v>0.70833333333333304</v>
      </c>
      <c r="F14">
        <v>0.48611111111111099</v>
      </c>
      <c r="G14">
        <v>0.46388888888888802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25">
      <c r="C15" s="5"/>
      <c r="D15">
        <v>2003</v>
      </c>
      <c r="E15">
        <v>0.68333333333333302</v>
      </c>
      <c r="F15">
        <v>0.57222222222222197</v>
      </c>
      <c r="G15">
        <v>0.61111111111111105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25">
      <c r="C16" s="5"/>
      <c r="D16">
        <v>2004</v>
      </c>
      <c r="E16">
        <v>0.57499999999999996</v>
      </c>
      <c r="F16">
        <v>0.54722222222222205</v>
      </c>
      <c r="G16">
        <v>0.51388888888888895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25">
      <c r="C17" s="5"/>
      <c r="D17">
        <v>2005</v>
      </c>
      <c r="E17">
        <v>0.97222222222222199</v>
      </c>
      <c r="F17">
        <v>0.83333333333333304</v>
      </c>
      <c r="G17">
        <v>0.81111111111111101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25">
      <c r="C18" s="5"/>
      <c r="D18">
        <v>2006</v>
      </c>
      <c r="E18">
        <v>0.94444444444444398</v>
      </c>
      <c r="F18">
        <v>0.82222222222222197</v>
      </c>
      <c r="G18">
        <v>0.89722222222222203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25">
      <c r="C19" s="5"/>
      <c r="D19">
        <v>2007</v>
      </c>
      <c r="E19">
        <v>0.78888888888888797</v>
      </c>
      <c r="F19">
        <v>0.241666666666666</v>
      </c>
      <c r="G19">
        <v>0.38055555555555498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25">
      <c r="C20" s="5"/>
      <c r="D20">
        <v>2008</v>
      </c>
      <c r="E20">
        <v>0.66111111111111098</v>
      </c>
      <c r="F20">
        <v>0.38333333333333303</v>
      </c>
      <c r="G20">
        <v>0.23611111111111099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25">
      <c r="C21" s="5"/>
      <c r="D21">
        <v>2009</v>
      </c>
      <c r="E21">
        <v>0.35277777777777702</v>
      </c>
      <c r="F21">
        <v>0.563888888888888</v>
      </c>
      <c r="G21">
        <v>0.23055555555555499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25">
      <c r="C22" s="5"/>
      <c r="D22">
        <v>2010</v>
      </c>
      <c r="E22">
        <v>0.50277777777777699</v>
      </c>
      <c r="F22">
        <v>0.67500000000000004</v>
      </c>
      <c r="G22">
        <v>0.57777777777777695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25">
      <c r="C23" s="5"/>
      <c r="D23">
        <v>2011</v>
      </c>
      <c r="E23">
        <v>0.95277777777777795</v>
      </c>
      <c r="F23">
        <v>0.83888888888888802</v>
      </c>
      <c r="G23">
        <v>0.93055555555555503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25">
      <c r="C24" s="5"/>
      <c r="D24">
        <v>2012</v>
      </c>
      <c r="E24">
        <v>0.84722222222222199</v>
      </c>
      <c r="F24">
        <v>0.344444444444444</v>
      </c>
      <c r="G24">
        <v>0.48611111111111099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25">
      <c r="C25" s="5"/>
      <c r="D25">
        <v>2013</v>
      </c>
      <c r="E25">
        <v>0.56666666666666599</v>
      </c>
      <c r="F25">
        <v>0.22222222222222199</v>
      </c>
      <c r="G25">
        <v>0.313888888888888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25">
      <c r="C26" s="5"/>
      <c r="D26">
        <v>2014</v>
      </c>
      <c r="E26">
        <v>0.23055555555555499</v>
      </c>
      <c r="F26">
        <v>8.6111111111110999E-2</v>
      </c>
      <c r="G26">
        <v>7.2222222222222104E-2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25">
      <c r="C27" s="5"/>
      <c r="D27">
        <v>2015</v>
      </c>
      <c r="E27">
        <v>7.2222222222222202E-2</v>
      </c>
      <c r="F27">
        <v>0.105555555555555</v>
      </c>
      <c r="G27">
        <v>5.83333333333333E-2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25">
      <c r="C28" s="5"/>
      <c r="D28">
        <v>2016</v>
      </c>
      <c r="E28">
        <v>0.23611111111111099</v>
      </c>
      <c r="F28">
        <v>0.297222222222222</v>
      </c>
      <c r="G28">
        <v>0.3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25">
      <c r="C29" s="5"/>
      <c r="D29">
        <v>2017</v>
      </c>
      <c r="E29">
        <v>0.719444444444444</v>
      </c>
      <c r="F29">
        <v>0.85555555555555496</v>
      </c>
      <c r="G29">
        <v>0.85833333333333295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25">
      <c r="C30" s="5"/>
      <c r="D30">
        <v>2018</v>
      </c>
      <c r="E30">
        <v>0.66944444444444395</v>
      </c>
      <c r="F30">
        <v>0.46388888888888802</v>
      </c>
      <c r="G30">
        <v>0.46111111111111103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25">
      <c r="C31" s="5"/>
      <c r="D31">
        <v>2019</v>
      </c>
      <c r="E31">
        <v>0.86666666666666603</v>
      </c>
      <c r="F31">
        <v>0.79722222222222205</v>
      </c>
      <c r="G31">
        <v>0.79444444444444395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25">
      <c r="C32" s="5"/>
      <c r="D32">
        <v>2020</v>
      </c>
      <c r="E32">
        <v>0.85555555555555496</v>
      </c>
      <c r="F32">
        <v>0.39999999999999902</v>
      </c>
      <c r="G32">
        <v>0.41111111111111098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25">
      <c r="C33" s="5"/>
      <c r="D33">
        <v>2021</v>
      </c>
      <c r="E33">
        <v>0.5</v>
      </c>
      <c r="F33">
        <v>0.202777777777777</v>
      </c>
      <c r="G33">
        <v>0.11111111111111099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25">
      <c r="C34" s="5"/>
      <c r="D34">
        <v>2022</v>
      </c>
      <c r="E34">
        <v>0.28611111111111098</v>
      </c>
      <c r="F34">
        <v>0.37222222222222201</v>
      </c>
      <c r="G34">
        <v>0.155555555555555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25">
      <c r="C35" s="5"/>
      <c r="D35">
        <v>2023</v>
      </c>
      <c r="E35">
        <v>0.73611111111111105</v>
      </c>
      <c r="F35">
        <v>0.86944444444444402</v>
      </c>
      <c r="G35">
        <v>0.85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25">
      <c r="C36" s="5"/>
      <c r="D36">
        <v>2024</v>
      </c>
      <c r="E36">
        <v>0.93333333333333302</v>
      </c>
      <c r="F36">
        <v>0.422222222222222</v>
      </c>
      <c r="G36">
        <v>0.52222222222222203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8455-38C8-4337-BF66-B423C5499115}">
  <dimension ref="C2:L36"/>
  <sheetViews>
    <sheetView workbookViewId="0">
      <selection activeCell="G4" sqref="G4:G36"/>
    </sheetView>
  </sheetViews>
  <sheetFormatPr defaultRowHeight="15.75" x14ac:dyDescent="0.25"/>
  <cols>
    <col min="18" max="18" width="17.5" bestFit="1" customWidth="1"/>
    <col min="19" max="19" width="16.625" bestFit="1" customWidth="1"/>
    <col min="20" max="20" width="17.5" bestFit="1" customWidth="1"/>
    <col min="21" max="21" width="21.125" bestFit="1" customWidth="1"/>
  </cols>
  <sheetData>
    <row r="2" spans="3:12" x14ac:dyDescent="0.25">
      <c r="D2" t="s">
        <v>79</v>
      </c>
      <c r="E2" t="s">
        <v>80</v>
      </c>
      <c r="F2" t="s">
        <v>41</v>
      </c>
      <c r="G2" t="s">
        <v>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3:12" x14ac:dyDescent="0.25">
      <c r="C3" s="5"/>
      <c r="D3">
        <v>1991</v>
      </c>
      <c r="E3">
        <v>7.7777777777777696E-2</v>
      </c>
      <c r="F3">
        <v>0.23703703703703699</v>
      </c>
      <c r="G3">
        <v>9.2592592592592504E-2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25">
      <c r="C4" s="5"/>
      <c r="D4">
        <v>1992</v>
      </c>
      <c r="E4">
        <v>0.13611111111111099</v>
      </c>
      <c r="F4">
        <v>0.194444444444444</v>
      </c>
      <c r="G4">
        <v>0.11944444444444401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25">
      <c r="C5" s="5"/>
      <c r="D5">
        <v>1993</v>
      </c>
      <c r="E5">
        <v>0.36111111111111099</v>
      </c>
      <c r="F5">
        <v>0.61388888888888804</v>
      </c>
      <c r="G5">
        <v>0.483333333333333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25">
      <c r="C6" s="5"/>
      <c r="D6">
        <v>1994</v>
      </c>
      <c r="E6">
        <v>0.28888888888888797</v>
      </c>
      <c r="F6">
        <v>0.219444444444444</v>
      </c>
      <c r="G6">
        <v>0.34722222222222199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25">
      <c r="C7" s="5"/>
      <c r="D7">
        <v>1995</v>
      </c>
      <c r="E7">
        <v>0.344444444444444</v>
      </c>
      <c r="F7">
        <v>0.87222222222222201</v>
      </c>
      <c r="G7">
        <v>0.73055555555555496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25">
      <c r="C8" s="5"/>
      <c r="D8">
        <v>1996</v>
      </c>
      <c r="E8">
        <v>0.33055555555555499</v>
      </c>
      <c r="F8">
        <v>0.6</v>
      </c>
      <c r="G8">
        <v>0.77500000000000002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25">
      <c r="C9" s="5"/>
      <c r="D9">
        <v>1997</v>
      </c>
      <c r="E9">
        <v>0.19999999999999901</v>
      </c>
      <c r="F9">
        <v>0.73611111111111105</v>
      </c>
      <c r="G9">
        <v>0.70555555555555505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25">
      <c r="C10" s="5"/>
      <c r="D10">
        <v>1998</v>
      </c>
      <c r="E10">
        <v>0.30277777777777698</v>
      </c>
      <c r="F10">
        <v>0.77500000000000002</v>
      </c>
      <c r="G10">
        <v>0.83611111111111103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25">
      <c r="C11" s="5"/>
      <c r="D11">
        <v>1999</v>
      </c>
      <c r="E11">
        <v>0.28333333333333299</v>
      </c>
      <c r="F11">
        <v>0.655555555555555</v>
      </c>
      <c r="G11">
        <v>0.83611111111111103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25">
      <c r="C12" s="5"/>
      <c r="D12">
        <v>2000</v>
      </c>
      <c r="E12">
        <v>0.28333333333333299</v>
      </c>
      <c r="F12">
        <v>0.43055555555555503</v>
      </c>
      <c r="G12">
        <v>0.64166666666666605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25">
      <c r="C13" s="5"/>
      <c r="D13">
        <v>2001</v>
      </c>
      <c r="E13">
        <v>0.52777777777777701</v>
      </c>
      <c r="F13">
        <v>0.52500000000000002</v>
      </c>
      <c r="G13">
        <v>0.44444444444444398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25">
      <c r="C14" s="5"/>
      <c r="D14">
        <v>2002</v>
      </c>
      <c r="E14">
        <v>0.69166666666666599</v>
      </c>
      <c r="F14">
        <v>0.47222222222222199</v>
      </c>
      <c r="G14">
        <v>0.469444444444444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25">
      <c r="C15" s="5"/>
      <c r="D15">
        <v>2003</v>
      </c>
      <c r="E15">
        <v>0.719444444444444</v>
      </c>
      <c r="F15">
        <v>0.61388888888888804</v>
      </c>
      <c r="G15">
        <v>0.54722222222222205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25">
      <c r="C16" s="5"/>
      <c r="D16">
        <v>2004</v>
      </c>
      <c r="E16">
        <v>0.59722222222222199</v>
      </c>
      <c r="F16">
        <v>0.452777777777777</v>
      </c>
      <c r="G16">
        <v>0.55833333333333302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25">
      <c r="C17" s="5"/>
      <c r="D17">
        <v>2005</v>
      </c>
      <c r="E17">
        <v>0.85833333333333295</v>
      </c>
      <c r="F17">
        <v>0.87777777777777699</v>
      </c>
      <c r="G17">
        <v>0.70833333333333304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25">
      <c r="C18" s="5"/>
      <c r="D18">
        <v>2006</v>
      </c>
      <c r="E18">
        <v>0.96388888888888902</v>
      </c>
      <c r="F18">
        <v>0.85277777777777697</v>
      </c>
      <c r="G18">
        <v>0.88888888888888895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25">
      <c r="C19" s="5"/>
      <c r="D19">
        <v>2007</v>
      </c>
      <c r="E19">
        <v>0.82777777777777695</v>
      </c>
      <c r="F19">
        <v>0.358333333333333</v>
      </c>
      <c r="G19">
        <v>0.53611111111111098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25">
      <c r="C20" s="5"/>
      <c r="D20">
        <v>2008</v>
      </c>
      <c r="E20">
        <v>0.72222222222222199</v>
      </c>
      <c r="F20">
        <v>0.35277777777777702</v>
      </c>
      <c r="G20">
        <v>0.26944444444444399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25">
      <c r="C21" s="5"/>
      <c r="D21">
        <v>2009</v>
      </c>
      <c r="E21">
        <v>0.405555555555555</v>
      </c>
      <c r="F21">
        <v>0.46111111111111103</v>
      </c>
      <c r="G21">
        <v>0.20555555555555499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25">
      <c r="C22" s="5"/>
      <c r="D22">
        <v>2010</v>
      </c>
      <c r="E22">
        <v>0.41666666666666602</v>
      </c>
      <c r="F22">
        <v>0.66111111111111098</v>
      </c>
      <c r="G22">
        <v>0.469444444444444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25">
      <c r="C23" s="5"/>
      <c r="D23">
        <v>2011</v>
      </c>
      <c r="E23">
        <v>0.875</v>
      </c>
      <c r="F23">
        <v>0.83333333333333304</v>
      </c>
      <c r="G23">
        <v>0.86944444444444402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25">
      <c r="C24" s="5"/>
      <c r="D24">
        <v>2012</v>
      </c>
      <c r="E24">
        <v>0.9</v>
      </c>
      <c r="F24">
        <v>0.42777777777777698</v>
      </c>
      <c r="G24">
        <v>0.59722222222222199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25">
      <c r="C25" s="5"/>
      <c r="D25">
        <v>2013</v>
      </c>
      <c r="E25">
        <v>0.61666666666666603</v>
      </c>
      <c r="F25">
        <v>0.28333333333333299</v>
      </c>
      <c r="G25">
        <v>0.38333333333333303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25">
      <c r="C26" s="5"/>
      <c r="D26">
        <v>2014</v>
      </c>
      <c r="E26">
        <v>0.35555555555555501</v>
      </c>
      <c r="F26">
        <v>0.11944444444444401</v>
      </c>
      <c r="G26">
        <v>0.105555555555555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25">
      <c r="C27" s="5"/>
      <c r="D27">
        <v>2015</v>
      </c>
      <c r="E27">
        <v>6.3888888888888801E-2</v>
      </c>
      <c r="F27">
        <v>6.1111111111110998E-2</v>
      </c>
      <c r="G27">
        <v>6.3888888888888801E-2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25">
      <c r="C28" s="5"/>
      <c r="D28">
        <v>2016</v>
      </c>
      <c r="E28">
        <v>0.15</v>
      </c>
      <c r="F28">
        <v>0.297222222222222</v>
      </c>
      <c r="G28">
        <v>0.22222222222222199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25">
      <c r="C29" s="5"/>
      <c r="D29">
        <v>2017</v>
      </c>
      <c r="E29">
        <v>0.63888888888888895</v>
      </c>
      <c r="F29">
        <v>0.74166666666666603</v>
      </c>
      <c r="G29">
        <v>0.75555555555555498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25">
      <c r="C30" s="5"/>
      <c r="D30">
        <v>2018</v>
      </c>
      <c r="E30">
        <v>0.68611111111111101</v>
      </c>
      <c r="F30">
        <v>0.50277777777777699</v>
      </c>
      <c r="G30">
        <v>0.52777777777777701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25">
      <c r="C31" s="5"/>
      <c r="D31">
        <v>2019</v>
      </c>
      <c r="E31">
        <v>0.81111111111111101</v>
      </c>
      <c r="F31">
        <v>0.75555555555555498</v>
      </c>
      <c r="G31">
        <v>0.72499999999999998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25">
      <c r="C32" s="5"/>
      <c r="D32">
        <v>2020</v>
      </c>
      <c r="E32">
        <v>0.875</v>
      </c>
      <c r="F32">
        <v>0.52777777777777701</v>
      </c>
      <c r="G32">
        <v>0.50833333333333297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25">
      <c r="C33" s="5"/>
      <c r="D33">
        <v>2021</v>
      </c>
      <c r="E33">
        <v>0.6</v>
      </c>
      <c r="F33">
        <v>0.16111111111111101</v>
      </c>
      <c r="G33">
        <v>0.180555555555555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25">
      <c r="C34" s="5"/>
      <c r="D34">
        <v>2022</v>
      </c>
      <c r="E34">
        <v>0.327777777777777</v>
      </c>
      <c r="F34">
        <v>0.30277777777777698</v>
      </c>
      <c r="G34">
        <v>0.13888888888888801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25">
      <c r="C35" s="5"/>
      <c r="D35">
        <v>2023</v>
      </c>
      <c r="E35">
        <v>0.57222222222222197</v>
      </c>
      <c r="F35">
        <v>0.84722222222222199</v>
      </c>
      <c r="G35">
        <v>0.69722222222222197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25">
      <c r="C36" s="5"/>
      <c r="D36">
        <v>2024</v>
      </c>
      <c r="E36">
        <v>0.92777777777777704</v>
      </c>
      <c r="F36">
        <v>0.57222222222222197</v>
      </c>
      <c r="G36">
        <v>0.66111111111111098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9F36-8CC1-4BC8-AE3F-6EEB32260F0B}">
  <dimension ref="B1:N400"/>
  <sheetViews>
    <sheetView topLeftCell="A3" workbookViewId="0">
      <selection activeCell="I38" sqref="I38"/>
    </sheetView>
  </sheetViews>
  <sheetFormatPr defaultRowHeight="15.75" x14ac:dyDescent="0.25"/>
  <cols>
    <col min="2" max="2" width="10.25" bestFit="1" customWidth="1"/>
    <col min="8" max="8" width="9.25" bestFit="1" customWidth="1"/>
    <col min="11" max="11" width="13.125" bestFit="1" customWidth="1"/>
    <col min="12" max="12" width="16.625" bestFit="1" customWidth="1"/>
    <col min="13" max="13" width="17.5" bestFit="1" customWidth="1"/>
    <col min="14" max="14" width="21.125" bestFit="1" customWidth="1"/>
  </cols>
  <sheetData>
    <row r="1" spans="2:14" x14ac:dyDescent="0.25">
      <c r="B1" t="s">
        <v>39</v>
      </c>
      <c r="C1" t="s">
        <v>40</v>
      </c>
      <c r="D1" t="s">
        <v>41</v>
      </c>
      <c r="E1" t="s">
        <v>42</v>
      </c>
      <c r="H1" t="s">
        <v>39</v>
      </c>
      <c r="I1" t="s">
        <v>0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2:14" x14ac:dyDescent="0.25">
      <c r="B2" s="5">
        <v>33269</v>
      </c>
      <c r="C2">
        <v>3.3333333333333298E-2</v>
      </c>
      <c r="D2">
        <v>3.3333333333333298E-2</v>
      </c>
      <c r="E2">
        <v>3.3333333333333298E-2</v>
      </c>
      <c r="H2" s="5">
        <v>32963</v>
      </c>
      <c r="I2">
        <v>1990</v>
      </c>
      <c r="J2">
        <v>0.2</v>
      </c>
    </row>
    <row r="3" spans="2:14" x14ac:dyDescent="0.25">
      <c r="B3" s="5">
        <v>33297</v>
      </c>
      <c r="C3">
        <v>3.3333333333333298E-2</v>
      </c>
      <c r="D3">
        <v>3.3333333333333298E-2</v>
      </c>
      <c r="E3">
        <v>3.3333333333333298E-2</v>
      </c>
      <c r="H3" s="5">
        <v>33146</v>
      </c>
      <c r="I3">
        <v>1990</v>
      </c>
      <c r="J3">
        <v>0.13793103448275801</v>
      </c>
    </row>
    <row r="4" spans="2:14" x14ac:dyDescent="0.25">
      <c r="B4" s="5">
        <v>33328</v>
      </c>
      <c r="C4">
        <v>3.3333333333333298E-2</v>
      </c>
      <c r="D4">
        <v>0.3</v>
      </c>
      <c r="E4">
        <v>3.3333333333333298E-2</v>
      </c>
      <c r="H4" s="5">
        <v>33328</v>
      </c>
      <c r="I4">
        <v>1991</v>
      </c>
      <c r="J4">
        <v>0.31624999999999998</v>
      </c>
      <c r="K4">
        <v>0.44067796610169402</v>
      </c>
      <c r="L4">
        <v>0.30434782608695599</v>
      </c>
      <c r="M4">
        <v>0.364520958083832</v>
      </c>
      <c r="N4">
        <v>0.125748502994011</v>
      </c>
    </row>
    <row r="5" spans="2:14" x14ac:dyDescent="0.25">
      <c r="B5" s="5">
        <v>33358</v>
      </c>
      <c r="C5">
        <v>0.1</v>
      </c>
      <c r="D5">
        <v>0.53333333333333299</v>
      </c>
      <c r="E5">
        <v>0.1</v>
      </c>
      <c r="H5" s="5">
        <v>33511</v>
      </c>
      <c r="I5">
        <v>1991</v>
      </c>
      <c r="J5">
        <v>0.33333333333333298</v>
      </c>
      <c r="K5">
        <v>0.61904761904761896</v>
      </c>
      <c r="L5">
        <v>0.30769230769230699</v>
      </c>
      <c r="M5">
        <v>0.67440119760479</v>
      </c>
      <c r="N5">
        <v>0.12874251497005901</v>
      </c>
    </row>
    <row r="6" spans="2:14" x14ac:dyDescent="0.25">
      <c r="B6" s="5">
        <v>33389</v>
      </c>
      <c r="C6">
        <v>6.6666666666666596E-2</v>
      </c>
      <c r="D6">
        <v>0.63333333333333297</v>
      </c>
      <c r="E6">
        <v>0.133333333333333</v>
      </c>
      <c r="H6" s="5">
        <v>33694</v>
      </c>
      <c r="I6">
        <v>1992</v>
      </c>
      <c r="J6">
        <v>0.5</v>
      </c>
      <c r="K6">
        <v>0.75</v>
      </c>
      <c r="L6">
        <v>0.4375</v>
      </c>
      <c r="M6">
        <v>0.89371257485029898</v>
      </c>
      <c r="N6">
        <v>0.33308383233532901</v>
      </c>
    </row>
    <row r="7" spans="2:14" x14ac:dyDescent="0.25">
      <c r="B7" s="5">
        <v>33419</v>
      </c>
      <c r="C7">
        <v>6.6666666666666596E-2</v>
      </c>
      <c r="D7">
        <v>0.233333333333333</v>
      </c>
      <c r="E7">
        <v>0.1</v>
      </c>
      <c r="H7" s="5">
        <v>33877</v>
      </c>
      <c r="I7">
        <v>1992</v>
      </c>
      <c r="J7">
        <v>0.5</v>
      </c>
      <c r="K7">
        <v>0.74576271186440601</v>
      </c>
      <c r="L7">
        <v>0.54545454545454497</v>
      </c>
      <c r="M7">
        <v>0.88922155688622695</v>
      </c>
      <c r="N7">
        <v>0.52844311377245501</v>
      </c>
    </row>
    <row r="8" spans="2:14" x14ac:dyDescent="0.25">
      <c r="B8" s="5">
        <v>33450</v>
      </c>
      <c r="C8">
        <v>6.6666666666666596E-2</v>
      </c>
      <c r="D8">
        <v>6.6666666666666596E-2</v>
      </c>
      <c r="E8">
        <v>0.133333333333333</v>
      </c>
      <c r="H8" s="5">
        <v>34059</v>
      </c>
      <c r="I8">
        <v>1993</v>
      </c>
      <c r="J8">
        <v>0.69230769230769196</v>
      </c>
      <c r="K8">
        <v>0.83964285714285702</v>
      </c>
      <c r="L8">
        <v>0.66666666666666596</v>
      </c>
      <c r="M8">
        <v>0.97305389221556804</v>
      </c>
      <c r="N8">
        <v>0.75299401197604698</v>
      </c>
    </row>
    <row r="9" spans="2:14" x14ac:dyDescent="0.25">
      <c r="B9" s="5">
        <v>33481</v>
      </c>
      <c r="C9">
        <v>0.133333333333333</v>
      </c>
      <c r="D9">
        <v>0.133333333333333</v>
      </c>
      <c r="E9">
        <v>0.133333333333333</v>
      </c>
      <c r="H9" s="5">
        <v>34242</v>
      </c>
      <c r="I9">
        <v>1993</v>
      </c>
      <c r="J9">
        <v>0.76923076923076905</v>
      </c>
      <c r="K9">
        <v>0.84210526315789402</v>
      </c>
      <c r="L9">
        <v>0.75</v>
      </c>
      <c r="M9">
        <v>0.97455089820359198</v>
      </c>
      <c r="N9">
        <v>0.86676646706586802</v>
      </c>
    </row>
    <row r="10" spans="2:14" x14ac:dyDescent="0.25">
      <c r="B10" s="5">
        <v>33511</v>
      </c>
      <c r="C10">
        <v>0.16666666666666599</v>
      </c>
      <c r="D10">
        <v>0.16666666666666599</v>
      </c>
      <c r="E10">
        <v>0.133333333333333</v>
      </c>
      <c r="H10" s="5">
        <v>34424</v>
      </c>
      <c r="I10">
        <v>1994</v>
      </c>
      <c r="J10">
        <v>0.71428571428571397</v>
      </c>
      <c r="K10">
        <v>0.625</v>
      </c>
      <c r="L10">
        <v>0.75</v>
      </c>
      <c r="M10">
        <v>0.68338323353293395</v>
      </c>
      <c r="N10">
        <v>0.86676646706586802</v>
      </c>
    </row>
    <row r="11" spans="2:14" x14ac:dyDescent="0.25">
      <c r="B11" s="5">
        <v>33542</v>
      </c>
      <c r="C11">
        <v>0.16666666666666599</v>
      </c>
      <c r="D11">
        <v>0.2</v>
      </c>
      <c r="E11">
        <v>0.133333333333333</v>
      </c>
      <c r="H11" s="5">
        <v>34607</v>
      </c>
      <c r="I11">
        <v>1994</v>
      </c>
      <c r="J11">
        <v>0.66666666666666596</v>
      </c>
      <c r="K11">
        <v>0.51507321274763096</v>
      </c>
      <c r="L11">
        <v>0.70899470899470896</v>
      </c>
      <c r="M11">
        <v>0.52694610778443096</v>
      </c>
      <c r="N11">
        <v>0.80838323353293395</v>
      </c>
    </row>
    <row r="12" spans="2:14" x14ac:dyDescent="0.25">
      <c r="B12" s="5">
        <v>33572</v>
      </c>
      <c r="C12">
        <v>0.133333333333333</v>
      </c>
      <c r="D12">
        <v>0.33333333333333298</v>
      </c>
      <c r="E12">
        <v>0.16666666666666599</v>
      </c>
      <c r="H12" s="5">
        <v>34789</v>
      </c>
      <c r="I12">
        <v>1995</v>
      </c>
      <c r="J12">
        <v>0.82758620689655105</v>
      </c>
      <c r="K12">
        <v>0.69642857142857095</v>
      </c>
      <c r="L12">
        <v>0.75862068965517204</v>
      </c>
      <c r="M12">
        <v>0.80239520958083799</v>
      </c>
      <c r="N12">
        <v>0.88323353293413098</v>
      </c>
    </row>
    <row r="13" spans="2:14" x14ac:dyDescent="0.25">
      <c r="B13" s="5">
        <v>33603</v>
      </c>
      <c r="C13">
        <v>0.1</v>
      </c>
      <c r="D13">
        <v>0.36666666666666597</v>
      </c>
      <c r="E13">
        <v>0.133333333333333</v>
      </c>
      <c r="H13" s="5">
        <v>34972</v>
      </c>
      <c r="I13">
        <v>1995</v>
      </c>
      <c r="J13">
        <v>0.83333333333333304</v>
      </c>
      <c r="K13">
        <v>0.69565217391304301</v>
      </c>
      <c r="L13">
        <v>0.83333333333333304</v>
      </c>
      <c r="M13">
        <v>0.79940119760479</v>
      </c>
      <c r="N13">
        <v>0.955838323353293</v>
      </c>
    </row>
    <row r="14" spans="2:14" x14ac:dyDescent="0.25">
      <c r="B14" s="5">
        <v>33634</v>
      </c>
      <c r="C14">
        <v>0.133333333333333</v>
      </c>
      <c r="D14">
        <v>0.2</v>
      </c>
      <c r="E14">
        <v>0.1</v>
      </c>
      <c r="H14" s="5">
        <v>35155</v>
      </c>
      <c r="I14">
        <v>1996</v>
      </c>
      <c r="J14">
        <v>0.75</v>
      </c>
      <c r="K14">
        <v>0.61111111111111105</v>
      </c>
      <c r="L14">
        <v>0.80769230769230704</v>
      </c>
      <c r="M14">
        <v>0.65943113772454998</v>
      </c>
      <c r="N14">
        <v>0.94311377245508998</v>
      </c>
    </row>
    <row r="15" spans="2:14" x14ac:dyDescent="0.25">
      <c r="B15" s="5">
        <v>33663</v>
      </c>
      <c r="C15">
        <v>6.6666666666666596E-2</v>
      </c>
      <c r="D15">
        <v>0.233333333333333</v>
      </c>
      <c r="E15">
        <v>0.133333333333333</v>
      </c>
      <c r="H15" s="5">
        <v>35338</v>
      </c>
      <c r="I15">
        <v>1996</v>
      </c>
      <c r="J15">
        <v>0.67857142857142805</v>
      </c>
      <c r="K15">
        <v>0.39130434782608697</v>
      </c>
      <c r="L15">
        <v>0.73333333333333295</v>
      </c>
      <c r="M15">
        <v>0.24401197604790401</v>
      </c>
      <c r="N15">
        <v>0.83982035928143695</v>
      </c>
    </row>
    <row r="16" spans="2:14" x14ac:dyDescent="0.25">
      <c r="B16" s="5">
        <v>33694</v>
      </c>
      <c r="C16">
        <v>0.133333333333333</v>
      </c>
      <c r="D16">
        <v>0.33333333333333298</v>
      </c>
      <c r="E16">
        <v>0.133333333333333</v>
      </c>
      <c r="H16" s="5">
        <v>35520</v>
      </c>
      <c r="I16">
        <v>1997</v>
      </c>
      <c r="J16">
        <v>0.66666666666666596</v>
      </c>
      <c r="K16">
        <v>0.47114317425083202</v>
      </c>
      <c r="L16">
        <v>0.7</v>
      </c>
      <c r="M16">
        <v>0.44610778443113702</v>
      </c>
      <c r="N16">
        <v>0.79266467065868196</v>
      </c>
    </row>
    <row r="17" spans="2:14" x14ac:dyDescent="0.25">
      <c r="B17" s="5">
        <v>33724</v>
      </c>
      <c r="C17">
        <v>0.16666666666666599</v>
      </c>
      <c r="D17">
        <v>0.33333333333333298</v>
      </c>
      <c r="E17">
        <v>0.133333333333333</v>
      </c>
      <c r="H17" s="5">
        <v>35703</v>
      </c>
      <c r="I17">
        <v>1997</v>
      </c>
      <c r="J17">
        <v>0.55264778325123098</v>
      </c>
      <c r="K17">
        <v>0.36956521739130399</v>
      </c>
      <c r="L17">
        <v>0.60869565217391297</v>
      </c>
      <c r="M17">
        <v>0.20658682634730499</v>
      </c>
      <c r="N17">
        <v>0.64221556886227504</v>
      </c>
    </row>
    <row r="18" spans="2:14" x14ac:dyDescent="0.25">
      <c r="B18" s="5">
        <v>33755</v>
      </c>
      <c r="C18">
        <v>0.133333333333333</v>
      </c>
      <c r="D18">
        <v>6.6666666666666596E-2</v>
      </c>
      <c r="E18">
        <v>0.1</v>
      </c>
      <c r="H18" s="5">
        <v>35885</v>
      </c>
      <c r="I18">
        <v>1998</v>
      </c>
      <c r="J18">
        <v>0.83333333333333304</v>
      </c>
      <c r="K18">
        <v>0.69727088948786997</v>
      </c>
      <c r="L18">
        <v>0.72</v>
      </c>
      <c r="M18">
        <v>0.80688622754491002</v>
      </c>
      <c r="N18">
        <v>0.82634730538922097</v>
      </c>
    </row>
    <row r="19" spans="2:14" x14ac:dyDescent="0.25">
      <c r="B19" s="5">
        <v>33785</v>
      </c>
      <c r="C19">
        <v>0.133333333333333</v>
      </c>
      <c r="D19">
        <v>0.1</v>
      </c>
      <c r="E19">
        <v>0.133333333333333</v>
      </c>
      <c r="H19" s="5">
        <v>36068</v>
      </c>
      <c r="I19">
        <v>1998</v>
      </c>
      <c r="J19">
        <v>0.84615384615384603</v>
      </c>
      <c r="K19">
        <v>0.8</v>
      </c>
      <c r="L19">
        <v>0.8</v>
      </c>
      <c r="M19">
        <v>0.94910179640718495</v>
      </c>
      <c r="N19">
        <v>0.934880239520958</v>
      </c>
    </row>
    <row r="20" spans="2:14" x14ac:dyDescent="0.25">
      <c r="B20" s="5">
        <v>33816</v>
      </c>
      <c r="C20">
        <v>0.16666666666666599</v>
      </c>
      <c r="D20">
        <v>0.1</v>
      </c>
      <c r="E20">
        <v>0.1</v>
      </c>
      <c r="H20" s="5">
        <v>36250</v>
      </c>
      <c r="I20">
        <v>1999</v>
      </c>
      <c r="J20">
        <v>0.76666666666666605</v>
      </c>
      <c r="K20">
        <v>0.46153846153846101</v>
      </c>
      <c r="L20">
        <v>0.81980519480519498</v>
      </c>
      <c r="M20">
        <v>0.42664670658682602</v>
      </c>
      <c r="N20">
        <v>0.94760479041916101</v>
      </c>
    </row>
    <row r="21" spans="2:14" x14ac:dyDescent="0.25">
      <c r="B21" s="5">
        <v>33847</v>
      </c>
      <c r="C21">
        <v>0.16666666666666599</v>
      </c>
      <c r="D21">
        <v>3.3333333333333298E-2</v>
      </c>
      <c r="E21">
        <v>0.1</v>
      </c>
      <c r="H21" s="5">
        <v>36433</v>
      </c>
      <c r="I21">
        <v>1999</v>
      </c>
      <c r="J21">
        <v>0.61986863711001605</v>
      </c>
      <c r="K21">
        <v>0.27097902097902099</v>
      </c>
      <c r="L21">
        <v>0.68301435406698496</v>
      </c>
      <c r="M21">
        <v>7.7844311377245498E-2</v>
      </c>
      <c r="N21">
        <v>0.77395209580838298</v>
      </c>
    </row>
    <row r="22" spans="2:14" x14ac:dyDescent="0.25">
      <c r="B22" s="5">
        <v>33877</v>
      </c>
      <c r="C22">
        <v>0.133333333333333</v>
      </c>
      <c r="D22">
        <v>3.3333333333333298E-2</v>
      </c>
      <c r="E22">
        <v>6.6666666666666596E-2</v>
      </c>
      <c r="H22" s="5">
        <v>36616</v>
      </c>
      <c r="I22">
        <v>2000</v>
      </c>
      <c r="J22">
        <v>0.52631578947368396</v>
      </c>
      <c r="K22">
        <v>0.28571428571428498</v>
      </c>
      <c r="L22">
        <v>0.57142857142857095</v>
      </c>
      <c r="M22">
        <v>9.0568862275449094E-2</v>
      </c>
      <c r="N22">
        <v>0.575598802395209</v>
      </c>
    </row>
    <row r="23" spans="2:14" x14ac:dyDescent="0.25">
      <c r="B23" s="5">
        <v>33908</v>
      </c>
      <c r="C23">
        <v>0.133333333333333</v>
      </c>
      <c r="D23">
        <v>0.133333333333333</v>
      </c>
      <c r="E23">
        <v>6.6666666666666596E-2</v>
      </c>
      <c r="H23" s="5">
        <v>36799</v>
      </c>
      <c r="I23">
        <v>2000</v>
      </c>
      <c r="J23">
        <v>0.52941176470588203</v>
      </c>
      <c r="K23">
        <v>0.42857142857142799</v>
      </c>
      <c r="L23">
        <v>0.53333333333333299</v>
      </c>
      <c r="M23">
        <v>0.33532934131736503</v>
      </c>
      <c r="N23">
        <v>0.50973053892215503</v>
      </c>
    </row>
    <row r="24" spans="2:14" x14ac:dyDescent="0.25">
      <c r="B24" s="5">
        <v>33938</v>
      </c>
      <c r="C24">
        <v>0.16666666666666599</v>
      </c>
      <c r="D24">
        <v>0.6</v>
      </c>
      <c r="E24">
        <v>3.3333333333333298E-2</v>
      </c>
      <c r="H24" s="5">
        <v>36981</v>
      </c>
      <c r="I24">
        <v>2001</v>
      </c>
      <c r="J24">
        <v>0.63245614035087705</v>
      </c>
      <c r="K24">
        <v>0.59348516949152497</v>
      </c>
      <c r="L24">
        <v>0.6</v>
      </c>
      <c r="M24">
        <v>0.64221556886227504</v>
      </c>
      <c r="N24">
        <v>0.62050898203592797</v>
      </c>
    </row>
    <row r="25" spans="2:14" x14ac:dyDescent="0.25">
      <c r="B25" s="5">
        <v>33969</v>
      </c>
      <c r="C25">
        <v>3.3333333333333298E-2</v>
      </c>
      <c r="D25">
        <v>0.56666666666666599</v>
      </c>
      <c r="E25">
        <v>0.1</v>
      </c>
      <c r="H25" s="5">
        <v>37164</v>
      </c>
      <c r="I25">
        <v>2001</v>
      </c>
      <c r="J25">
        <v>0.62962962962962898</v>
      </c>
      <c r="K25">
        <v>0.61111111111111105</v>
      </c>
      <c r="L25">
        <v>0.61324786324786296</v>
      </c>
      <c r="M25">
        <v>0.66167664670658599</v>
      </c>
      <c r="N25">
        <v>0.64520958083832303</v>
      </c>
    </row>
    <row r="26" spans="2:14" x14ac:dyDescent="0.25">
      <c r="B26" s="5">
        <v>34000</v>
      </c>
      <c r="C26">
        <v>6.6666666666666596E-2</v>
      </c>
      <c r="D26">
        <v>0.83333333333333304</v>
      </c>
      <c r="E26">
        <v>0.266666666666666</v>
      </c>
      <c r="H26" s="5">
        <v>37346</v>
      </c>
      <c r="I26">
        <v>2002</v>
      </c>
      <c r="J26">
        <v>0.44827586206896503</v>
      </c>
      <c r="K26">
        <v>0.407407407407407</v>
      </c>
      <c r="L26">
        <v>0.58333333333333304</v>
      </c>
      <c r="M26">
        <v>0.28293413173652598</v>
      </c>
      <c r="N26">
        <v>0.58458083832335295</v>
      </c>
    </row>
    <row r="27" spans="2:14" x14ac:dyDescent="0.25">
      <c r="B27" s="5">
        <v>34028</v>
      </c>
      <c r="C27">
        <v>0.5</v>
      </c>
      <c r="D27">
        <v>0.9</v>
      </c>
      <c r="E27">
        <v>0.6</v>
      </c>
      <c r="H27" s="5">
        <v>37529</v>
      </c>
      <c r="I27">
        <v>2002</v>
      </c>
      <c r="J27">
        <v>0.36754385964912201</v>
      </c>
      <c r="K27">
        <v>0.27272727272727199</v>
      </c>
      <c r="L27">
        <v>0.42857142857142799</v>
      </c>
      <c r="M27">
        <v>8.0838323353293398E-2</v>
      </c>
      <c r="N27">
        <v>0.31287425149700598</v>
      </c>
    </row>
    <row r="28" spans="2:14" x14ac:dyDescent="0.25">
      <c r="B28" s="5">
        <v>34059</v>
      </c>
      <c r="C28">
        <v>0.56666666666666599</v>
      </c>
      <c r="D28">
        <v>0.86666666666666603</v>
      </c>
      <c r="E28">
        <v>0.63333333333333297</v>
      </c>
      <c r="H28" s="5">
        <v>37711</v>
      </c>
      <c r="I28">
        <v>2003</v>
      </c>
      <c r="J28">
        <v>0.43333333333333302</v>
      </c>
      <c r="K28">
        <v>0.45934065934065899</v>
      </c>
      <c r="L28">
        <v>0.44</v>
      </c>
      <c r="M28">
        <v>0.41766467065868201</v>
      </c>
      <c r="N28">
        <v>0.33607784431137699</v>
      </c>
    </row>
    <row r="29" spans="2:14" x14ac:dyDescent="0.25">
      <c r="B29" s="5">
        <v>34089</v>
      </c>
      <c r="C29">
        <v>0.5</v>
      </c>
      <c r="D29">
        <v>0.8</v>
      </c>
      <c r="E29">
        <v>0.73333333333333295</v>
      </c>
      <c r="H29" s="5">
        <v>37894</v>
      </c>
      <c r="I29">
        <v>2003</v>
      </c>
      <c r="J29">
        <v>0.476190476190476</v>
      </c>
      <c r="K29">
        <v>0.60903532608695599</v>
      </c>
      <c r="L29">
        <v>0.48074074074074002</v>
      </c>
      <c r="M29">
        <v>0.65718562874251496</v>
      </c>
      <c r="N29">
        <v>0.39670658682634702</v>
      </c>
    </row>
    <row r="30" spans="2:14" x14ac:dyDescent="0.25">
      <c r="B30" s="5">
        <v>34120</v>
      </c>
      <c r="C30">
        <v>0.5</v>
      </c>
      <c r="D30">
        <v>0.76666666666666605</v>
      </c>
      <c r="E30">
        <v>0.63333333333333297</v>
      </c>
      <c r="H30" s="5">
        <v>38077</v>
      </c>
      <c r="I30">
        <v>2004</v>
      </c>
      <c r="J30">
        <v>0.37931034482758602</v>
      </c>
      <c r="K30">
        <v>0.46153846153846101</v>
      </c>
      <c r="L30">
        <v>0.44444444444444398</v>
      </c>
      <c r="M30">
        <v>0.42664670658682602</v>
      </c>
      <c r="N30">
        <v>0.34431137724550898</v>
      </c>
    </row>
    <row r="31" spans="2:14" x14ac:dyDescent="0.25">
      <c r="B31" s="5">
        <v>34150</v>
      </c>
      <c r="C31">
        <v>0.5</v>
      </c>
      <c r="D31">
        <v>0.73333333333333295</v>
      </c>
      <c r="E31">
        <v>0.63333333333333297</v>
      </c>
      <c r="H31" s="5">
        <v>38260</v>
      </c>
      <c r="I31">
        <v>2004</v>
      </c>
      <c r="J31">
        <v>0.36666666666666597</v>
      </c>
      <c r="K31">
        <v>0.375</v>
      </c>
      <c r="L31">
        <v>0.39285714285714202</v>
      </c>
      <c r="M31">
        <v>0.220808383233532</v>
      </c>
      <c r="N31">
        <v>0.25299401197604698</v>
      </c>
    </row>
    <row r="32" spans="2:14" x14ac:dyDescent="0.25">
      <c r="B32" s="5">
        <v>34181</v>
      </c>
      <c r="C32">
        <v>0.53333333333333299</v>
      </c>
      <c r="D32">
        <v>0.3</v>
      </c>
      <c r="E32">
        <v>0.7</v>
      </c>
      <c r="H32" s="5">
        <v>38442</v>
      </c>
      <c r="I32">
        <v>2005</v>
      </c>
      <c r="J32">
        <v>0.74074074074074003</v>
      </c>
      <c r="K32">
        <v>0.75862068965517204</v>
      </c>
      <c r="L32">
        <v>0.5</v>
      </c>
      <c r="M32">
        <v>0.90194610778443096</v>
      </c>
      <c r="N32">
        <v>0.44086826347305302</v>
      </c>
    </row>
    <row r="33" spans="2:14" x14ac:dyDescent="0.25">
      <c r="B33" s="5">
        <v>34212</v>
      </c>
      <c r="C33">
        <v>0.43333333333333302</v>
      </c>
      <c r="D33">
        <v>0.43333333333333302</v>
      </c>
      <c r="E33">
        <v>0.7</v>
      </c>
      <c r="H33" s="5">
        <v>38625</v>
      </c>
      <c r="I33">
        <v>2005</v>
      </c>
      <c r="J33">
        <v>0.84105263157894705</v>
      </c>
      <c r="K33">
        <v>0.90384615384615397</v>
      </c>
      <c r="L33">
        <v>0.70370370370370305</v>
      </c>
      <c r="M33">
        <v>0.99550898203592797</v>
      </c>
      <c r="N33">
        <v>0.80164670658682602</v>
      </c>
    </row>
    <row r="34" spans="2:14" x14ac:dyDescent="0.25">
      <c r="B34" s="5">
        <v>34242</v>
      </c>
      <c r="C34">
        <v>0.4</v>
      </c>
      <c r="D34">
        <v>0.43333333333333302</v>
      </c>
      <c r="E34">
        <v>0.7</v>
      </c>
      <c r="H34" s="5">
        <v>38807</v>
      </c>
      <c r="I34">
        <v>2006</v>
      </c>
      <c r="J34">
        <v>0.83333333333333304</v>
      </c>
      <c r="K34">
        <v>0.73606811145510798</v>
      </c>
      <c r="L34">
        <v>0.8</v>
      </c>
      <c r="M34">
        <v>0.87574850299401197</v>
      </c>
      <c r="N34">
        <v>0.934880239520958</v>
      </c>
    </row>
    <row r="35" spans="2:14" x14ac:dyDescent="0.25">
      <c r="B35" s="5">
        <v>34273</v>
      </c>
      <c r="C35">
        <v>0.4</v>
      </c>
      <c r="D35">
        <v>0.36666666666666597</v>
      </c>
      <c r="E35">
        <v>0.7</v>
      </c>
      <c r="H35" s="5">
        <v>38990</v>
      </c>
      <c r="I35">
        <v>2006</v>
      </c>
      <c r="J35">
        <v>0.83333333333333304</v>
      </c>
      <c r="K35">
        <v>0.53647214854111402</v>
      </c>
      <c r="L35">
        <v>0.8</v>
      </c>
      <c r="M35">
        <v>0.56137724550898205</v>
      </c>
      <c r="N35">
        <v>0.934880239520958</v>
      </c>
    </row>
    <row r="36" spans="2:14" x14ac:dyDescent="0.25">
      <c r="B36" s="5">
        <v>34303</v>
      </c>
      <c r="C36">
        <v>0.33333333333333298</v>
      </c>
      <c r="D36">
        <v>0.2</v>
      </c>
      <c r="E36">
        <v>0.66666666666666596</v>
      </c>
      <c r="H36" s="5">
        <v>39172</v>
      </c>
      <c r="I36">
        <v>2007</v>
      </c>
      <c r="J36">
        <v>0.57142857142857095</v>
      </c>
      <c r="K36">
        <v>0.3</v>
      </c>
      <c r="L36">
        <v>0.66666666666666596</v>
      </c>
      <c r="M36">
        <v>0.109281437125748</v>
      </c>
      <c r="N36">
        <v>0.75299401197604698</v>
      </c>
    </row>
    <row r="37" spans="2:14" x14ac:dyDescent="0.25">
      <c r="B37" s="5">
        <v>34334</v>
      </c>
      <c r="C37">
        <v>0.3</v>
      </c>
      <c r="D37">
        <v>0.33333333333333298</v>
      </c>
      <c r="E37">
        <v>0.63333333333333297</v>
      </c>
      <c r="H37" s="5">
        <v>39355</v>
      </c>
      <c r="I37">
        <v>2007</v>
      </c>
      <c r="J37">
        <v>0.5</v>
      </c>
      <c r="K37">
        <v>0.25962962962962899</v>
      </c>
      <c r="L37">
        <v>0.55086206896551704</v>
      </c>
      <c r="M37">
        <v>6.4371257485029906E-2</v>
      </c>
      <c r="N37">
        <v>0.53592814371257402</v>
      </c>
    </row>
    <row r="38" spans="2:14" x14ac:dyDescent="0.25">
      <c r="B38" s="5">
        <v>34365</v>
      </c>
      <c r="C38">
        <v>0.33333333333333298</v>
      </c>
      <c r="D38">
        <v>0.1</v>
      </c>
      <c r="E38">
        <v>0.36666666666666597</v>
      </c>
      <c r="H38" s="5">
        <v>39538</v>
      </c>
      <c r="I38">
        <v>2008</v>
      </c>
      <c r="J38">
        <v>0.5</v>
      </c>
      <c r="K38">
        <v>0.44444444444444398</v>
      </c>
      <c r="L38">
        <v>0.47722567287784601</v>
      </c>
      <c r="M38">
        <v>0.380239520958083</v>
      </c>
      <c r="N38">
        <v>0.390718562874251</v>
      </c>
    </row>
    <row r="39" spans="2:14" x14ac:dyDescent="0.25">
      <c r="B39" s="5">
        <v>34393</v>
      </c>
      <c r="C39">
        <v>0.266666666666666</v>
      </c>
      <c r="D39">
        <v>0.16666666666666599</v>
      </c>
      <c r="E39">
        <v>0.266666666666666</v>
      </c>
      <c r="H39" s="5">
        <v>39721</v>
      </c>
      <c r="I39">
        <v>2008</v>
      </c>
      <c r="J39">
        <v>0.5</v>
      </c>
      <c r="K39">
        <v>0.5</v>
      </c>
      <c r="L39">
        <v>0.5</v>
      </c>
      <c r="M39">
        <v>0.49925149700598798</v>
      </c>
      <c r="N39">
        <v>0.44086826347305302</v>
      </c>
    </row>
    <row r="40" spans="2:14" x14ac:dyDescent="0.25">
      <c r="B40" s="5">
        <v>34424</v>
      </c>
      <c r="C40">
        <v>0.266666666666666</v>
      </c>
      <c r="D40">
        <v>0.233333333333333</v>
      </c>
      <c r="E40">
        <v>0.33333333333333298</v>
      </c>
      <c r="H40" s="5">
        <v>39903</v>
      </c>
      <c r="I40">
        <v>2009</v>
      </c>
      <c r="J40">
        <v>0.4</v>
      </c>
      <c r="K40">
        <v>0.4</v>
      </c>
      <c r="L40">
        <v>0.42857142857142799</v>
      </c>
      <c r="M40">
        <v>0.26871257485029898</v>
      </c>
      <c r="N40">
        <v>0.31287425149700598</v>
      </c>
    </row>
    <row r="41" spans="2:14" x14ac:dyDescent="0.25">
      <c r="B41" s="5">
        <v>34454</v>
      </c>
      <c r="C41">
        <v>0.266666666666666</v>
      </c>
      <c r="D41">
        <v>0.2</v>
      </c>
      <c r="E41">
        <v>0.16666666666666599</v>
      </c>
      <c r="H41" s="5">
        <v>40086</v>
      </c>
      <c r="I41">
        <v>2009</v>
      </c>
      <c r="J41">
        <v>0.37931034482758602</v>
      </c>
      <c r="K41">
        <v>0.44444444444444398</v>
      </c>
      <c r="L41">
        <v>0.4</v>
      </c>
      <c r="M41">
        <v>0.380239520958083</v>
      </c>
      <c r="N41">
        <v>0.27020958083832303</v>
      </c>
    </row>
    <row r="42" spans="2:14" x14ac:dyDescent="0.25">
      <c r="B42" s="5">
        <v>34485</v>
      </c>
      <c r="C42">
        <v>0.233333333333333</v>
      </c>
      <c r="D42">
        <v>0.2</v>
      </c>
      <c r="E42">
        <v>0.233333333333333</v>
      </c>
      <c r="H42" s="5">
        <v>40268</v>
      </c>
      <c r="I42">
        <v>2010</v>
      </c>
      <c r="J42">
        <v>0.48275862068965503</v>
      </c>
      <c r="K42">
        <v>0.66666666666666596</v>
      </c>
      <c r="L42">
        <v>0.41522988505747099</v>
      </c>
      <c r="M42">
        <v>0.755239520958083</v>
      </c>
      <c r="N42">
        <v>0.29640718562874202</v>
      </c>
    </row>
    <row r="43" spans="2:14" x14ac:dyDescent="0.25">
      <c r="B43" s="5">
        <v>34515</v>
      </c>
      <c r="C43">
        <v>0.266666666666666</v>
      </c>
      <c r="D43">
        <v>0.133333333333333</v>
      </c>
      <c r="E43">
        <v>0.2</v>
      </c>
      <c r="H43" s="5">
        <v>40451</v>
      </c>
      <c r="I43">
        <v>2010</v>
      </c>
      <c r="J43">
        <v>0.52941176470588203</v>
      </c>
      <c r="K43">
        <v>0.72456896551724104</v>
      </c>
      <c r="L43">
        <v>0.5</v>
      </c>
      <c r="M43">
        <v>0.86077844311377205</v>
      </c>
      <c r="N43">
        <v>0.44086826347305302</v>
      </c>
    </row>
    <row r="44" spans="2:14" x14ac:dyDescent="0.25">
      <c r="B44" s="5">
        <v>34546</v>
      </c>
      <c r="C44">
        <v>0.266666666666666</v>
      </c>
      <c r="D44">
        <v>0.2</v>
      </c>
      <c r="E44">
        <v>0.2</v>
      </c>
      <c r="H44" s="5">
        <v>40633</v>
      </c>
      <c r="I44">
        <v>2011</v>
      </c>
      <c r="J44">
        <v>0.79310344827586199</v>
      </c>
      <c r="K44">
        <v>0.76</v>
      </c>
      <c r="L44">
        <v>0.70370370370370305</v>
      </c>
      <c r="M44">
        <v>0.90494011976047894</v>
      </c>
      <c r="N44">
        <v>0.80164670658682602</v>
      </c>
    </row>
    <row r="45" spans="2:14" x14ac:dyDescent="0.25">
      <c r="B45" s="5">
        <v>34577</v>
      </c>
      <c r="C45">
        <v>0.266666666666666</v>
      </c>
      <c r="D45">
        <v>0.2</v>
      </c>
      <c r="E45">
        <v>0.2</v>
      </c>
      <c r="H45" s="5">
        <v>40816</v>
      </c>
      <c r="I45">
        <v>2011</v>
      </c>
      <c r="J45">
        <v>0.875</v>
      </c>
      <c r="K45">
        <v>0.73076923076922995</v>
      </c>
      <c r="L45">
        <v>0.8</v>
      </c>
      <c r="M45">
        <v>0.86526946107784397</v>
      </c>
      <c r="N45">
        <v>0.934880239520958</v>
      </c>
    </row>
    <row r="46" spans="2:14" x14ac:dyDescent="0.25">
      <c r="B46" s="5">
        <v>34607</v>
      </c>
      <c r="C46">
        <v>0.266666666666666</v>
      </c>
      <c r="D46">
        <v>0.3</v>
      </c>
      <c r="E46">
        <v>0.2</v>
      </c>
      <c r="H46" s="5">
        <v>40999</v>
      </c>
      <c r="I46">
        <v>2012</v>
      </c>
      <c r="J46">
        <v>0.77777777777777701</v>
      </c>
      <c r="K46">
        <v>0.57692307692307698</v>
      </c>
      <c r="L46">
        <v>0.836666666666666</v>
      </c>
      <c r="M46">
        <v>0.62125748502994005</v>
      </c>
      <c r="N46">
        <v>0.96107784431137699</v>
      </c>
    </row>
    <row r="47" spans="2:14" x14ac:dyDescent="0.25">
      <c r="B47" s="5">
        <v>34638</v>
      </c>
      <c r="C47">
        <v>0.2</v>
      </c>
      <c r="D47">
        <v>0.6</v>
      </c>
      <c r="E47">
        <v>0.2</v>
      </c>
      <c r="H47" s="5">
        <v>41182</v>
      </c>
      <c r="I47">
        <v>2012</v>
      </c>
      <c r="J47">
        <v>0.75</v>
      </c>
      <c r="K47">
        <v>0.37037037037037002</v>
      </c>
      <c r="L47">
        <v>0.76428571428571401</v>
      </c>
      <c r="M47">
        <v>0.209580838323353</v>
      </c>
      <c r="N47">
        <v>0.890718562874251</v>
      </c>
    </row>
    <row r="48" spans="2:14" x14ac:dyDescent="0.25">
      <c r="B48" s="5">
        <v>34668</v>
      </c>
      <c r="C48">
        <v>0.2</v>
      </c>
      <c r="D48">
        <v>0.8</v>
      </c>
      <c r="E48">
        <v>0.233333333333333</v>
      </c>
      <c r="H48" s="5">
        <v>41364</v>
      </c>
      <c r="I48">
        <v>2013</v>
      </c>
      <c r="J48">
        <v>0.61538461538461497</v>
      </c>
      <c r="K48">
        <v>0.33333333333333298</v>
      </c>
      <c r="L48">
        <v>0.73030303030303001</v>
      </c>
      <c r="M48">
        <v>0.154940119760479</v>
      </c>
      <c r="N48">
        <v>0.83383233532934098</v>
      </c>
    </row>
    <row r="49" spans="2:14" x14ac:dyDescent="0.25">
      <c r="B49" s="5">
        <v>34699</v>
      </c>
      <c r="C49">
        <v>0.2</v>
      </c>
      <c r="D49">
        <v>0.7</v>
      </c>
      <c r="E49">
        <v>0.33333333333333298</v>
      </c>
      <c r="H49" s="5">
        <v>41547</v>
      </c>
      <c r="I49">
        <v>2013</v>
      </c>
      <c r="J49">
        <v>0.57142857142857095</v>
      </c>
      <c r="K49">
        <v>0.23529411764705799</v>
      </c>
      <c r="L49">
        <v>0.625</v>
      </c>
      <c r="M49">
        <v>4.5658682634730503E-2</v>
      </c>
      <c r="N49">
        <v>0.66541916167664605</v>
      </c>
    </row>
    <row r="50" spans="2:14" x14ac:dyDescent="0.25">
      <c r="B50" s="5">
        <v>34730</v>
      </c>
      <c r="C50">
        <v>0.1</v>
      </c>
      <c r="D50">
        <v>0.8</v>
      </c>
      <c r="E50">
        <v>0.5</v>
      </c>
      <c r="H50" s="5">
        <v>41729</v>
      </c>
      <c r="I50">
        <v>2014</v>
      </c>
      <c r="J50">
        <v>0.44444444444444398</v>
      </c>
      <c r="K50">
        <v>0.25</v>
      </c>
      <c r="L50">
        <v>0.54545454545454497</v>
      </c>
      <c r="M50">
        <v>5.5389221556886199E-2</v>
      </c>
      <c r="N50">
        <v>0.52844311377245501</v>
      </c>
    </row>
    <row r="51" spans="2:14" x14ac:dyDescent="0.25">
      <c r="B51" s="5">
        <v>34758</v>
      </c>
      <c r="C51">
        <v>0.3</v>
      </c>
      <c r="D51">
        <v>0.8</v>
      </c>
      <c r="E51">
        <v>0.9</v>
      </c>
      <c r="H51" s="5">
        <v>41912</v>
      </c>
      <c r="I51">
        <v>2014</v>
      </c>
      <c r="J51">
        <v>0.41666666666666602</v>
      </c>
      <c r="K51">
        <v>0.28759398496240601</v>
      </c>
      <c r="L51">
        <v>0.45643939393939398</v>
      </c>
      <c r="M51">
        <v>9.4311377245508907E-2</v>
      </c>
      <c r="N51">
        <v>0.359281437125748</v>
      </c>
    </row>
    <row r="52" spans="2:14" x14ac:dyDescent="0.25">
      <c r="B52" s="5">
        <v>34789</v>
      </c>
      <c r="C52">
        <v>0.3</v>
      </c>
      <c r="D52">
        <v>0.83333333333333304</v>
      </c>
      <c r="E52">
        <v>0.86666666666666603</v>
      </c>
      <c r="H52" s="5">
        <v>42094</v>
      </c>
      <c r="I52">
        <v>2015</v>
      </c>
      <c r="J52">
        <v>0.34615384615384598</v>
      </c>
      <c r="K52">
        <v>0.375</v>
      </c>
      <c r="L52">
        <v>0.41666666666666602</v>
      </c>
      <c r="M52">
        <v>0.220808383233532</v>
      </c>
      <c r="N52">
        <v>0.29940119760479</v>
      </c>
    </row>
    <row r="53" spans="2:14" x14ac:dyDescent="0.25">
      <c r="B53" s="5">
        <v>34819</v>
      </c>
      <c r="C53">
        <v>0.46666666666666601</v>
      </c>
      <c r="D53">
        <v>0.96666666666666601</v>
      </c>
      <c r="E53">
        <v>0.93333333333333302</v>
      </c>
      <c r="H53" s="5">
        <v>42277</v>
      </c>
      <c r="I53">
        <v>2015</v>
      </c>
      <c r="J53">
        <v>0.38461538461538403</v>
      </c>
      <c r="K53">
        <v>0.423659673659673</v>
      </c>
      <c r="L53">
        <v>0.4</v>
      </c>
      <c r="M53">
        <v>0.31886227544910101</v>
      </c>
      <c r="N53">
        <v>0.27020958083832303</v>
      </c>
    </row>
    <row r="54" spans="2:14" x14ac:dyDescent="0.25">
      <c r="B54" s="5">
        <v>34850</v>
      </c>
      <c r="C54">
        <v>0.46666666666666601</v>
      </c>
      <c r="D54">
        <v>1</v>
      </c>
      <c r="E54">
        <v>1</v>
      </c>
      <c r="H54" s="5">
        <v>42460</v>
      </c>
      <c r="I54">
        <v>2016</v>
      </c>
      <c r="J54">
        <v>0.28571428571428498</v>
      </c>
      <c r="K54">
        <v>0.4375</v>
      </c>
      <c r="L54">
        <v>0.36038961038960998</v>
      </c>
      <c r="M54">
        <v>0.35628742514970002</v>
      </c>
      <c r="N54">
        <v>0.194610778443113</v>
      </c>
    </row>
    <row r="55" spans="2:14" x14ac:dyDescent="0.25">
      <c r="B55" s="5">
        <v>34880</v>
      </c>
      <c r="C55">
        <v>0.46666666666666601</v>
      </c>
      <c r="D55">
        <v>1</v>
      </c>
      <c r="E55">
        <v>0.96666666666666601</v>
      </c>
      <c r="H55" s="5">
        <v>42643</v>
      </c>
      <c r="I55">
        <v>2016</v>
      </c>
      <c r="J55">
        <v>0.23529411764705799</v>
      </c>
      <c r="K55">
        <v>0.38888888888888801</v>
      </c>
      <c r="L55">
        <v>0.269230769230769</v>
      </c>
      <c r="M55">
        <v>0.23802395209580801</v>
      </c>
      <c r="N55">
        <v>0.100299401197604</v>
      </c>
    </row>
    <row r="56" spans="2:14" x14ac:dyDescent="0.25">
      <c r="B56" s="5">
        <v>34911</v>
      </c>
      <c r="C56">
        <v>0.5</v>
      </c>
      <c r="D56">
        <v>1</v>
      </c>
      <c r="E56">
        <v>0.96666666666666601</v>
      </c>
      <c r="H56" s="5">
        <v>42825</v>
      </c>
      <c r="I56">
        <v>2017</v>
      </c>
      <c r="J56">
        <v>0.44444444444444398</v>
      </c>
      <c r="K56">
        <v>0.72033898305084698</v>
      </c>
      <c r="L56">
        <v>0.375</v>
      </c>
      <c r="M56">
        <v>0.85179640718562799</v>
      </c>
      <c r="N56">
        <v>0.22754491017963999</v>
      </c>
    </row>
    <row r="57" spans="2:14" x14ac:dyDescent="0.25">
      <c r="B57" s="5">
        <v>34942</v>
      </c>
      <c r="C57">
        <v>0.46666666666666601</v>
      </c>
      <c r="D57">
        <v>0.96666666666666601</v>
      </c>
      <c r="E57">
        <v>0.93333333333333302</v>
      </c>
      <c r="H57" s="5">
        <v>43008</v>
      </c>
      <c r="I57">
        <v>2017</v>
      </c>
      <c r="J57">
        <v>0.4</v>
      </c>
      <c r="K57">
        <v>0.7</v>
      </c>
      <c r="L57">
        <v>0.44444444444444398</v>
      </c>
      <c r="M57">
        <v>0.81661676646706505</v>
      </c>
      <c r="N57">
        <v>0.34431137724550898</v>
      </c>
    </row>
    <row r="58" spans="2:14" x14ac:dyDescent="0.25">
      <c r="B58" s="5">
        <v>34972</v>
      </c>
      <c r="C58">
        <v>0.46666666666666601</v>
      </c>
      <c r="D58">
        <v>1</v>
      </c>
      <c r="E58">
        <v>0.93333333333333302</v>
      </c>
      <c r="H58" s="5">
        <v>43190</v>
      </c>
      <c r="I58">
        <v>2018</v>
      </c>
      <c r="J58">
        <v>0.33333333333333298</v>
      </c>
      <c r="K58">
        <v>0.46153846153846101</v>
      </c>
      <c r="L58">
        <v>0.375</v>
      </c>
      <c r="M58">
        <v>0.42664670658682602</v>
      </c>
      <c r="N58">
        <v>0.22754491017963999</v>
      </c>
    </row>
    <row r="59" spans="2:14" x14ac:dyDescent="0.25">
      <c r="B59" s="5">
        <v>35003</v>
      </c>
      <c r="C59">
        <v>0.46666666666666601</v>
      </c>
      <c r="D59">
        <v>0.9</v>
      </c>
      <c r="E59">
        <v>0.93333333333333302</v>
      </c>
      <c r="H59" s="5">
        <v>43373</v>
      </c>
      <c r="I59">
        <v>2018</v>
      </c>
      <c r="J59">
        <v>0.3</v>
      </c>
      <c r="K59">
        <v>0.44</v>
      </c>
      <c r="L59">
        <v>0.33333333333333298</v>
      </c>
      <c r="M59">
        <v>0.36227544910179599</v>
      </c>
      <c r="N59">
        <v>0.14371257485029901</v>
      </c>
    </row>
    <row r="60" spans="2:14" x14ac:dyDescent="0.25">
      <c r="B60" s="5">
        <v>35033</v>
      </c>
      <c r="C60">
        <v>0.43333333333333302</v>
      </c>
      <c r="D60">
        <v>0.46666666666666601</v>
      </c>
      <c r="E60">
        <v>0.93333333333333302</v>
      </c>
      <c r="H60" s="5">
        <v>43555</v>
      </c>
      <c r="I60">
        <v>2019</v>
      </c>
      <c r="J60">
        <v>0.5</v>
      </c>
      <c r="K60">
        <v>0.70588235294117596</v>
      </c>
      <c r="L60">
        <v>0.4</v>
      </c>
      <c r="M60">
        <v>0.82934131736526895</v>
      </c>
      <c r="N60">
        <v>0.27020958083832303</v>
      </c>
    </row>
    <row r="61" spans="2:14" x14ac:dyDescent="0.25">
      <c r="B61" s="5">
        <v>35064</v>
      </c>
      <c r="C61">
        <v>0.36666666666666597</v>
      </c>
      <c r="D61">
        <v>0.43333333333333302</v>
      </c>
      <c r="E61">
        <v>0.8</v>
      </c>
      <c r="H61" s="5">
        <v>43738</v>
      </c>
      <c r="I61">
        <v>2019</v>
      </c>
      <c r="J61">
        <v>0.6</v>
      </c>
      <c r="K61">
        <v>0.8</v>
      </c>
      <c r="L61">
        <v>0.55555555555555503</v>
      </c>
      <c r="M61">
        <v>0.94910179640718495</v>
      </c>
      <c r="N61">
        <v>0.55014970059880197</v>
      </c>
    </row>
    <row r="62" spans="2:14" x14ac:dyDescent="0.25">
      <c r="B62" s="5">
        <v>35095</v>
      </c>
      <c r="C62">
        <v>0.36666666666666597</v>
      </c>
      <c r="D62">
        <v>0.46666666666666601</v>
      </c>
      <c r="E62">
        <v>0.7</v>
      </c>
      <c r="H62" s="5">
        <v>43921</v>
      </c>
      <c r="I62">
        <v>2020</v>
      </c>
      <c r="J62">
        <v>0.66666666666666596</v>
      </c>
      <c r="K62">
        <v>0.70588235294117596</v>
      </c>
      <c r="L62">
        <v>0.63636363636363602</v>
      </c>
      <c r="M62">
        <v>0.82934131736526895</v>
      </c>
      <c r="N62">
        <v>0.69161676646706505</v>
      </c>
    </row>
    <row r="63" spans="2:14" x14ac:dyDescent="0.25">
      <c r="B63" s="5">
        <v>35124</v>
      </c>
      <c r="C63">
        <v>0.233333333333333</v>
      </c>
      <c r="D63">
        <v>0.6</v>
      </c>
      <c r="E63">
        <v>0.73333333333333295</v>
      </c>
      <c r="H63" s="5">
        <v>44104</v>
      </c>
      <c r="I63">
        <v>2020</v>
      </c>
      <c r="J63">
        <v>0.7</v>
      </c>
      <c r="K63">
        <v>0.64705882352941102</v>
      </c>
      <c r="L63">
        <v>0.66666666666666596</v>
      </c>
      <c r="M63">
        <v>0.71781437125748504</v>
      </c>
      <c r="N63">
        <v>0.73652694610778402</v>
      </c>
    </row>
    <row r="64" spans="2:14" x14ac:dyDescent="0.25">
      <c r="B64" s="5">
        <v>35155</v>
      </c>
      <c r="C64">
        <v>0.33333333333333298</v>
      </c>
      <c r="D64">
        <v>0.66666666666666596</v>
      </c>
      <c r="E64">
        <v>0.76666666666666605</v>
      </c>
      <c r="H64" s="5">
        <v>44286</v>
      </c>
      <c r="I64">
        <v>2021</v>
      </c>
      <c r="J64">
        <v>0.5</v>
      </c>
      <c r="K64">
        <v>0.41666666666666602</v>
      </c>
      <c r="L64">
        <v>0.57142857142857095</v>
      </c>
      <c r="M64">
        <v>0.30389221556886198</v>
      </c>
      <c r="N64">
        <v>0.575598802395209</v>
      </c>
    </row>
    <row r="65" spans="2:14" x14ac:dyDescent="0.25">
      <c r="B65" s="5">
        <v>35185</v>
      </c>
      <c r="C65">
        <v>0.3</v>
      </c>
      <c r="D65">
        <v>0.7</v>
      </c>
      <c r="E65">
        <v>0.7</v>
      </c>
      <c r="H65" s="5">
        <v>44469</v>
      </c>
      <c r="I65">
        <v>2021</v>
      </c>
      <c r="J65">
        <v>0.4</v>
      </c>
      <c r="K65">
        <v>0.34615384615384598</v>
      </c>
      <c r="L65">
        <v>0.454166666666666</v>
      </c>
      <c r="M65">
        <v>0.18113772455089799</v>
      </c>
      <c r="N65">
        <v>0.35329341317365198</v>
      </c>
    </row>
    <row r="66" spans="2:14" x14ac:dyDescent="0.25">
      <c r="B66" s="5">
        <v>35216</v>
      </c>
      <c r="C66">
        <v>0.36666666666666597</v>
      </c>
      <c r="D66">
        <v>0.6</v>
      </c>
      <c r="E66">
        <v>0.66666666666666596</v>
      </c>
      <c r="H66" s="5">
        <v>44651</v>
      </c>
      <c r="I66">
        <v>2022</v>
      </c>
      <c r="J66">
        <v>0.4</v>
      </c>
      <c r="K66">
        <v>0.44444444444444398</v>
      </c>
      <c r="L66">
        <v>0.44444444444444398</v>
      </c>
      <c r="M66">
        <v>0.380239520958083</v>
      </c>
      <c r="N66">
        <v>0.34431137724550898</v>
      </c>
    </row>
    <row r="67" spans="2:14" x14ac:dyDescent="0.25">
      <c r="B67" s="5">
        <v>35246</v>
      </c>
      <c r="C67">
        <v>0.33333333333333298</v>
      </c>
      <c r="D67">
        <v>0.63333333333333297</v>
      </c>
      <c r="E67">
        <v>0.76666666666666605</v>
      </c>
      <c r="H67" s="5">
        <v>44834</v>
      </c>
      <c r="I67">
        <v>2022</v>
      </c>
      <c r="J67">
        <v>0.33333333333333298</v>
      </c>
      <c r="K67">
        <v>0.44680851063829702</v>
      </c>
      <c r="L67">
        <v>0.4</v>
      </c>
      <c r="M67">
        <v>0.39595808383233499</v>
      </c>
      <c r="N67">
        <v>0.27020958083832303</v>
      </c>
    </row>
    <row r="68" spans="2:14" x14ac:dyDescent="0.25">
      <c r="B68" s="5">
        <v>35277</v>
      </c>
      <c r="C68">
        <v>0.3</v>
      </c>
      <c r="D68">
        <v>0.5</v>
      </c>
      <c r="E68">
        <v>0.76666666666666605</v>
      </c>
      <c r="H68" s="5">
        <v>45016</v>
      </c>
      <c r="I68">
        <v>2023</v>
      </c>
      <c r="J68">
        <v>0.69230769230769196</v>
      </c>
      <c r="K68">
        <v>0.72222222222222199</v>
      </c>
      <c r="L68">
        <v>0.55363984674329503</v>
      </c>
      <c r="M68">
        <v>0.85778443113772396</v>
      </c>
      <c r="N68">
        <v>0.53967065868263397</v>
      </c>
    </row>
    <row r="69" spans="2:14" x14ac:dyDescent="0.25">
      <c r="B69" s="5">
        <v>35308</v>
      </c>
      <c r="C69">
        <v>0.233333333333333</v>
      </c>
      <c r="D69">
        <v>0.6</v>
      </c>
      <c r="E69">
        <v>0.76666666666666605</v>
      </c>
      <c r="H69" s="5">
        <v>45199</v>
      </c>
      <c r="I69">
        <v>2023</v>
      </c>
      <c r="J69">
        <v>0.86206896551724099</v>
      </c>
      <c r="K69">
        <v>0.88235294117647001</v>
      </c>
      <c r="L69">
        <v>0.75</v>
      </c>
      <c r="M69">
        <v>0.99251497005987999</v>
      </c>
      <c r="N69">
        <v>0.86676646706586802</v>
      </c>
    </row>
    <row r="70" spans="2:14" x14ac:dyDescent="0.25">
      <c r="B70" s="5">
        <v>35338</v>
      </c>
      <c r="C70">
        <v>0.233333333333333</v>
      </c>
      <c r="D70">
        <v>0.63333333333333297</v>
      </c>
      <c r="E70">
        <v>0.76666666666666605</v>
      </c>
      <c r="H70" s="5">
        <v>45382</v>
      </c>
      <c r="I70">
        <v>2024</v>
      </c>
      <c r="J70">
        <v>0.4</v>
      </c>
      <c r="K70">
        <v>0.79629629629629595</v>
      </c>
      <c r="L70">
        <v>0.59280936454849498</v>
      </c>
      <c r="M70">
        <v>0.94311377245508998</v>
      </c>
      <c r="N70">
        <v>0.60179640718562799</v>
      </c>
    </row>
    <row r="71" spans="2:14" x14ac:dyDescent="0.25">
      <c r="B71" s="5">
        <v>35369</v>
      </c>
      <c r="C71">
        <v>0.266666666666666</v>
      </c>
      <c r="D71">
        <v>0.56666666666666599</v>
      </c>
      <c r="E71">
        <v>0.76666666666666605</v>
      </c>
    </row>
    <row r="72" spans="2:14" x14ac:dyDescent="0.25">
      <c r="B72" s="5">
        <v>35399</v>
      </c>
      <c r="C72">
        <v>0.266666666666666</v>
      </c>
      <c r="D72">
        <v>0.93333333333333302</v>
      </c>
      <c r="E72">
        <v>0.83333333333333304</v>
      </c>
    </row>
    <row r="73" spans="2:14" x14ac:dyDescent="0.25">
      <c r="B73" s="5">
        <v>35430</v>
      </c>
      <c r="C73">
        <v>0.266666666666666</v>
      </c>
      <c r="D73">
        <v>0.96666666666666601</v>
      </c>
      <c r="E73">
        <v>0.96666666666666601</v>
      </c>
    </row>
    <row r="74" spans="2:14" x14ac:dyDescent="0.25">
      <c r="B74" s="5">
        <v>35461</v>
      </c>
      <c r="C74">
        <v>0.3</v>
      </c>
      <c r="D74">
        <v>0.93333333333333302</v>
      </c>
      <c r="E74">
        <v>1</v>
      </c>
    </row>
    <row r="75" spans="2:14" x14ac:dyDescent="0.25">
      <c r="B75" s="5">
        <v>35489</v>
      </c>
      <c r="C75">
        <v>0.33333333333333298</v>
      </c>
      <c r="D75">
        <v>0.93333333333333302</v>
      </c>
      <c r="E75">
        <v>1</v>
      </c>
    </row>
    <row r="76" spans="2:14" x14ac:dyDescent="0.25">
      <c r="B76" s="5">
        <v>35520</v>
      </c>
      <c r="C76">
        <v>0.2</v>
      </c>
      <c r="D76">
        <v>0.73333333333333295</v>
      </c>
      <c r="E76">
        <v>0.7</v>
      </c>
    </row>
    <row r="77" spans="2:14" x14ac:dyDescent="0.25">
      <c r="B77" s="5">
        <v>35550</v>
      </c>
      <c r="C77">
        <v>0.133333333333333</v>
      </c>
      <c r="D77">
        <v>0.66666666666666596</v>
      </c>
      <c r="E77">
        <v>0.6</v>
      </c>
    </row>
    <row r="78" spans="2:14" x14ac:dyDescent="0.25">
      <c r="B78" s="5">
        <v>35581</v>
      </c>
      <c r="C78">
        <v>0.16666666666666599</v>
      </c>
      <c r="D78">
        <v>0.5</v>
      </c>
      <c r="E78">
        <v>0.5</v>
      </c>
    </row>
    <row r="79" spans="2:14" x14ac:dyDescent="0.25">
      <c r="B79" s="5">
        <v>35611</v>
      </c>
      <c r="C79">
        <v>0.16666666666666599</v>
      </c>
      <c r="D79">
        <v>0.5</v>
      </c>
      <c r="E79">
        <v>0.5</v>
      </c>
    </row>
    <row r="80" spans="2:14" x14ac:dyDescent="0.25">
      <c r="B80" s="5">
        <v>35642</v>
      </c>
      <c r="C80">
        <v>0.133333333333333</v>
      </c>
      <c r="D80">
        <v>0.73333333333333295</v>
      </c>
      <c r="E80">
        <v>0.53333333333333299</v>
      </c>
    </row>
    <row r="81" spans="2:5" x14ac:dyDescent="0.25">
      <c r="B81" s="5">
        <v>35673</v>
      </c>
      <c r="C81">
        <v>0.1</v>
      </c>
      <c r="D81">
        <v>0.7</v>
      </c>
      <c r="E81">
        <v>0.53333333333333299</v>
      </c>
    </row>
    <row r="82" spans="2:5" x14ac:dyDescent="0.25">
      <c r="B82" s="5">
        <v>35703</v>
      </c>
      <c r="C82">
        <v>6.6666666666666596E-2</v>
      </c>
      <c r="D82">
        <v>0.66666666666666596</v>
      </c>
      <c r="E82">
        <v>0.53333333333333299</v>
      </c>
    </row>
    <row r="83" spans="2:5" x14ac:dyDescent="0.25">
      <c r="B83" s="5">
        <v>35734</v>
      </c>
      <c r="C83">
        <v>0.1</v>
      </c>
      <c r="D83">
        <v>0.63333333333333297</v>
      </c>
      <c r="E83">
        <v>0.53333333333333299</v>
      </c>
    </row>
    <row r="84" spans="2:5" x14ac:dyDescent="0.25">
      <c r="B84" s="5">
        <v>35764</v>
      </c>
      <c r="C84">
        <v>6.6666666666666596E-2</v>
      </c>
      <c r="D84">
        <v>0.43333333333333302</v>
      </c>
      <c r="E84">
        <v>0.56666666666666599</v>
      </c>
    </row>
    <row r="85" spans="2:5" x14ac:dyDescent="0.25">
      <c r="B85" s="5">
        <v>35795</v>
      </c>
      <c r="C85">
        <v>0.16666666666666599</v>
      </c>
      <c r="D85">
        <v>0.76666666666666605</v>
      </c>
      <c r="E85">
        <v>0.56666666666666599</v>
      </c>
    </row>
    <row r="86" spans="2:5" x14ac:dyDescent="0.25">
      <c r="B86" s="5">
        <v>35826</v>
      </c>
      <c r="C86">
        <v>0.233333333333333</v>
      </c>
      <c r="D86">
        <v>0.56666666666666599</v>
      </c>
      <c r="E86">
        <v>0.66666666666666596</v>
      </c>
    </row>
    <row r="87" spans="2:5" x14ac:dyDescent="0.25">
      <c r="B87" s="5">
        <v>35854</v>
      </c>
      <c r="C87">
        <v>0.16666666666666599</v>
      </c>
      <c r="D87">
        <v>0.73333333333333295</v>
      </c>
      <c r="E87">
        <v>0.93333333333333302</v>
      </c>
    </row>
    <row r="88" spans="2:5" x14ac:dyDescent="0.25">
      <c r="B88" s="5">
        <v>35885</v>
      </c>
      <c r="C88">
        <v>0.36666666666666597</v>
      </c>
      <c r="D88">
        <v>0.76666666666666605</v>
      </c>
      <c r="E88">
        <v>0.93333333333333302</v>
      </c>
    </row>
    <row r="89" spans="2:5" x14ac:dyDescent="0.25">
      <c r="B89" s="5">
        <v>35915</v>
      </c>
      <c r="C89">
        <v>0.36666666666666597</v>
      </c>
      <c r="D89">
        <v>0.76666666666666605</v>
      </c>
      <c r="E89">
        <v>0.86666666666666603</v>
      </c>
    </row>
    <row r="90" spans="2:5" x14ac:dyDescent="0.25">
      <c r="B90" s="5">
        <v>35946</v>
      </c>
      <c r="C90">
        <v>0.43333333333333302</v>
      </c>
      <c r="D90">
        <v>0.9</v>
      </c>
      <c r="E90">
        <v>0.96666666666666601</v>
      </c>
    </row>
    <row r="91" spans="2:5" x14ac:dyDescent="0.25">
      <c r="B91" s="5">
        <v>35976</v>
      </c>
      <c r="C91">
        <v>0.43333333333333302</v>
      </c>
      <c r="D91">
        <v>0.93333333333333302</v>
      </c>
      <c r="E91">
        <v>1</v>
      </c>
    </row>
    <row r="92" spans="2:5" x14ac:dyDescent="0.25">
      <c r="B92" s="5">
        <v>36007</v>
      </c>
      <c r="C92">
        <v>0.46666666666666601</v>
      </c>
      <c r="D92">
        <v>0.93333333333333302</v>
      </c>
      <c r="E92">
        <v>1</v>
      </c>
    </row>
    <row r="93" spans="2:5" x14ac:dyDescent="0.25">
      <c r="B93" s="5">
        <v>36038</v>
      </c>
      <c r="C93">
        <v>0.4</v>
      </c>
      <c r="D93">
        <v>0.93333333333333302</v>
      </c>
      <c r="E93">
        <v>1</v>
      </c>
    </row>
    <row r="94" spans="2:5" x14ac:dyDescent="0.25">
      <c r="B94" s="5">
        <v>36068</v>
      </c>
      <c r="C94">
        <v>0.43333333333333302</v>
      </c>
      <c r="D94">
        <v>0.93333333333333302</v>
      </c>
      <c r="E94">
        <v>1</v>
      </c>
    </row>
    <row r="95" spans="2:5" x14ac:dyDescent="0.25">
      <c r="B95" s="5">
        <v>36099</v>
      </c>
      <c r="C95">
        <v>0.43333333333333302</v>
      </c>
      <c r="D95">
        <v>1</v>
      </c>
      <c r="E95">
        <v>1</v>
      </c>
    </row>
    <row r="96" spans="2:5" x14ac:dyDescent="0.25">
      <c r="B96" s="5">
        <v>36129</v>
      </c>
      <c r="C96">
        <v>0.4</v>
      </c>
      <c r="D96">
        <v>0.9</v>
      </c>
      <c r="E96">
        <v>1</v>
      </c>
    </row>
    <row r="97" spans="2:5" x14ac:dyDescent="0.25">
      <c r="B97" s="5">
        <v>36160</v>
      </c>
      <c r="C97">
        <v>0.4</v>
      </c>
      <c r="D97">
        <v>0.6</v>
      </c>
      <c r="E97">
        <v>1</v>
      </c>
    </row>
    <row r="98" spans="2:5" x14ac:dyDescent="0.25">
      <c r="B98" s="5">
        <v>36191</v>
      </c>
      <c r="C98">
        <v>0.4</v>
      </c>
      <c r="D98">
        <v>0.4</v>
      </c>
      <c r="E98">
        <v>0.9</v>
      </c>
    </row>
    <row r="99" spans="2:5" x14ac:dyDescent="0.25">
      <c r="B99" s="5">
        <v>36219</v>
      </c>
      <c r="C99">
        <v>0.36666666666666597</v>
      </c>
      <c r="D99">
        <v>0.5</v>
      </c>
      <c r="E99">
        <v>0.86666666666666603</v>
      </c>
    </row>
    <row r="100" spans="2:5" x14ac:dyDescent="0.25">
      <c r="B100" s="5">
        <v>36250</v>
      </c>
      <c r="C100">
        <v>0.16666666666666599</v>
      </c>
      <c r="D100">
        <v>0.46666666666666601</v>
      </c>
      <c r="E100">
        <v>0.8</v>
      </c>
    </row>
    <row r="101" spans="2:5" x14ac:dyDescent="0.25">
      <c r="B101" s="5">
        <v>36280</v>
      </c>
      <c r="C101">
        <v>0.2</v>
      </c>
      <c r="D101">
        <v>0.56666666666666599</v>
      </c>
      <c r="E101">
        <v>0.76666666666666605</v>
      </c>
    </row>
    <row r="102" spans="2:5" x14ac:dyDescent="0.25">
      <c r="B102" s="5">
        <v>36311</v>
      </c>
      <c r="C102">
        <v>0.2</v>
      </c>
      <c r="D102">
        <v>0.66666666666666596</v>
      </c>
      <c r="E102">
        <v>0.76666666666666605</v>
      </c>
    </row>
    <row r="103" spans="2:5" x14ac:dyDescent="0.25">
      <c r="B103" s="5">
        <v>36341</v>
      </c>
      <c r="C103">
        <v>0.233333333333333</v>
      </c>
      <c r="D103">
        <v>0.7</v>
      </c>
      <c r="E103">
        <v>0.73333333333333295</v>
      </c>
    </row>
    <row r="104" spans="2:5" x14ac:dyDescent="0.25">
      <c r="B104" s="5">
        <v>36372</v>
      </c>
      <c r="C104">
        <v>0.2</v>
      </c>
      <c r="D104">
        <v>0.83333333333333304</v>
      </c>
      <c r="E104">
        <v>0.73333333333333295</v>
      </c>
    </row>
    <row r="105" spans="2:5" x14ac:dyDescent="0.25">
      <c r="B105" s="5">
        <v>36403</v>
      </c>
      <c r="C105">
        <v>0.2</v>
      </c>
      <c r="D105">
        <v>0.63333333333333297</v>
      </c>
      <c r="E105">
        <v>0.73333333333333295</v>
      </c>
    </row>
    <row r="106" spans="2:5" x14ac:dyDescent="0.25">
      <c r="B106" s="5">
        <v>36433</v>
      </c>
      <c r="C106">
        <v>0.2</v>
      </c>
      <c r="D106">
        <v>0.6</v>
      </c>
      <c r="E106">
        <v>0.73333333333333295</v>
      </c>
    </row>
    <row r="107" spans="2:5" x14ac:dyDescent="0.25">
      <c r="B107" s="5">
        <v>36464</v>
      </c>
      <c r="C107">
        <v>0.233333333333333</v>
      </c>
      <c r="D107">
        <v>0.53333333333333299</v>
      </c>
      <c r="E107">
        <v>0.73333333333333295</v>
      </c>
    </row>
    <row r="108" spans="2:5" x14ac:dyDescent="0.25">
      <c r="B108" s="5">
        <v>36494</v>
      </c>
      <c r="C108">
        <v>0.233333333333333</v>
      </c>
      <c r="D108">
        <v>0.266666666666666</v>
      </c>
      <c r="E108">
        <v>0.73333333333333295</v>
      </c>
    </row>
    <row r="109" spans="2:5" x14ac:dyDescent="0.25">
      <c r="B109" s="5">
        <v>36525</v>
      </c>
      <c r="C109">
        <v>0.233333333333333</v>
      </c>
      <c r="D109">
        <v>3.3333333333333298E-2</v>
      </c>
      <c r="E109">
        <v>0.66666666666666596</v>
      </c>
    </row>
    <row r="110" spans="2:5" x14ac:dyDescent="0.25">
      <c r="B110" s="5">
        <v>36556</v>
      </c>
      <c r="C110">
        <v>0.266666666666666</v>
      </c>
      <c r="D110">
        <v>0.16666666666666599</v>
      </c>
      <c r="E110">
        <v>0.43333333333333302</v>
      </c>
    </row>
    <row r="111" spans="2:5" x14ac:dyDescent="0.25">
      <c r="B111" s="5">
        <v>36585</v>
      </c>
      <c r="C111">
        <v>0.2</v>
      </c>
      <c r="D111">
        <v>0.46666666666666601</v>
      </c>
      <c r="E111">
        <v>0.63333333333333297</v>
      </c>
    </row>
    <row r="112" spans="2:5" x14ac:dyDescent="0.25">
      <c r="B112" s="5">
        <v>36616</v>
      </c>
      <c r="C112">
        <v>0.233333333333333</v>
      </c>
      <c r="D112">
        <v>0.56666666666666599</v>
      </c>
      <c r="E112">
        <v>0.73333333333333295</v>
      </c>
    </row>
    <row r="113" spans="2:5" x14ac:dyDescent="0.25">
      <c r="B113" s="5">
        <v>36646</v>
      </c>
      <c r="C113">
        <v>0.233333333333333</v>
      </c>
      <c r="D113">
        <v>0.46666666666666601</v>
      </c>
      <c r="E113">
        <v>0.63333333333333297</v>
      </c>
    </row>
    <row r="114" spans="2:5" x14ac:dyDescent="0.25">
      <c r="B114" s="5">
        <v>36677</v>
      </c>
      <c r="C114">
        <v>0.3</v>
      </c>
      <c r="D114">
        <v>0.56666666666666599</v>
      </c>
      <c r="E114">
        <v>0.6</v>
      </c>
    </row>
    <row r="115" spans="2:5" x14ac:dyDescent="0.25">
      <c r="B115" s="5">
        <v>36707</v>
      </c>
      <c r="C115">
        <v>0.36666666666666597</v>
      </c>
      <c r="D115">
        <v>0.46666666666666601</v>
      </c>
      <c r="E115">
        <v>0.7</v>
      </c>
    </row>
    <row r="116" spans="2:5" x14ac:dyDescent="0.25">
      <c r="B116" s="5">
        <v>36738</v>
      </c>
      <c r="C116">
        <v>0.4</v>
      </c>
      <c r="D116">
        <v>0.7</v>
      </c>
      <c r="E116">
        <v>0.63333333333333297</v>
      </c>
    </row>
    <row r="117" spans="2:5" x14ac:dyDescent="0.25">
      <c r="B117" s="5">
        <v>36769</v>
      </c>
      <c r="C117">
        <v>0.36666666666666597</v>
      </c>
      <c r="D117">
        <v>0.46666666666666601</v>
      </c>
      <c r="E117">
        <v>0.6</v>
      </c>
    </row>
    <row r="118" spans="2:5" x14ac:dyDescent="0.25">
      <c r="B118" s="5">
        <v>36799</v>
      </c>
      <c r="C118">
        <v>0.33333333333333298</v>
      </c>
      <c r="D118">
        <v>0.46666666666666601</v>
      </c>
      <c r="E118">
        <v>0.6</v>
      </c>
    </row>
    <row r="119" spans="2:5" x14ac:dyDescent="0.25">
      <c r="B119" s="5">
        <v>36830</v>
      </c>
      <c r="C119">
        <v>0.33333333333333298</v>
      </c>
      <c r="D119">
        <v>0.7</v>
      </c>
      <c r="E119">
        <v>0.66666666666666596</v>
      </c>
    </row>
    <row r="120" spans="2:5" x14ac:dyDescent="0.25">
      <c r="B120" s="5">
        <v>36860</v>
      </c>
      <c r="C120">
        <v>0.36666666666666597</v>
      </c>
      <c r="D120">
        <v>0.73333333333333295</v>
      </c>
      <c r="E120">
        <v>0.7</v>
      </c>
    </row>
    <row r="121" spans="2:5" x14ac:dyDescent="0.25">
      <c r="B121" s="5">
        <v>36891</v>
      </c>
      <c r="C121">
        <v>0.43333333333333302</v>
      </c>
      <c r="D121">
        <v>0.16666666666666599</v>
      </c>
      <c r="E121">
        <v>0.6</v>
      </c>
    </row>
    <row r="122" spans="2:5" x14ac:dyDescent="0.25">
      <c r="B122" s="5">
        <v>36922</v>
      </c>
      <c r="C122">
        <v>0.53333333333333299</v>
      </c>
      <c r="D122">
        <v>0.266666666666666</v>
      </c>
      <c r="E122">
        <v>0.4</v>
      </c>
    </row>
    <row r="123" spans="2:5" x14ac:dyDescent="0.25">
      <c r="B123" s="5">
        <v>36950</v>
      </c>
      <c r="C123">
        <v>0.46666666666666601</v>
      </c>
      <c r="D123">
        <v>0.36666666666666597</v>
      </c>
      <c r="E123">
        <v>0.3</v>
      </c>
    </row>
    <row r="124" spans="2:5" x14ac:dyDescent="0.25">
      <c r="B124" s="5">
        <v>36981</v>
      </c>
      <c r="C124">
        <v>0.5</v>
      </c>
      <c r="D124">
        <v>0.5</v>
      </c>
      <c r="E124">
        <v>0.43333333333333302</v>
      </c>
    </row>
    <row r="125" spans="2:5" x14ac:dyDescent="0.25">
      <c r="B125" s="5">
        <v>37011</v>
      </c>
      <c r="C125">
        <v>0.56666666666666599</v>
      </c>
      <c r="D125">
        <v>0.5</v>
      </c>
      <c r="E125">
        <v>0.43333333333333302</v>
      </c>
    </row>
    <row r="126" spans="2:5" x14ac:dyDescent="0.25">
      <c r="B126" s="5">
        <v>37042</v>
      </c>
      <c r="C126">
        <v>0.56666666666666599</v>
      </c>
      <c r="D126">
        <v>0.53333333333333299</v>
      </c>
      <c r="E126">
        <v>0.36666666666666597</v>
      </c>
    </row>
    <row r="127" spans="2:5" x14ac:dyDescent="0.25">
      <c r="B127" s="5">
        <v>37072</v>
      </c>
      <c r="C127">
        <v>0.63333333333333297</v>
      </c>
      <c r="D127">
        <v>0.66666666666666596</v>
      </c>
      <c r="E127">
        <v>0.36666666666666597</v>
      </c>
    </row>
    <row r="128" spans="2:5" x14ac:dyDescent="0.25">
      <c r="B128" s="5">
        <v>37103</v>
      </c>
      <c r="C128">
        <v>0.63333333333333297</v>
      </c>
      <c r="D128">
        <v>0.8</v>
      </c>
      <c r="E128">
        <v>0.33333333333333298</v>
      </c>
    </row>
    <row r="129" spans="2:5" x14ac:dyDescent="0.25">
      <c r="B129" s="5">
        <v>37134</v>
      </c>
      <c r="C129">
        <v>0.63333333333333297</v>
      </c>
      <c r="D129">
        <v>0.53333333333333299</v>
      </c>
      <c r="E129">
        <v>0.36666666666666597</v>
      </c>
    </row>
    <row r="130" spans="2:5" x14ac:dyDescent="0.25">
      <c r="B130" s="5">
        <v>37164</v>
      </c>
      <c r="C130">
        <v>0.66666666666666596</v>
      </c>
      <c r="D130">
        <v>0.53333333333333299</v>
      </c>
      <c r="E130">
        <v>0.36666666666666597</v>
      </c>
    </row>
    <row r="131" spans="2:5" x14ac:dyDescent="0.25">
      <c r="B131" s="5">
        <v>37195</v>
      </c>
      <c r="C131">
        <v>0.73333333333333295</v>
      </c>
      <c r="D131">
        <v>0.5</v>
      </c>
      <c r="E131">
        <v>0.36666666666666597</v>
      </c>
    </row>
    <row r="132" spans="2:5" x14ac:dyDescent="0.25">
      <c r="B132" s="5">
        <v>37225</v>
      </c>
      <c r="C132">
        <v>0.7</v>
      </c>
      <c r="D132">
        <v>0.56666666666666599</v>
      </c>
      <c r="E132">
        <v>0.33333333333333298</v>
      </c>
    </row>
    <row r="133" spans="2:5" x14ac:dyDescent="0.25">
      <c r="B133" s="5">
        <v>37256</v>
      </c>
      <c r="C133">
        <v>0.7</v>
      </c>
      <c r="D133">
        <v>0.9</v>
      </c>
      <c r="E133">
        <v>0.53333333333333299</v>
      </c>
    </row>
    <row r="134" spans="2:5" x14ac:dyDescent="0.25">
      <c r="B134" s="5">
        <v>37287</v>
      </c>
      <c r="C134">
        <v>0.66666666666666596</v>
      </c>
      <c r="D134">
        <v>0.73333333333333295</v>
      </c>
      <c r="E134">
        <v>0.56666666666666599</v>
      </c>
    </row>
    <row r="135" spans="2:5" x14ac:dyDescent="0.25">
      <c r="B135" s="5">
        <v>37315</v>
      </c>
      <c r="C135">
        <v>0.66666666666666596</v>
      </c>
      <c r="D135">
        <v>0.53333333333333299</v>
      </c>
      <c r="E135">
        <v>0.56666666666666599</v>
      </c>
    </row>
    <row r="136" spans="2:5" x14ac:dyDescent="0.25">
      <c r="B136" s="5">
        <v>37346</v>
      </c>
      <c r="C136">
        <v>0.7</v>
      </c>
      <c r="D136">
        <v>0.43333333333333302</v>
      </c>
      <c r="E136">
        <v>0.56666666666666599</v>
      </c>
    </row>
    <row r="137" spans="2:5" x14ac:dyDescent="0.25">
      <c r="B137" s="5">
        <v>37376</v>
      </c>
      <c r="C137">
        <v>0.63333333333333297</v>
      </c>
      <c r="D137">
        <v>0.3</v>
      </c>
      <c r="E137">
        <v>0.46666666666666601</v>
      </c>
    </row>
    <row r="138" spans="2:5" x14ac:dyDescent="0.25">
      <c r="B138" s="5">
        <v>37407</v>
      </c>
      <c r="C138">
        <v>0.63333333333333297</v>
      </c>
      <c r="D138">
        <v>0.46666666666666601</v>
      </c>
      <c r="E138">
        <v>0.46666666666666601</v>
      </c>
    </row>
    <row r="139" spans="2:5" x14ac:dyDescent="0.25">
      <c r="B139" s="5">
        <v>37437</v>
      </c>
      <c r="C139">
        <v>0.66666666666666596</v>
      </c>
      <c r="D139">
        <v>0.33333333333333298</v>
      </c>
      <c r="E139">
        <v>0.46666666666666601</v>
      </c>
    </row>
    <row r="140" spans="2:5" x14ac:dyDescent="0.25">
      <c r="B140" s="5">
        <v>37468</v>
      </c>
      <c r="C140">
        <v>0.7</v>
      </c>
      <c r="D140">
        <v>0.4</v>
      </c>
      <c r="E140">
        <v>0.43333333333333302</v>
      </c>
    </row>
    <row r="141" spans="2:5" x14ac:dyDescent="0.25">
      <c r="B141" s="5">
        <v>37499</v>
      </c>
      <c r="C141">
        <v>0.73333333333333295</v>
      </c>
      <c r="D141">
        <v>0.3</v>
      </c>
      <c r="E141">
        <v>0.43333333333333302</v>
      </c>
    </row>
    <row r="142" spans="2:5" x14ac:dyDescent="0.25">
      <c r="B142" s="5">
        <v>37529</v>
      </c>
      <c r="C142">
        <v>0.76666666666666605</v>
      </c>
      <c r="D142">
        <v>0.2</v>
      </c>
      <c r="E142">
        <v>0.43333333333333302</v>
      </c>
    </row>
    <row r="143" spans="2:5" x14ac:dyDescent="0.25">
      <c r="B143" s="5">
        <v>37560</v>
      </c>
      <c r="C143">
        <v>0.76666666666666605</v>
      </c>
      <c r="D143">
        <v>0.3</v>
      </c>
      <c r="E143">
        <v>0.4</v>
      </c>
    </row>
    <row r="144" spans="2:5" x14ac:dyDescent="0.25">
      <c r="B144" s="5">
        <v>37590</v>
      </c>
      <c r="C144">
        <v>0.76666666666666605</v>
      </c>
      <c r="D144">
        <v>0.96666666666666601</v>
      </c>
      <c r="E144">
        <v>0.4</v>
      </c>
    </row>
    <row r="145" spans="2:5" x14ac:dyDescent="0.25">
      <c r="B145" s="5">
        <v>37621</v>
      </c>
      <c r="C145">
        <v>0.8</v>
      </c>
      <c r="D145">
        <v>0.86666666666666603</v>
      </c>
      <c r="E145">
        <v>0.36666666666666597</v>
      </c>
    </row>
    <row r="146" spans="2:5" x14ac:dyDescent="0.25">
      <c r="B146" s="5">
        <v>37652</v>
      </c>
      <c r="C146">
        <v>0.86666666666666603</v>
      </c>
      <c r="D146">
        <v>0.76666666666666605</v>
      </c>
      <c r="E146">
        <v>0.6</v>
      </c>
    </row>
    <row r="147" spans="2:5" x14ac:dyDescent="0.25">
      <c r="B147" s="5">
        <v>37680</v>
      </c>
      <c r="C147">
        <v>0.63333333333333297</v>
      </c>
      <c r="D147">
        <v>0.63333333333333297</v>
      </c>
      <c r="E147">
        <v>0.5</v>
      </c>
    </row>
    <row r="148" spans="2:5" x14ac:dyDescent="0.25">
      <c r="B148" s="5">
        <v>37711</v>
      </c>
      <c r="C148">
        <v>0.53333333333333299</v>
      </c>
      <c r="D148">
        <v>0.53333333333333299</v>
      </c>
      <c r="E148">
        <v>0.4</v>
      </c>
    </row>
    <row r="149" spans="2:5" x14ac:dyDescent="0.25">
      <c r="B149" s="5">
        <v>37741</v>
      </c>
      <c r="C149">
        <v>0.66666666666666596</v>
      </c>
      <c r="D149">
        <v>0.63333333333333297</v>
      </c>
      <c r="E149">
        <v>0.53333333333333299</v>
      </c>
    </row>
    <row r="150" spans="2:5" x14ac:dyDescent="0.25">
      <c r="B150" s="5">
        <v>37772</v>
      </c>
      <c r="C150">
        <v>0.73333333333333295</v>
      </c>
      <c r="D150">
        <v>0.7</v>
      </c>
      <c r="E150">
        <v>0.73333333333333295</v>
      </c>
    </row>
    <row r="151" spans="2:5" x14ac:dyDescent="0.25">
      <c r="B151" s="5">
        <v>37802</v>
      </c>
      <c r="C151">
        <v>0.73333333333333295</v>
      </c>
      <c r="D151">
        <v>0.36666666666666597</v>
      </c>
      <c r="E151">
        <v>0.66666666666666596</v>
      </c>
    </row>
    <row r="152" spans="2:5" x14ac:dyDescent="0.25">
      <c r="B152" s="5">
        <v>37833</v>
      </c>
      <c r="C152">
        <v>0.73333333333333295</v>
      </c>
      <c r="D152">
        <v>0.53333333333333299</v>
      </c>
      <c r="E152">
        <v>0.66666666666666596</v>
      </c>
    </row>
    <row r="153" spans="2:5" x14ac:dyDescent="0.25">
      <c r="B153" s="5">
        <v>37864</v>
      </c>
      <c r="C153">
        <v>0.7</v>
      </c>
      <c r="D153">
        <v>0.56666666666666599</v>
      </c>
      <c r="E153">
        <v>0.63333333333333297</v>
      </c>
    </row>
    <row r="154" spans="2:5" x14ac:dyDescent="0.25">
      <c r="B154" s="5">
        <v>37894</v>
      </c>
      <c r="C154">
        <v>0.7</v>
      </c>
      <c r="D154">
        <v>0.5</v>
      </c>
      <c r="E154">
        <v>0.66666666666666596</v>
      </c>
    </row>
    <row r="155" spans="2:5" x14ac:dyDescent="0.25">
      <c r="B155" s="5">
        <v>37925</v>
      </c>
      <c r="C155">
        <v>0.66666666666666596</v>
      </c>
      <c r="D155">
        <v>0.43333333333333302</v>
      </c>
      <c r="E155">
        <v>0.63333333333333297</v>
      </c>
    </row>
    <row r="156" spans="2:5" x14ac:dyDescent="0.25">
      <c r="B156" s="5">
        <v>37955</v>
      </c>
      <c r="C156">
        <v>0.6</v>
      </c>
      <c r="D156">
        <v>0.66666666666666596</v>
      </c>
      <c r="E156">
        <v>0.6</v>
      </c>
    </row>
    <row r="157" spans="2:5" x14ac:dyDescent="0.25">
      <c r="B157" s="5">
        <v>37986</v>
      </c>
      <c r="C157">
        <v>0.63333333333333297</v>
      </c>
      <c r="D157">
        <v>0.53333333333333299</v>
      </c>
      <c r="E157">
        <v>0.7</v>
      </c>
    </row>
    <row r="158" spans="2:5" x14ac:dyDescent="0.25">
      <c r="B158" s="5">
        <v>38017</v>
      </c>
      <c r="C158">
        <v>0.63333333333333297</v>
      </c>
      <c r="D158">
        <v>0.66666666666666596</v>
      </c>
      <c r="E158">
        <v>0.86666666666666603</v>
      </c>
    </row>
    <row r="159" spans="2:5" x14ac:dyDescent="0.25">
      <c r="B159" s="5">
        <v>38046</v>
      </c>
      <c r="C159">
        <v>0.6</v>
      </c>
      <c r="D159">
        <v>0.56666666666666599</v>
      </c>
      <c r="E159">
        <v>0.66666666666666596</v>
      </c>
    </row>
    <row r="160" spans="2:5" x14ac:dyDescent="0.25">
      <c r="B160" s="5">
        <v>38077</v>
      </c>
      <c r="C160">
        <v>0.66666666666666596</v>
      </c>
      <c r="D160">
        <v>0.6</v>
      </c>
      <c r="E160">
        <v>0.6</v>
      </c>
    </row>
    <row r="161" spans="2:5" x14ac:dyDescent="0.25">
      <c r="B161" s="5">
        <v>38107</v>
      </c>
      <c r="C161">
        <v>0.6</v>
      </c>
      <c r="D161">
        <v>0.36666666666666597</v>
      </c>
      <c r="E161">
        <v>0.56666666666666599</v>
      </c>
    </row>
    <row r="162" spans="2:5" x14ac:dyDescent="0.25">
      <c r="B162" s="5">
        <v>38138</v>
      </c>
      <c r="C162">
        <v>0.6</v>
      </c>
      <c r="D162">
        <v>0.3</v>
      </c>
      <c r="E162">
        <v>0.43333333333333302</v>
      </c>
    </row>
    <row r="163" spans="2:5" x14ac:dyDescent="0.25">
      <c r="B163" s="5">
        <v>38168</v>
      </c>
      <c r="C163">
        <v>0.56666666666666599</v>
      </c>
      <c r="D163">
        <v>0.266666666666666</v>
      </c>
      <c r="E163">
        <v>0.43333333333333302</v>
      </c>
    </row>
    <row r="164" spans="2:5" x14ac:dyDescent="0.25">
      <c r="B164" s="5">
        <v>38199</v>
      </c>
      <c r="C164">
        <v>0.56666666666666599</v>
      </c>
      <c r="D164">
        <v>0.33333333333333298</v>
      </c>
      <c r="E164">
        <v>0.4</v>
      </c>
    </row>
    <row r="165" spans="2:5" x14ac:dyDescent="0.25">
      <c r="B165" s="5">
        <v>38230</v>
      </c>
      <c r="C165">
        <v>0.53333333333333299</v>
      </c>
      <c r="D165">
        <v>0.33333333333333298</v>
      </c>
      <c r="E165">
        <v>0.4</v>
      </c>
    </row>
    <row r="166" spans="2:5" x14ac:dyDescent="0.25">
      <c r="B166" s="5">
        <v>38260</v>
      </c>
      <c r="C166">
        <v>0.5</v>
      </c>
      <c r="D166">
        <v>0.36666666666666597</v>
      </c>
      <c r="E166">
        <v>0.4</v>
      </c>
    </row>
    <row r="167" spans="2:5" x14ac:dyDescent="0.25">
      <c r="B167" s="5">
        <v>38291</v>
      </c>
      <c r="C167">
        <v>0.5</v>
      </c>
      <c r="D167">
        <v>0.83333333333333304</v>
      </c>
      <c r="E167">
        <v>0.43333333333333302</v>
      </c>
    </row>
    <row r="168" spans="2:5" x14ac:dyDescent="0.25">
      <c r="B168" s="5">
        <v>38321</v>
      </c>
      <c r="C168">
        <v>0.53333333333333299</v>
      </c>
      <c r="D168">
        <v>1</v>
      </c>
      <c r="E168">
        <v>0.5</v>
      </c>
    </row>
    <row r="169" spans="2:5" x14ac:dyDescent="0.25">
      <c r="B169" s="5">
        <v>38352</v>
      </c>
      <c r="C169">
        <v>0.6</v>
      </c>
      <c r="D169">
        <v>0.93333333333333302</v>
      </c>
      <c r="E169">
        <v>0.46666666666666601</v>
      </c>
    </row>
    <row r="170" spans="2:5" x14ac:dyDescent="0.25">
      <c r="B170" s="5">
        <v>38383</v>
      </c>
      <c r="C170">
        <v>0.73333333333333295</v>
      </c>
      <c r="D170">
        <v>1</v>
      </c>
      <c r="E170">
        <v>0.76666666666666605</v>
      </c>
    </row>
    <row r="171" spans="2:5" x14ac:dyDescent="0.25">
      <c r="B171" s="5">
        <v>38411</v>
      </c>
      <c r="C171">
        <v>0.93333333333333302</v>
      </c>
      <c r="D171">
        <v>0.96666666666666601</v>
      </c>
      <c r="E171">
        <v>0.76666666666666605</v>
      </c>
    </row>
    <row r="172" spans="2:5" x14ac:dyDescent="0.25">
      <c r="B172" s="5">
        <v>38442</v>
      </c>
      <c r="C172">
        <v>1</v>
      </c>
      <c r="D172">
        <v>0.96666666666666601</v>
      </c>
      <c r="E172">
        <v>0.66666666666666596</v>
      </c>
    </row>
    <row r="173" spans="2:5" x14ac:dyDescent="0.25">
      <c r="B173" s="5">
        <v>38472</v>
      </c>
      <c r="C173">
        <v>1</v>
      </c>
      <c r="D173">
        <v>0.86666666666666603</v>
      </c>
      <c r="E173">
        <v>0.8</v>
      </c>
    </row>
    <row r="174" spans="2:5" x14ac:dyDescent="0.25">
      <c r="B174" s="5">
        <v>38503</v>
      </c>
      <c r="C174">
        <v>1</v>
      </c>
      <c r="D174">
        <v>0.86666666666666603</v>
      </c>
      <c r="E174">
        <v>0.83333333333333304</v>
      </c>
    </row>
    <row r="175" spans="2:5" x14ac:dyDescent="0.25">
      <c r="B175" s="5">
        <v>38533</v>
      </c>
      <c r="C175">
        <v>1</v>
      </c>
      <c r="D175">
        <v>0.8</v>
      </c>
      <c r="E175">
        <v>0.83333333333333304</v>
      </c>
    </row>
    <row r="176" spans="2:5" x14ac:dyDescent="0.25">
      <c r="B176" s="5">
        <v>38564</v>
      </c>
      <c r="C176">
        <v>1</v>
      </c>
      <c r="D176">
        <v>0.56666666666666599</v>
      </c>
      <c r="E176">
        <v>0.83333333333333304</v>
      </c>
    </row>
    <row r="177" spans="2:5" x14ac:dyDescent="0.25">
      <c r="B177" s="5">
        <v>38595</v>
      </c>
      <c r="C177">
        <v>1</v>
      </c>
      <c r="D177">
        <v>0.9</v>
      </c>
      <c r="E177">
        <v>0.8</v>
      </c>
    </row>
    <row r="178" spans="2:5" x14ac:dyDescent="0.25">
      <c r="B178" s="5">
        <v>38625</v>
      </c>
      <c r="C178">
        <v>1</v>
      </c>
      <c r="D178">
        <v>0.83333333333333304</v>
      </c>
      <c r="E178">
        <v>0.8</v>
      </c>
    </row>
    <row r="179" spans="2:5" x14ac:dyDescent="0.25">
      <c r="B179" s="5">
        <v>38656</v>
      </c>
      <c r="C179">
        <v>1</v>
      </c>
      <c r="D179">
        <v>0.76666666666666605</v>
      </c>
      <c r="E179">
        <v>0.86666666666666603</v>
      </c>
    </row>
    <row r="180" spans="2:5" x14ac:dyDescent="0.25">
      <c r="B180" s="5">
        <v>38686</v>
      </c>
      <c r="C180">
        <v>1</v>
      </c>
      <c r="D180">
        <v>0.63333333333333297</v>
      </c>
      <c r="E180">
        <v>0.86666666666666603</v>
      </c>
    </row>
    <row r="181" spans="2:5" x14ac:dyDescent="0.25">
      <c r="B181" s="5">
        <v>38717</v>
      </c>
      <c r="C181">
        <v>1</v>
      </c>
      <c r="D181">
        <v>0.83333333333333304</v>
      </c>
      <c r="E181">
        <v>0.9</v>
      </c>
    </row>
    <row r="182" spans="2:5" x14ac:dyDescent="0.25">
      <c r="B182" s="5">
        <v>38748</v>
      </c>
      <c r="C182">
        <v>1</v>
      </c>
      <c r="D182">
        <v>0.9</v>
      </c>
      <c r="E182">
        <v>0.96666666666666601</v>
      </c>
    </row>
    <row r="183" spans="2:5" x14ac:dyDescent="0.25">
      <c r="B183" s="5">
        <v>38776</v>
      </c>
      <c r="C183">
        <v>1</v>
      </c>
      <c r="D183">
        <v>0.76666666666666605</v>
      </c>
      <c r="E183">
        <v>0.83333333333333304</v>
      </c>
    </row>
    <row r="184" spans="2:5" x14ac:dyDescent="0.25">
      <c r="B184" s="5">
        <v>38807</v>
      </c>
      <c r="C184">
        <v>0.96666666666666601</v>
      </c>
      <c r="D184">
        <v>0.8</v>
      </c>
      <c r="E184">
        <v>0.83333333333333304</v>
      </c>
    </row>
    <row r="185" spans="2:5" x14ac:dyDescent="0.25">
      <c r="B185" s="5">
        <v>38837</v>
      </c>
      <c r="C185">
        <v>0.93333333333333302</v>
      </c>
      <c r="D185">
        <v>0.93333333333333302</v>
      </c>
      <c r="E185">
        <v>0.96666666666666601</v>
      </c>
    </row>
    <row r="186" spans="2:5" x14ac:dyDescent="0.25">
      <c r="B186" s="5">
        <v>38868</v>
      </c>
      <c r="C186">
        <v>0.93333333333333302</v>
      </c>
      <c r="D186">
        <v>0.83333333333333304</v>
      </c>
      <c r="E186">
        <v>0.9</v>
      </c>
    </row>
    <row r="187" spans="2:5" x14ac:dyDescent="0.25">
      <c r="B187" s="5">
        <v>38898</v>
      </c>
      <c r="C187">
        <v>0.93333333333333302</v>
      </c>
      <c r="D187">
        <v>0.83333333333333304</v>
      </c>
      <c r="E187">
        <v>0.9</v>
      </c>
    </row>
    <row r="188" spans="2:5" x14ac:dyDescent="0.25">
      <c r="B188" s="5">
        <v>38929</v>
      </c>
      <c r="C188">
        <v>0.93333333333333302</v>
      </c>
      <c r="D188">
        <v>0.96666666666666601</v>
      </c>
      <c r="E188">
        <v>0.9</v>
      </c>
    </row>
    <row r="189" spans="2:5" x14ac:dyDescent="0.25">
      <c r="B189" s="5">
        <v>38960</v>
      </c>
      <c r="C189">
        <v>0.93333333333333302</v>
      </c>
      <c r="D189">
        <v>1</v>
      </c>
      <c r="E189">
        <v>0.86666666666666603</v>
      </c>
    </row>
    <row r="190" spans="2:5" x14ac:dyDescent="0.25">
      <c r="B190" s="5">
        <v>38990</v>
      </c>
      <c r="C190">
        <v>0.93333333333333302</v>
      </c>
      <c r="D190">
        <v>0.96666666666666601</v>
      </c>
      <c r="E190">
        <v>0.86666666666666603</v>
      </c>
    </row>
    <row r="191" spans="2:5" x14ac:dyDescent="0.25">
      <c r="B191" s="5">
        <v>39021</v>
      </c>
      <c r="C191">
        <v>0.93333333333333302</v>
      </c>
      <c r="D191">
        <v>0.93333333333333302</v>
      </c>
      <c r="E191">
        <v>0.9</v>
      </c>
    </row>
    <row r="192" spans="2:5" x14ac:dyDescent="0.25">
      <c r="B192" s="5">
        <v>39051</v>
      </c>
      <c r="C192">
        <v>0.93333333333333302</v>
      </c>
      <c r="D192">
        <v>0.7</v>
      </c>
      <c r="E192">
        <v>0.9</v>
      </c>
    </row>
    <row r="193" spans="2:5" x14ac:dyDescent="0.25">
      <c r="B193" s="5">
        <v>39082</v>
      </c>
      <c r="C193">
        <v>0.9</v>
      </c>
      <c r="D193">
        <v>0.233333333333333</v>
      </c>
      <c r="E193">
        <v>0.93333333333333302</v>
      </c>
    </row>
    <row r="194" spans="2:5" x14ac:dyDescent="0.25">
      <c r="B194" s="5">
        <v>39113</v>
      </c>
      <c r="C194">
        <v>0.83333333333333304</v>
      </c>
      <c r="D194">
        <v>0.3</v>
      </c>
      <c r="E194">
        <v>0.73333333333333295</v>
      </c>
    </row>
    <row r="195" spans="2:5" x14ac:dyDescent="0.25">
      <c r="B195" s="5">
        <v>39141</v>
      </c>
      <c r="C195">
        <v>0.8</v>
      </c>
      <c r="D195">
        <v>0.2</v>
      </c>
      <c r="E195">
        <v>0.46666666666666601</v>
      </c>
    </row>
    <row r="196" spans="2:5" x14ac:dyDescent="0.25">
      <c r="B196" s="5">
        <v>39172</v>
      </c>
      <c r="C196">
        <v>0.76666666666666605</v>
      </c>
      <c r="D196">
        <v>0.133333333333333</v>
      </c>
      <c r="E196">
        <v>0.53333333333333299</v>
      </c>
    </row>
    <row r="197" spans="2:5" x14ac:dyDescent="0.25">
      <c r="B197" s="5">
        <v>39202</v>
      </c>
      <c r="C197">
        <v>0.76666666666666605</v>
      </c>
      <c r="D197">
        <v>0.133333333333333</v>
      </c>
      <c r="E197">
        <v>0.36666666666666597</v>
      </c>
    </row>
    <row r="198" spans="2:5" x14ac:dyDescent="0.25">
      <c r="B198" s="5">
        <v>39233</v>
      </c>
      <c r="C198">
        <v>0.8</v>
      </c>
      <c r="D198">
        <v>0.233333333333333</v>
      </c>
      <c r="E198">
        <v>0.4</v>
      </c>
    </row>
    <row r="199" spans="2:5" x14ac:dyDescent="0.25">
      <c r="B199" s="5">
        <v>39263</v>
      </c>
      <c r="C199">
        <v>0.8</v>
      </c>
      <c r="D199">
        <v>0.43333333333333302</v>
      </c>
      <c r="E199">
        <v>0.33333333333333298</v>
      </c>
    </row>
    <row r="200" spans="2:5" x14ac:dyDescent="0.25">
      <c r="B200" s="5">
        <v>39294</v>
      </c>
      <c r="C200">
        <v>0.8</v>
      </c>
      <c r="D200">
        <v>0.36666666666666597</v>
      </c>
      <c r="E200">
        <v>0.3</v>
      </c>
    </row>
    <row r="201" spans="2:5" x14ac:dyDescent="0.25">
      <c r="B201" s="5">
        <v>39325</v>
      </c>
      <c r="C201">
        <v>0.8</v>
      </c>
      <c r="D201">
        <v>0.36666666666666597</v>
      </c>
      <c r="E201">
        <v>0.266666666666666</v>
      </c>
    </row>
    <row r="202" spans="2:5" x14ac:dyDescent="0.25">
      <c r="B202" s="5">
        <v>39355</v>
      </c>
      <c r="C202">
        <v>0.8</v>
      </c>
      <c r="D202">
        <v>0.266666666666666</v>
      </c>
      <c r="E202">
        <v>0.3</v>
      </c>
    </row>
    <row r="203" spans="2:5" x14ac:dyDescent="0.25">
      <c r="B203" s="5">
        <v>39386</v>
      </c>
      <c r="C203">
        <v>0.83333333333333304</v>
      </c>
      <c r="D203">
        <v>0.1</v>
      </c>
      <c r="E203">
        <v>0.3</v>
      </c>
    </row>
    <row r="204" spans="2:5" x14ac:dyDescent="0.25">
      <c r="B204" s="5">
        <v>39416</v>
      </c>
      <c r="C204">
        <v>0.8</v>
      </c>
      <c r="D204">
        <v>6.6666666666666596E-2</v>
      </c>
      <c r="E204">
        <v>0.3</v>
      </c>
    </row>
    <row r="205" spans="2:5" x14ac:dyDescent="0.25">
      <c r="B205" s="5">
        <v>39447</v>
      </c>
      <c r="C205">
        <v>0.66666666666666596</v>
      </c>
      <c r="D205">
        <v>0.3</v>
      </c>
      <c r="E205">
        <v>0.266666666666666</v>
      </c>
    </row>
    <row r="206" spans="2:5" x14ac:dyDescent="0.25">
      <c r="B206" s="5">
        <v>39478</v>
      </c>
      <c r="C206">
        <v>0.6</v>
      </c>
      <c r="D206">
        <v>0.7</v>
      </c>
      <c r="E206">
        <v>0.3</v>
      </c>
    </row>
    <row r="207" spans="2:5" x14ac:dyDescent="0.25">
      <c r="B207" s="5">
        <v>39507</v>
      </c>
      <c r="C207">
        <v>0.83333333333333304</v>
      </c>
      <c r="D207">
        <v>0.7</v>
      </c>
      <c r="E207">
        <v>0.43333333333333302</v>
      </c>
    </row>
    <row r="208" spans="2:5" x14ac:dyDescent="0.25">
      <c r="B208" s="5">
        <v>39538</v>
      </c>
      <c r="C208">
        <v>0.83333333333333304</v>
      </c>
      <c r="D208">
        <v>0.7</v>
      </c>
      <c r="E208">
        <v>0.46666666666666601</v>
      </c>
    </row>
    <row r="209" spans="2:5" x14ac:dyDescent="0.25">
      <c r="B209" s="5">
        <v>39568</v>
      </c>
      <c r="C209">
        <v>0.73333333333333295</v>
      </c>
      <c r="D209">
        <v>0.6</v>
      </c>
      <c r="E209">
        <v>0.33333333333333298</v>
      </c>
    </row>
    <row r="210" spans="2:5" x14ac:dyDescent="0.25">
      <c r="B210" s="5">
        <v>39599</v>
      </c>
      <c r="C210">
        <v>0.7</v>
      </c>
      <c r="D210">
        <v>0.36666666666666597</v>
      </c>
      <c r="E210">
        <v>0.16666666666666599</v>
      </c>
    </row>
    <row r="211" spans="2:5" x14ac:dyDescent="0.25">
      <c r="B211" s="5">
        <v>39629</v>
      </c>
      <c r="C211">
        <v>0.7</v>
      </c>
      <c r="D211">
        <v>0.3</v>
      </c>
      <c r="E211">
        <v>0.16666666666666599</v>
      </c>
    </row>
    <row r="212" spans="2:5" x14ac:dyDescent="0.25">
      <c r="B212" s="5">
        <v>39660</v>
      </c>
      <c r="C212">
        <v>0.66666666666666596</v>
      </c>
      <c r="D212">
        <v>0.133333333333333</v>
      </c>
      <c r="E212">
        <v>0.16666666666666599</v>
      </c>
    </row>
    <row r="213" spans="2:5" x14ac:dyDescent="0.25">
      <c r="B213" s="5">
        <v>39691</v>
      </c>
      <c r="C213">
        <v>0.66666666666666596</v>
      </c>
      <c r="D213">
        <v>0.16666666666666599</v>
      </c>
      <c r="E213">
        <v>0.16666666666666599</v>
      </c>
    </row>
    <row r="214" spans="2:5" x14ac:dyDescent="0.25">
      <c r="B214" s="5">
        <v>39721</v>
      </c>
      <c r="C214">
        <v>0.63333333333333297</v>
      </c>
      <c r="D214">
        <v>0.1</v>
      </c>
      <c r="E214">
        <v>0.16666666666666599</v>
      </c>
    </row>
    <row r="215" spans="2:5" x14ac:dyDescent="0.25">
      <c r="B215" s="5">
        <v>39752</v>
      </c>
      <c r="C215">
        <v>0.56666666666666599</v>
      </c>
      <c r="D215">
        <v>6.6666666666666596E-2</v>
      </c>
      <c r="E215">
        <v>0.16666666666666599</v>
      </c>
    </row>
    <row r="216" spans="2:5" x14ac:dyDescent="0.25">
      <c r="B216" s="5">
        <v>39782</v>
      </c>
      <c r="C216">
        <v>0.5</v>
      </c>
      <c r="D216">
        <v>0.36666666666666597</v>
      </c>
      <c r="E216">
        <v>0.133333333333333</v>
      </c>
    </row>
    <row r="217" spans="2:5" x14ac:dyDescent="0.25">
      <c r="B217" s="5">
        <v>39813</v>
      </c>
      <c r="C217">
        <v>0.5</v>
      </c>
      <c r="D217">
        <v>0.4</v>
      </c>
      <c r="E217">
        <v>0.16666666666666599</v>
      </c>
    </row>
    <row r="218" spans="2:5" x14ac:dyDescent="0.25">
      <c r="B218" s="5">
        <v>39844</v>
      </c>
      <c r="C218">
        <v>0.5</v>
      </c>
      <c r="D218">
        <v>0.43333333333333302</v>
      </c>
      <c r="E218">
        <v>0.16666666666666599</v>
      </c>
    </row>
    <row r="219" spans="2:5" x14ac:dyDescent="0.25">
      <c r="B219" s="5">
        <v>39872</v>
      </c>
      <c r="C219">
        <v>0.4</v>
      </c>
      <c r="D219">
        <v>0.43333333333333302</v>
      </c>
      <c r="E219">
        <v>0.16666666666666599</v>
      </c>
    </row>
    <row r="220" spans="2:5" x14ac:dyDescent="0.25">
      <c r="B220" s="5">
        <v>39903</v>
      </c>
      <c r="C220">
        <v>0.4</v>
      </c>
      <c r="D220">
        <v>0.4</v>
      </c>
      <c r="E220">
        <v>0.16666666666666599</v>
      </c>
    </row>
    <row r="221" spans="2:5" x14ac:dyDescent="0.25">
      <c r="B221" s="5">
        <v>39933</v>
      </c>
      <c r="C221">
        <v>0.4</v>
      </c>
      <c r="D221">
        <v>0.43333333333333302</v>
      </c>
      <c r="E221">
        <v>0.233333333333333</v>
      </c>
    </row>
    <row r="222" spans="2:5" x14ac:dyDescent="0.25">
      <c r="B222" s="5">
        <v>39964</v>
      </c>
      <c r="C222">
        <v>0.33333333333333298</v>
      </c>
      <c r="D222">
        <v>0.43333333333333302</v>
      </c>
      <c r="E222">
        <v>0.2</v>
      </c>
    </row>
    <row r="223" spans="2:5" x14ac:dyDescent="0.25">
      <c r="B223" s="5">
        <v>39994</v>
      </c>
      <c r="C223">
        <v>0.3</v>
      </c>
      <c r="D223">
        <v>0.4</v>
      </c>
      <c r="E223">
        <v>0.233333333333333</v>
      </c>
    </row>
    <row r="224" spans="2:5" x14ac:dyDescent="0.25">
      <c r="B224" s="5">
        <v>40025</v>
      </c>
      <c r="C224">
        <v>0.33333333333333298</v>
      </c>
      <c r="D224">
        <v>0.66666666666666596</v>
      </c>
      <c r="E224">
        <v>0.266666666666666</v>
      </c>
    </row>
    <row r="225" spans="2:5" x14ac:dyDescent="0.25">
      <c r="B225" s="5">
        <v>40056</v>
      </c>
      <c r="C225">
        <v>0.33333333333333298</v>
      </c>
      <c r="D225">
        <v>0.73333333333333295</v>
      </c>
      <c r="E225">
        <v>0.3</v>
      </c>
    </row>
    <row r="226" spans="2:5" x14ac:dyDescent="0.25">
      <c r="B226" s="5">
        <v>40086</v>
      </c>
      <c r="C226">
        <v>0.3</v>
      </c>
      <c r="D226">
        <v>0.76666666666666605</v>
      </c>
      <c r="E226">
        <v>0.266666666666666</v>
      </c>
    </row>
    <row r="227" spans="2:5" x14ac:dyDescent="0.25">
      <c r="B227" s="5">
        <v>40117</v>
      </c>
      <c r="C227">
        <v>0.3</v>
      </c>
      <c r="D227">
        <v>0.86666666666666603</v>
      </c>
      <c r="E227">
        <v>0.266666666666666</v>
      </c>
    </row>
    <row r="228" spans="2:5" x14ac:dyDescent="0.25">
      <c r="B228" s="5">
        <v>40147</v>
      </c>
      <c r="C228">
        <v>0.3</v>
      </c>
      <c r="D228">
        <v>0.53333333333333299</v>
      </c>
      <c r="E228">
        <v>0.266666666666666</v>
      </c>
    </row>
    <row r="229" spans="2:5" x14ac:dyDescent="0.25">
      <c r="B229" s="5">
        <v>40178</v>
      </c>
      <c r="C229">
        <v>0.33333333333333298</v>
      </c>
      <c r="D229">
        <v>0.66666666666666596</v>
      </c>
      <c r="E229">
        <v>0.233333333333333</v>
      </c>
    </row>
    <row r="230" spans="2:5" x14ac:dyDescent="0.25">
      <c r="B230" s="5">
        <v>40209</v>
      </c>
      <c r="C230">
        <v>0.43333333333333302</v>
      </c>
      <c r="D230">
        <v>0.63333333333333297</v>
      </c>
      <c r="E230">
        <v>0.233333333333333</v>
      </c>
    </row>
    <row r="231" spans="2:5" x14ac:dyDescent="0.25">
      <c r="B231" s="5">
        <v>40237</v>
      </c>
      <c r="C231">
        <v>0.43333333333333302</v>
      </c>
      <c r="D231">
        <v>0.66666666666666596</v>
      </c>
      <c r="E231">
        <v>0.33333333333333298</v>
      </c>
    </row>
    <row r="232" spans="2:5" x14ac:dyDescent="0.25">
      <c r="B232" s="5">
        <v>40268</v>
      </c>
      <c r="C232">
        <v>0.46666666666666601</v>
      </c>
      <c r="D232">
        <v>0.63333333333333297</v>
      </c>
      <c r="E232">
        <v>0.5</v>
      </c>
    </row>
    <row r="233" spans="2:5" x14ac:dyDescent="0.25">
      <c r="B233" s="5">
        <v>40298</v>
      </c>
      <c r="C233">
        <v>0.43333333333333302</v>
      </c>
      <c r="D233">
        <v>0.73333333333333295</v>
      </c>
      <c r="E233">
        <v>0.66666666666666596</v>
      </c>
    </row>
    <row r="234" spans="2:5" x14ac:dyDescent="0.25">
      <c r="B234" s="5">
        <v>40329</v>
      </c>
      <c r="C234">
        <v>0.4</v>
      </c>
      <c r="D234">
        <v>0.73333333333333295</v>
      </c>
      <c r="E234">
        <v>0.7</v>
      </c>
    </row>
    <row r="235" spans="2:5" x14ac:dyDescent="0.25">
      <c r="B235" s="5">
        <v>40359</v>
      </c>
      <c r="C235">
        <v>0.4</v>
      </c>
      <c r="D235">
        <v>0.76666666666666605</v>
      </c>
      <c r="E235">
        <v>0.53333333333333299</v>
      </c>
    </row>
    <row r="236" spans="2:5" x14ac:dyDescent="0.25">
      <c r="B236" s="5">
        <v>40390</v>
      </c>
      <c r="C236">
        <v>0.43333333333333302</v>
      </c>
      <c r="D236">
        <v>0.46666666666666601</v>
      </c>
      <c r="E236">
        <v>0.6</v>
      </c>
    </row>
    <row r="237" spans="2:5" x14ac:dyDescent="0.25">
      <c r="B237" s="5">
        <v>40421</v>
      </c>
      <c r="C237">
        <v>0.5</v>
      </c>
      <c r="D237">
        <v>0.66666666666666596</v>
      </c>
      <c r="E237">
        <v>0.66666666666666596</v>
      </c>
    </row>
    <row r="238" spans="2:5" x14ac:dyDescent="0.25">
      <c r="B238" s="5">
        <v>40451</v>
      </c>
      <c r="C238">
        <v>0.56666666666666599</v>
      </c>
      <c r="D238">
        <v>0.56666666666666599</v>
      </c>
      <c r="E238">
        <v>0.63333333333333297</v>
      </c>
    </row>
    <row r="239" spans="2:5" x14ac:dyDescent="0.25">
      <c r="B239" s="5">
        <v>40482</v>
      </c>
      <c r="C239">
        <v>0.6</v>
      </c>
      <c r="D239">
        <v>0.46666666666666601</v>
      </c>
      <c r="E239">
        <v>0.6</v>
      </c>
    </row>
    <row r="240" spans="2:5" x14ac:dyDescent="0.25">
      <c r="B240" s="5">
        <v>40512</v>
      </c>
      <c r="C240">
        <v>0.63333333333333297</v>
      </c>
      <c r="D240">
        <v>0.76666666666666605</v>
      </c>
      <c r="E240">
        <v>0.63333333333333297</v>
      </c>
    </row>
    <row r="241" spans="2:5" x14ac:dyDescent="0.25">
      <c r="B241" s="5">
        <v>40543</v>
      </c>
      <c r="C241">
        <v>0.73333333333333295</v>
      </c>
      <c r="D241">
        <v>1</v>
      </c>
      <c r="E241">
        <v>0.83333333333333304</v>
      </c>
    </row>
    <row r="242" spans="2:5" x14ac:dyDescent="0.25">
      <c r="B242" s="5">
        <v>40574</v>
      </c>
      <c r="C242">
        <v>0.9</v>
      </c>
      <c r="D242">
        <v>0.96666666666666601</v>
      </c>
      <c r="E242">
        <v>0.93333333333333302</v>
      </c>
    </row>
    <row r="243" spans="2:5" x14ac:dyDescent="0.25">
      <c r="B243" s="5">
        <v>40602</v>
      </c>
      <c r="C243">
        <v>0.9</v>
      </c>
      <c r="D243">
        <v>0.86666666666666603</v>
      </c>
      <c r="E243">
        <v>0.8</v>
      </c>
    </row>
    <row r="244" spans="2:5" x14ac:dyDescent="0.25">
      <c r="B244" s="5">
        <v>40633</v>
      </c>
      <c r="C244">
        <v>0.93333333333333302</v>
      </c>
      <c r="D244">
        <v>0.9</v>
      </c>
      <c r="E244">
        <v>0.9</v>
      </c>
    </row>
    <row r="245" spans="2:5" x14ac:dyDescent="0.25">
      <c r="B245" s="5">
        <v>40663</v>
      </c>
      <c r="C245">
        <v>0.96666666666666601</v>
      </c>
      <c r="D245">
        <v>0.9</v>
      </c>
      <c r="E245">
        <v>1</v>
      </c>
    </row>
    <row r="246" spans="2:5" x14ac:dyDescent="0.25">
      <c r="B246" s="5">
        <v>40694</v>
      </c>
      <c r="C246">
        <v>0.96666666666666601</v>
      </c>
      <c r="D246">
        <v>0.93333333333333302</v>
      </c>
      <c r="E246">
        <v>0.93333333333333302</v>
      </c>
    </row>
    <row r="247" spans="2:5" x14ac:dyDescent="0.25">
      <c r="B247" s="5">
        <v>40724</v>
      </c>
      <c r="C247">
        <v>0.96666666666666601</v>
      </c>
      <c r="D247">
        <v>0.9</v>
      </c>
      <c r="E247">
        <v>0.93333333333333302</v>
      </c>
    </row>
    <row r="248" spans="2:5" x14ac:dyDescent="0.25">
      <c r="B248" s="5">
        <v>40755</v>
      </c>
      <c r="C248">
        <v>0.96666666666666601</v>
      </c>
      <c r="D248">
        <v>0.6</v>
      </c>
      <c r="E248">
        <v>0.93333333333333302</v>
      </c>
    </row>
    <row r="249" spans="2:5" x14ac:dyDescent="0.25">
      <c r="B249" s="5">
        <v>40786</v>
      </c>
      <c r="C249">
        <v>0.96666666666666601</v>
      </c>
      <c r="D249">
        <v>0.8</v>
      </c>
      <c r="E249">
        <v>0.96666666666666601</v>
      </c>
    </row>
    <row r="250" spans="2:5" x14ac:dyDescent="0.25">
      <c r="B250" s="5">
        <v>40816</v>
      </c>
      <c r="C250">
        <v>0.96666666666666601</v>
      </c>
      <c r="D250">
        <v>0.9</v>
      </c>
      <c r="E250">
        <v>0.96666666666666601</v>
      </c>
    </row>
    <row r="251" spans="2:5" x14ac:dyDescent="0.25">
      <c r="B251" s="5">
        <v>40847</v>
      </c>
      <c r="C251">
        <v>0.96666666666666601</v>
      </c>
      <c r="D251">
        <v>0.96666666666666601</v>
      </c>
      <c r="E251">
        <v>0.96666666666666601</v>
      </c>
    </row>
    <row r="252" spans="2:5" x14ac:dyDescent="0.25">
      <c r="B252" s="5">
        <v>40877</v>
      </c>
      <c r="C252">
        <v>0.96666666666666601</v>
      </c>
      <c r="D252">
        <v>0.86666666666666603</v>
      </c>
      <c r="E252">
        <v>0.96666666666666601</v>
      </c>
    </row>
    <row r="253" spans="2:5" x14ac:dyDescent="0.25">
      <c r="B253" s="5">
        <v>40908</v>
      </c>
      <c r="C253">
        <v>0.96666666666666601</v>
      </c>
      <c r="D253">
        <v>0.46666666666666601</v>
      </c>
      <c r="E253">
        <v>0.86666666666666603</v>
      </c>
    </row>
    <row r="254" spans="2:5" x14ac:dyDescent="0.25">
      <c r="B254" s="5">
        <v>40939</v>
      </c>
      <c r="C254">
        <v>0.96666666666666601</v>
      </c>
      <c r="D254">
        <v>0.33333333333333298</v>
      </c>
      <c r="E254">
        <v>0.53333333333333299</v>
      </c>
    </row>
    <row r="255" spans="2:5" x14ac:dyDescent="0.25">
      <c r="B255" s="5">
        <v>40968</v>
      </c>
      <c r="C255">
        <v>0.96666666666666601</v>
      </c>
      <c r="D255">
        <v>0.266666666666666</v>
      </c>
      <c r="E255">
        <v>0.36666666666666597</v>
      </c>
    </row>
    <row r="256" spans="2:5" x14ac:dyDescent="0.25">
      <c r="B256" s="5">
        <v>40999</v>
      </c>
      <c r="C256">
        <v>0.9</v>
      </c>
      <c r="D256">
        <v>0.1</v>
      </c>
      <c r="E256">
        <v>0.3</v>
      </c>
    </row>
    <row r="257" spans="2:5" x14ac:dyDescent="0.25">
      <c r="B257" s="5">
        <v>41029</v>
      </c>
      <c r="C257">
        <v>0.86666666666666603</v>
      </c>
      <c r="D257">
        <v>0.16666666666666599</v>
      </c>
      <c r="E257">
        <v>0.5</v>
      </c>
    </row>
    <row r="258" spans="2:5" x14ac:dyDescent="0.25">
      <c r="B258" s="5">
        <v>41060</v>
      </c>
      <c r="C258">
        <v>0.83333333333333304</v>
      </c>
      <c r="D258">
        <v>0.16666666666666599</v>
      </c>
      <c r="E258">
        <v>0.56666666666666599</v>
      </c>
    </row>
    <row r="259" spans="2:5" x14ac:dyDescent="0.25">
      <c r="B259" s="5">
        <v>41090</v>
      </c>
      <c r="C259">
        <v>0.83333333333333304</v>
      </c>
      <c r="D259">
        <v>0.56666666666666599</v>
      </c>
      <c r="E259">
        <v>0.6</v>
      </c>
    </row>
    <row r="260" spans="2:5" x14ac:dyDescent="0.25">
      <c r="B260" s="5">
        <v>41121</v>
      </c>
      <c r="C260">
        <v>0.86666666666666603</v>
      </c>
      <c r="D260">
        <v>0.43333333333333302</v>
      </c>
      <c r="E260">
        <v>0.5</v>
      </c>
    </row>
    <row r="261" spans="2:5" x14ac:dyDescent="0.25">
      <c r="B261" s="5">
        <v>41152</v>
      </c>
      <c r="C261">
        <v>0.83333333333333304</v>
      </c>
      <c r="D261">
        <v>0.4</v>
      </c>
      <c r="E261">
        <v>0.5</v>
      </c>
    </row>
    <row r="262" spans="2:5" x14ac:dyDescent="0.25">
      <c r="B262" s="5">
        <v>41182</v>
      </c>
      <c r="C262">
        <v>0.83333333333333304</v>
      </c>
      <c r="D262">
        <v>0.4</v>
      </c>
      <c r="E262">
        <v>0.5</v>
      </c>
    </row>
    <row r="263" spans="2:5" x14ac:dyDescent="0.25">
      <c r="B263" s="5">
        <v>41213</v>
      </c>
      <c r="C263">
        <v>0.86666666666666603</v>
      </c>
      <c r="D263">
        <v>0.33333333333333298</v>
      </c>
      <c r="E263">
        <v>0.5</v>
      </c>
    </row>
    <row r="264" spans="2:5" x14ac:dyDescent="0.25">
      <c r="B264" s="5">
        <v>41243</v>
      </c>
      <c r="C264">
        <v>0.86666666666666603</v>
      </c>
      <c r="D264">
        <v>0.233333333333333</v>
      </c>
      <c r="E264">
        <v>0.46666666666666601</v>
      </c>
    </row>
    <row r="265" spans="2:5" x14ac:dyDescent="0.25">
      <c r="B265" s="5">
        <v>41274</v>
      </c>
      <c r="C265">
        <v>0.53333333333333299</v>
      </c>
      <c r="D265">
        <v>0.73333333333333295</v>
      </c>
      <c r="E265">
        <v>0.5</v>
      </c>
    </row>
    <row r="266" spans="2:5" x14ac:dyDescent="0.25">
      <c r="B266" s="5">
        <v>41305</v>
      </c>
      <c r="C266">
        <v>0.76666666666666605</v>
      </c>
      <c r="D266">
        <v>0.53333333333333299</v>
      </c>
      <c r="E266">
        <v>0.8</v>
      </c>
    </row>
    <row r="267" spans="2:5" x14ac:dyDescent="0.25">
      <c r="B267" s="5">
        <v>41333</v>
      </c>
      <c r="C267">
        <v>0.7</v>
      </c>
      <c r="D267">
        <v>0.33333333333333298</v>
      </c>
      <c r="E267">
        <v>0.53333333333333299</v>
      </c>
    </row>
    <row r="268" spans="2:5" x14ac:dyDescent="0.25">
      <c r="B268" s="5">
        <v>41364</v>
      </c>
      <c r="C268">
        <v>0.6</v>
      </c>
      <c r="D268">
        <v>0.16666666666666599</v>
      </c>
      <c r="E268">
        <v>0.36666666666666597</v>
      </c>
    </row>
    <row r="269" spans="2:5" x14ac:dyDescent="0.25">
      <c r="B269" s="5">
        <v>41394</v>
      </c>
      <c r="C269">
        <v>0.53333333333333299</v>
      </c>
      <c r="D269">
        <v>6.6666666666666596E-2</v>
      </c>
      <c r="E269">
        <v>0.2</v>
      </c>
    </row>
    <row r="270" spans="2:5" x14ac:dyDescent="0.25">
      <c r="B270" s="5">
        <v>41425</v>
      </c>
      <c r="C270">
        <v>0.53333333333333299</v>
      </c>
      <c r="D270">
        <v>0.133333333333333</v>
      </c>
      <c r="E270">
        <v>0.266666666666666</v>
      </c>
    </row>
    <row r="271" spans="2:5" x14ac:dyDescent="0.25">
      <c r="B271" s="5">
        <v>41455</v>
      </c>
      <c r="C271">
        <v>0.53333333333333299</v>
      </c>
      <c r="D271">
        <v>0.16666666666666599</v>
      </c>
      <c r="E271">
        <v>0.266666666666666</v>
      </c>
    </row>
    <row r="272" spans="2:5" x14ac:dyDescent="0.25">
      <c r="B272" s="5">
        <v>41486</v>
      </c>
      <c r="C272">
        <v>0.36666666666666597</v>
      </c>
      <c r="D272">
        <v>0.233333333333333</v>
      </c>
      <c r="E272">
        <v>0.233333333333333</v>
      </c>
    </row>
    <row r="273" spans="2:5" x14ac:dyDescent="0.25">
      <c r="B273" s="5">
        <v>41517</v>
      </c>
      <c r="C273">
        <v>0.56666666666666599</v>
      </c>
      <c r="D273">
        <v>0.233333333333333</v>
      </c>
      <c r="E273">
        <v>0.233333333333333</v>
      </c>
    </row>
    <row r="274" spans="2:5" x14ac:dyDescent="0.25">
      <c r="B274" s="5">
        <v>41547</v>
      </c>
      <c r="C274">
        <v>0.53333333333333299</v>
      </c>
      <c r="D274">
        <v>0.233333333333333</v>
      </c>
      <c r="E274">
        <v>0.233333333333333</v>
      </c>
    </row>
    <row r="275" spans="2:5" x14ac:dyDescent="0.25">
      <c r="B275" s="5">
        <v>41578</v>
      </c>
      <c r="C275">
        <v>0.53333333333333299</v>
      </c>
      <c r="D275">
        <v>0.233333333333333</v>
      </c>
      <c r="E275">
        <v>0.233333333333333</v>
      </c>
    </row>
    <row r="276" spans="2:5" x14ac:dyDescent="0.25">
      <c r="B276" s="5">
        <v>41608</v>
      </c>
      <c r="C276">
        <v>0.56666666666666599</v>
      </c>
      <c r="D276">
        <v>0.133333333333333</v>
      </c>
      <c r="E276">
        <v>0.2</v>
      </c>
    </row>
    <row r="277" spans="2:5" x14ac:dyDescent="0.25">
      <c r="B277" s="5">
        <v>41639</v>
      </c>
      <c r="C277">
        <v>0.56666666666666599</v>
      </c>
      <c r="D277">
        <v>0.2</v>
      </c>
      <c r="E277">
        <v>0.2</v>
      </c>
    </row>
    <row r="278" spans="2:5" x14ac:dyDescent="0.25">
      <c r="B278" s="5">
        <v>41670</v>
      </c>
      <c r="C278">
        <v>0.56666666666666599</v>
      </c>
      <c r="D278">
        <v>6.6666666666666596E-2</v>
      </c>
      <c r="E278">
        <v>6.6666666666666596E-2</v>
      </c>
    </row>
    <row r="279" spans="2:5" x14ac:dyDescent="0.25">
      <c r="B279" s="5">
        <v>41698</v>
      </c>
      <c r="C279">
        <v>0.53333333333333299</v>
      </c>
      <c r="D279">
        <v>0.133333333333333</v>
      </c>
      <c r="E279">
        <v>6.6666666666666596E-2</v>
      </c>
    </row>
    <row r="280" spans="2:5" x14ac:dyDescent="0.25">
      <c r="B280" s="5">
        <v>41729</v>
      </c>
      <c r="C280">
        <v>0.43333333333333302</v>
      </c>
      <c r="D280">
        <v>6.6666666666666596E-2</v>
      </c>
      <c r="E280">
        <v>6.6666666666666596E-2</v>
      </c>
    </row>
    <row r="281" spans="2:5" x14ac:dyDescent="0.25">
      <c r="B281" s="5">
        <v>41759</v>
      </c>
      <c r="C281">
        <v>0.33333333333333298</v>
      </c>
      <c r="D281">
        <v>0.1</v>
      </c>
      <c r="E281">
        <v>6.6666666666666596E-2</v>
      </c>
    </row>
    <row r="282" spans="2:5" x14ac:dyDescent="0.25">
      <c r="B282" s="5">
        <v>41790</v>
      </c>
      <c r="C282">
        <v>0.266666666666666</v>
      </c>
      <c r="D282">
        <v>0.1</v>
      </c>
      <c r="E282">
        <v>6.6666666666666596E-2</v>
      </c>
    </row>
    <row r="283" spans="2:5" x14ac:dyDescent="0.25">
      <c r="B283" s="5">
        <v>41820</v>
      </c>
      <c r="C283">
        <v>0.2</v>
      </c>
      <c r="D283">
        <v>6.6666666666666596E-2</v>
      </c>
      <c r="E283">
        <v>6.6666666666666596E-2</v>
      </c>
    </row>
    <row r="284" spans="2:5" x14ac:dyDescent="0.25">
      <c r="B284" s="5">
        <v>41851</v>
      </c>
      <c r="C284">
        <v>0.1</v>
      </c>
      <c r="D284">
        <v>0.16666666666666599</v>
      </c>
      <c r="E284">
        <v>6.6666666666666596E-2</v>
      </c>
    </row>
    <row r="285" spans="2:5" x14ac:dyDescent="0.25">
      <c r="B285" s="5">
        <v>41882</v>
      </c>
      <c r="C285">
        <v>6.6666666666666596E-2</v>
      </c>
      <c r="D285">
        <v>0.1</v>
      </c>
      <c r="E285">
        <v>6.6666666666666596E-2</v>
      </c>
    </row>
    <row r="286" spans="2:5" x14ac:dyDescent="0.25">
      <c r="B286" s="5">
        <v>41912</v>
      </c>
      <c r="C286">
        <v>0.1</v>
      </c>
      <c r="D286">
        <v>6.6666666666666596E-2</v>
      </c>
      <c r="E286">
        <v>0.1</v>
      </c>
    </row>
    <row r="287" spans="2:5" x14ac:dyDescent="0.25">
      <c r="B287" s="5">
        <v>41943</v>
      </c>
      <c r="C287">
        <v>6.6666666666666596E-2</v>
      </c>
      <c r="D287">
        <v>3.3333333333333298E-2</v>
      </c>
      <c r="E287">
        <v>0.1</v>
      </c>
    </row>
    <row r="288" spans="2:5" x14ac:dyDescent="0.25">
      <c r="B288" s="5">
        <v>41973</v>
      </c>
      <c r="C288">
        <v>3.3333333333333298E-2</v>
      </c>
      <c r="D288">
        <v>3.3333333333333298E-2</v>
      </c>
      <c r="E288">
        <v>0.1</v>
      </c>
    </row>
    <row r="289" spans="2:5" x14ac:dyDescent="0.25">
      <c r="B289" s="5">
        <v>42004</v>
      </c>
      <c r="C289">
        <v>6.6666666666666596E-2</v>
      </c>
      <c r="D289">
        <v>0.1</v>
      </c>
      <c r="E289">
        <v>3.3333333333333298E-2</v>
      </c>
    </row>
    <row r="290" spans="2:5" x14ac:dyDescent="0.25">
      <c r="B290" s="5">
        <v>42035</v>
      </c>
      <c r="C290">
        <v>0.2</v>
      </c>
      <c r="D290">
        <v>0.133333333333333</v>
      </c>
      <c r="E290">
        <v>0.133333333333333</v>
      </c>
    </row>
    <row r="291" spans="2:5" x14ac:dyDescent="0.25">
      <c r="B291" s="5">
        <v>42063</v>
      </c>
      <c r="C291">
        <v>0.1</v>
      </c>
      <c r="D291">
        <v>6.6666666666666596E-2</v>
      </c>
      <c r="E291">
        <v>0.1</v>
      </c>
    </row>
    <row r="292" spans="2:5" x14ac:dyDescent="0.25">
      <c r="B292" s="5">
        <v>42094</v>
      </c>
      <c r="C292">
        <v>0.1</v>
      </c>
      <c r="D292">
        <v>3.3333333333333298E-2</v>
      </c>
      <c r="E292">
        <v>0.1</v>
      </c>
    </row>
    <row r="293" spans="2:5" x14ac:dyDescent="0.25">
      <c r="B293" s="5">
        <v>42124</v>
      </c>
      <c r="C293">
        <v>3.3333333333333298E-2</v>
      </c>
      <c r="D293">
        <v>3.3333333333333298E-2</v>
      </c>
      <c r="E293">
        <v>3.3333333333333298E-2</v>
      </c>
    </row>
    <row r="294" spans="2:5" x14ac:dyDescent="0.25">
      <c r="B294" s="5">
        <v>42155</v>
      </c>
      <c r="C294">
        <v>3.3333333333333298E-2</v>
      </c>
      <c r="D294">
        <v>3.3333333333333298E-2</v>
      </c>
      <c r="E294">
        <v>3.3333333333333298E-2</v>
      </c>
    </row>
    <row r="295" spans="2:5" x14ac:dyDescent="0.25">
      <c r="B295" s="5">
        <v>42185</v>
      </c>
      <c r="C295">
        <v>3.3333333333333298E-2</v>
      </c>
      <c r="D295">
        <v>3.3333333333333298E-2</v>
      </c>
      <c r="E295">
        <v>3.3333333333333298E-2</v>
      </c>
    </row>
    <row r="296" spans="2:5" x14ac:dyDescent="0.25">
      <c r="B296" s="5">
        <v>42216</v>
      </c>
      <c r="C296">
        <v>3.3333333333333298E-2</v>
      </c>
      <c r="D296">
        <v>3.3333333333333298E-2</v>
      </c>
      <c r="E296">
        <v>3.3333333333333298E-2</v>
      </c>
    </row>
    <row r="297" spans="2:5" x14ac:dyDescent="0.25">
      <c r="B297" s="5">
        <v>42247</v>
      </c>
      <c r="C297">
        <v>3.3333333333333298E-2</v>
      </c>
      <c r="D297">
        <v>6.6666666666666596E-2</v>
      </c>
      <c r="E297">
        <v>3.3333333333333298E-2</v>
      </c>
    </row>
    <row r="298" spans="2:5" x14ac:dyDescent="0.25">
      <c r="B298" s="5">
        <v>42277</v>
      </c>
      <c r="C298">
        <v>3.3333333333333298E-2</v>
      </c>
      <c r="D298">
        <v>0.133333333333333</v>
      </c>
      <c r="E298">
        <v>3.3333333333333298E-2</v>
      </c>
    </row>
    <row r="299" spans="2:5" x14ac:dyDescent="0.25">
      <c r="B299" s="5">
        <v>42308</v>
      </c>
      <c r="C299">
        <v>3.3333333333333298E-2</v>
      </c>
      <c r="D299">
        <v>0.16666666666666599</v>
      </c>
      <c r="E299">
        <v>3.3333333333333298E-2</v>
      </c>
    </row>
    <row r="300" spans="2:5" x14ac:dyDescent="0.25">
      <c r="B300" s="5">
        <v>42338</v>
      </c>
      <c r="C300">
        <v>0.1</v>
      </c>
      <c r="D300">
        <v>0.4</v>
      </c>
      <c r="E300">
        <v>6.6666666666666596E-2</v>
      </c>
    </row>
    <row r="301" spans="2:5" x14ac:dyDescent="0.25">
      <c r="B301" s="5">
        <v>42369</v>
      </c>
      <c r="C301">
        <v>0.133333333333333</v>
      </c>
      <c r="D301">
        <v>0.133333333333333</v>
      </c>
      <c r="E301">
        <v>6.6666666666666596E-2</v>
      </c>
    </row>
    <row r="302" spans="2:5" x14ac:dyDescent="0.25">
      <c r="B302" s="5">
        <v>42400</v>
      </c>
      <c r="C302">
        <v>0.16666666666666599</v>
      </c>
      <c r="D302">
        <v>0.36666666666666597</v>
      </c>
      <c r="E302">
        <v>0.2</v>
      </c>
    </row>
    <row r="303" spans="2:5" x14ac:dyDescent="0.25">
      <c r="B303" s="5">
        <v>42429</v>
      </c>
      <c r="C303">
        <v>0.133333333333333</v>
      </c>
      <c r="D303">
        <v>0.4</v>
      </c>
      <c r="E303">
        <v>0.2</v>
      </c>
    </row>
    <row r="304" spans="2:5" x14ac:dyDescent="0.25">
      <c r="B304" s="5">
        <v>42460</v>
      </c>
      <c r="C304">
        <v>6.6666666666666596E-2</v>
      </c>
      <c r="D304">
        <v>0.36666666666666597</v>
      </c>
      <c r="E304">
        <v>0.2</v>
      </c>
    </row>
    <row r="305" spans="2:5" x14ac:dyDescent="0.25">
      <c r="B305" s="5">
        <v>42490</v>
      </c>
      <c r="C305">
        <v>6.6666666666666596E-2</v>
      </c>
      <c r="D305">
        <v>0.266666666666666</v>
      </c>
      <c r="E305">
        <v>0.266666666666666</v>
      </c>
    </row>
    <row r="306" spans="2:5" x14ac:dyDescent="0.25">
      <c r="B306" s="5">
        <v>42521</v>
      </c>
      <c r="C306">
        <v>0.1</v>
      </c>
      <c r="D306">
        <v>0.4</v>
      </c>
      <c r="E306">
        <v>0.3</v>
      </c>
    </row>
    <row r="307" spans="2:5" x14ac:dyDescent="0.25">
      <c r="B307" s="5">
        <v>42551</v>
      </c>
      <c r="C307">
        <v>0.1</v>
      </c>
      <c r="D307">
        <v>0.2</v>
      </c>
      <c r="E307">
        <v>0.3</v>
      </c>
    </row>
    <row r="308" spans="2:5" x14ac:dyDescent="0.25">
      <c r="B308" s="5">
        <v>42582</v>
      </c>
      <c r="C308">
        <v>0.233333333333333</v>
      </c>
      <c r="D308">
        <v>0.266666666666666</v>
      </c>
      <c r="E308">
        <v>0.36666666666666597</v>
      </c>
    </row>
    <row r="309" spans="2:5" x14ac:dyDescent="0.25">
      <c r="B309" s="5">
        <v>42613</v>
      </c>
      <c r="C309">
        <v>0.3</v>
      </c>
      <c r="D309">
        <v>0.266666666666666</v>
      </c>
      <c r="E309">
        <v>0.33333333333333298</v>
      </c>
    </row>
    <row r="310" spans="2:5" x14ac:dyDescent="0.25">
      <c r="B310" s="5">
        <v>42643</v>
      </c>
      <c r="C310">
        <v>0.36666666666666597</v>
      </c>
      <c r="D310">
        <v>0.33333333333333298</v>
      </c>
      <c r="E310">
        <v>0.33333333333333298</v>
      </c>
    </row>
    <row r="311" spans="2:5" x14ac:dyDescent="0.25">
      <c r="B311" s="5">
        <v>42674</v>
      </c>
      <c r="C311">
        <v>0.36666666666666597</v>
      </c>
      <c r="D311">
        <v>0.266666666666666</v>
      </c>
      <c r="E311">
        <v>0.33333333333333298</v>
      </c>
    </row>
    <row r="312" spans="2:5" x14ac:dyDescent="0.25">
      <c r="B312" s="5">
        <v>42704</v>
      </c>
      <c r="C312">
        <v>0.46666666666666601</v>
      </c>
      <c r="D312">
        <v>0.16666666666666599</v>
      </c>
      <c r="E312">
        <v>0.36666666666666597</v>
      </c>
    </row>
    <row r="313" spans="2:5" x14ac:dyDescent="0.25">
      <c r="B313" s="5">
        <v>42735</v>
      </c>
      <c r="C313">
        <v>0.46666666666666601</v>
      </c>
      <c r="D313">
        <v>0.266666666666666</v>
      </c>
      <c r="E313">
        <v>0.4</v>
      </c>
    </row>
    <row r="314" spans="2:5" x14ac:dyDescent="0.25">
      <c r="B314" s="5">
        <v>42766</v>
      </c>
      <c r="C314">
        <v>0.46666666666666601</v>
      </c>
      <c r="D314">
        <v>0.86666666666666603</v>
      </c>
      <c r="E314">
        <v>0.83333333333333304</v>
      </c>
    </row>
    <row r="315" spans="2:5" x14ac:dyDescent="0.25">
      <c r="B315" s="5">
        <v>42794</v>
      </c>
      <c r="C315">
        <v>0.56666666666666599</v>
      </c>
      <c r="D315">
        <v>1</v>
      </c>
      <c r="E315">
        <v>0.96666666666666601</v>
      </c>
    </row>
    <row r="316" spans="2:5" x14ac:dyDescent="0.25">
      <c r="B316" s="5">
        <v>42825</v>
      </c>
      <c r="C316">
        <v>0.73333333333333295</v>
      </c>
      <c r="D316">
        <v>1</v>
      </c>
      <c r="E316">
        <v>1</v>
      </c>
    </row>
    <row r="317" spans="2:5" x14ac:dyDescent="0.25">
      <c r="B317" s="5">
        <v>42855</v>
      </c>
      <c r="C317">
        <v>0.8</v>
      </c>
      <c r="D317">
        <v>1</v>
      </c>
      <c r="E317">
        <v>0.9</v>
      </c>
    </row>
    <row r="318" spans="2:5" x14ac:dyDescent="0.25">
      <c r="B318" s="5">
        <v>42886</v>
      </c>
      <c r="C318">
        <v>0.76666666666666605</v>
      </c>
      <c r="D318">
        <v>0.96666666666666601</v>
      </c>
      <c r="E318">
        <v>0.86666666666666603</v>
      </c>
    </row>
    <row r="319" spans="2:5" x14ac:dyDescent="0.25">
      <c r="B319" s="5">
        <v>42916</v>
      </c>
      <c r="C319">
        <v>0.76666666666666605</v>
      </c>
      <c r="D319">
        <v>0.96666666666666601</v>
      </c>
      <c r="E319">
        <v>0.86666666666666603</v>
      </c>
    </row>
    <row r="320" spans="2:5" x14ac:dyDescent="0.25">
      <c r="B320" s="5">
        <v>42947</v>
      </c>
      <c r="C320">
        <v>0.76666666666666605</v>
      </c>
      <c r="D320">
        <v>0.76666666666666605</v>
      </c>
      <c r="E320">
        <v>0.8</v>
      </c>
    </row>
    <row r="321" spans="2:5" x14ac:dyDescent="0.25">
      <c r="B321" s="5">
        <v>42978</v>
      </c>
      <c r="C321">
        <v>0.76666666666666605</v>
      </c>
      <c r="D321">
        <v>0.83333333333333304</v>
      </c>
      <c r="E321">
        <v>0.83333333333333304</v>
      </c>
    </row>
    <row r="322" spans="2:5" x14ac:dyDescent="0.25">
      <c r="B322" s="5">
        <v>43008</v>
      </c>
      <c r="C322">
        <v>0.73333333333333295</v>
      </c>
      <c r="D322">
        <v>0.8</v>
      </c>
      <c r="E322">
        <v>0.9</v>
      </c>
    </row>
    <row r="323" spans="2:5" x14ac:dyDescent="0.25">
      <c r="B323" s="5">
        <v>43039</v>
      </c>
      <c r="C323">
        <v>0.7</v>
      </c>
      <c r="D323">
        <v>0.73333333333333295</v>
      </c>
      <c r="E323">
        <v>0.8</v>
      </c>
    </row>
    <row r="324" spans="2:5" x14ac:dyDescent="0.25">
      <c r="B324" s="5">
        <v>43069</v>
      </c>
      <c r="C324">
        <v>0.73333333333333295</v>
      </c>
      <c r="D324">
        <v>0.83333333333333304</v>
      </c>
      <c r="E324">
        <v>0.8</v>
      </c>
    </row>
    <row r="325" spans="2:5" x14ac:dyDescent="0.25">
      <c r="B325" s="5">
        <v>43100</v>
      </c>
      <c r="C325">
        <v>0.83333333333333304</v>
      </c>
      <c r="D325">
        <v>0.5</v>
      </c>
      <c r="E325">
        <v>0.73333333333333295</v>
      </c>
    </row>
    <row r="326" spans="2:5" x14ac:dyDescent="0.25">
      <c r="B326" s="5">
        <v>43131</v>
      </c>
      <c r="C326">
        <v>0.8</v>
      </c>
      <c r="D326">
        <v>0.233333333333333</v>
      </c>
      <c r="E326">
        <v>0.33333333333333298</v>
      </c>
    </row>
    <row r="327" spans="2:5" x14ac:dyDescent="0.25">
      <c r="B327" s="5">
        <v>43159</v>
      </c>
      <c r="C327">
        <v>0.76666666666666605</v>
      </c>
      <c r="D327">
        <v>0.1</v>
      </c>
      <c r="E327">
        <v>0.233333333333333</v>
      </c>
    </row>
    <row r="328" spans="2:5" x14ac:dyDescent="0.25">
      <c r="B328" s="5">
        <v>43190</v>
      </c>
      <c r="C328">
        <v>0.63333333333333297</v>
      </c>
      <c r="D328">
        <v>0.2</v>
      </c>
      <c r="E328">
        <v>0.233333333333333</v>
      </c>
    </row>
    <row r="329" spans="2:5" x14ac:dyDescent="0.25">
      <c r="B329" s="5">
        <v>43220</v>
      </c>
      <c r="C329">
        <v>0.7</v>
      </c>
      <c r="D329">
        <v>0.233333333333333</v>
      </c>
      <c r="E329">
        <v>0.4</v>
      </c>
    </row>
    <row r="330" spans="2:5" x14ac:dyDescent="0.25">
      <c r="B330" s="5">
        <v>43251</v>
      </c>
      <c r="C330">
        <v>0.66666666666666596</v>
      </c>
      <c r="D330">
        <v>0.266666666666666</v>
      </c>
      <c r="E330">
        <v>0.53333333333333299</v>
      </c>
    </row>
    <row r="331" spans="2:5" x14ac:dyDescent="0.25">
      <c r="B331" s="5">
        <v>43281</v>
      </c>
      <c r="C331">
        <v>0.6</v>
      </c>
      <c r="D331">
        <v>0.53333333333333299</v>
      </c>
      <c r="E331">
        <v>0.56666666666666599</v>
      </c>
    </row>
    <row r="332" spans="2:5" x14ac:dyDescent="0.25">
      <c r="B332" s="5">
        <v>43312</v>
      </c>
      <c r="C332">
        <v>0.6</v>
      </c>
      <c r="D332">
        <v>0.9</v>
      </c>
      <c r="E332">
        <v>0.56666666666666599</v>
      </c>
    </row>
    <row r="333" spans="2:5" x14ac:dyDescent="0.25">
      <c r="B333" s="5">
        <v>43343</v>
      </c>
      <c r="C333">
        <v>0.6</v>
      </c>
      <c r="D333">
        <v>0.76666666666666605</v>
      </c>
      <c r="E333">
        <v>0.56666666666666599</v>
      </c>
    </row>
    <row r="334" spans="2:5" x14ac:dyDescent="0.25">
      <c r="B334" s="5">
        <v>43373</v>
      </c>
      <c r="C334">
        <v>0.6</v>
      </c>
      <c r="D334">
        <v>0.73333333333333295</v>
      </c>
      <c r="E334">
        <v>0.56666666666666599</v>
      </c>
    </row>
    <row r="335" spans="2:5" x14ac:dyDescent="0.25">
      <c r="B335" s="5">
        <v>43404</v>
      </c>
      <c r="C335">
        <v>0.63333333333333297</v>
      </c>
      <c r="D335">
        <v>0.66666666666666596</v>
      </c>
      <c r="E335">
        <v>0.56666666666666599</v>
      </c>
    </row>
    <row r="336" spans="2:5" x14ac:dyDescent="0.25">
      <c r="B336" s="5">
        <v>43434</v>
      </c>
      <c r="C336">
        <v>0.66666666666666596</v>
      </c>
      <c r="D336">
        <v>0.3</v>
      </c>
      <c r="E336">
        <v>0.53333333333333299</v>
      </c>
    </row>
    <row r="337" spans="2:5" x14ac:dyDescent="0.25">
      <c r="B337" s="5">
        <v>43465</v>
      </c>
      <c r="C337">
        <v>0.76666666666666605</v>
      </c>
      <c r="D337">
        <v>0.63333333333333297</v>
      </c>
      <c r="E337">
        <v>0.43333333333333302</v>
      </c>
    </row>
    <row r="338" spans="2:5" x14ac:dyDescent="0.25">
      <c r="B338" s="5">
        <v>43496</v>
      </c>
      <c r="C338">
        <v>0.7</v>
      </c>
      <c r="D338">
        <v>0.6</v>
      </c>
      <c r="E338">
        <v>0.46666666666666601</v>
      </c>
    </row>
    <row r="339" spans="2:5" x14ac:dyDescent="0.25">
      <c r="B339" s="5">
        <v>43524</v>
      </c>
      <c r="C339">
        <v>0.73333333333333295</v>
      </c>
      <c r="D339">
        <v>0.83333333333333304</v>
      </c>
      <c r="E339">
        <v>0.7</v>
      </c>
    </row>
    <row r="340" spans="2:5" x14ac:dyDescent="0.25">
      <c r="B340" s="5">
        <v>43555</v>
      </c>
      <c r="C340">
        <v>0.86666666666666603</v>
      </c>
      <c r="D340">
        <v>0.93333333333333302</v>
      </c>
      <c r="E340">
        <v>0.96666666666666601</v>
      </c>
    </row>
    <row r="341" spans="2:5" x14ac:dyDescent="0.25">
      <c r="B341" s="5">
        <v>43585</v>
      </c>
      <c r="C341">
        <v>0.9</v>
      </c>
      <c r="D341">
        <v>0.83333333333333304</v>
      </c>
      <c r="E341">
        <v>0.83333333333333304</v>
      </c>
    </row>
    <row r="342" spans="2:5" x14ac:dyDescent="0.25">
      <c r="B342" s="5">
        <v>43616</v>
      </c>
      <c r="C342">
        <v>0.9</v>
      </c>
      <c r="D342">
        <v>0.8</v>
      </c>
      <c r="E342">
        <v>0.8</v>
      </c>
    </row>
    <row r="343" spans="2:5" x14ac:dyDescent="0.25">
      <c r="B343" s="5">
        <v>43646</v>
      </c>
      <c r="C343">
        <v>0.9</v>
      </c>
      <c r="D343">
        <v>0.86666666666666603</v>
      </c>
      <c r="E343">
        <v>0.8</v>
      </c>
    </row>
    <row r="344" spans="2:5" x14ac:dyDescent="0.25">
      <c r="B344" s="5">
        <v>43677</v>
      </c>
      <c r="C344">
        <v>0.9</v>
      </c>
      <c r="D344">
        <v>0.86666666666666603</v>
      </c>
      <c r="E344">
        <v>0.86666666666666603</v>
      </c>
    </row>
    <row r="345" spans="2:5" x14ac:dyDescent="0.25">
      <c r="B345" s="5">
        <v>43708</v>
      </c>
      <c r="C345">
        <v>0.9</v>
      </c>
      <c r="D345">
        <v>0.86666666666666603</v>
      </c>
      <c r="E345">
        <v>0.9</v>
      </c>
    </row>
    <row r="346" spans="2:5" x14ac:dyDescent="0.25">
      <c r="B346" s="5">
        <v>43738</v>
      </c>
      <c r="C346">
        <v>0.86666666666666603</v>
      </c>
      <c r="D346">
        <v>0.86666666666666603</v>
      </c>
      <c r="E346">
        <v>0.83333333333333304</v>
      </c>
    </row>
    <row r="347" spans="2:5" x14ac:dyDescent="0.25">
      <c r="B347" s="5">
        <v>43769</v>
      </c>
      <c r="C347">
        <v>0.9</v>
      </c>
      <c r="D347">
        <v>0.8</v>
      </c>
      <c r="E347">
        <v>0.83333333333333304</v>
      </c>
    </row>
    <row r="348" spans="2:5" x14ac:dyDescent="0.25">
      <c r="B348" s="5">
        <v>43799</v>
      </c>
      <c r="C348">
        <v>0.9</v>
      </c>
      <c r="D348">
        <v>0.5</v>
      </c>
      <c r="E348">
        <v>0.76666666666666605</v>
      </c>
    </row>
    <row r="349" spans="2:5" x14ac:dyDescent="0.25">
      <c r="B349" s="5">
        <v>43830</v>
      </c>
      <c r="C349">
        <v>0.93333333333333302</v>
      </c>
      <c r="D349">
        <v>0.8</v>
      </c>
      <c r="E349">
        <v>0.76666666666666605</v>
      </c>
    </row>
    <row r="350" spans="2:5" x14ac:dyDescent="0.25">
      <c r="B350" s="5">
        <v>43861</v>
      </c>
      <c r="C350">
        <v>0.93333333333333302</v>
      </c>
      <c r="D350">
        <v>0.5</v>
      </c>
      <c r="E350">
        <v>0.63333333333333297</v>
      </c>
    </row>
    <row r="351" spans="2:5" x14ac:dyDescent="0.25">
      <c r="B351" s="5">
        <v>43890</v>
      </c>
      <c r="C351">
        <v>0.86666666666666603</v>
      </c>
      <c r="D351">
        <v>0.3</v>
      </c>
      <c r="E351">
        <v>0.4</v>
      </c>
    </row>
    <row r="352" spans="2:5" x14ac:dyDescent="0.25">
      <c r="B352" s="5">
        <v>43921</v>
      </c>
      <c r="C352">
        <v>0.8</v>
      </c>
      <c r="D352">
        <v>0.266666666666666</v>
      </c>
      <c r="E352">
        <v>0.266666666666666</v>
      </c>
    </row>
    <row r="353" spans="2:5" x14ac:dyDescent="0.25">
      <c r="B353" s="5">
        <v>43951</v>
      </c>
      <c r="C353">
        <v>0.83333333333333304</v>
      </c>
      <c r="D353">
        <v>0.4</v>
      </c>
      <c r="E353">
        <v>0.3</v>
      </c>
    </row>
    <row r="354" spans="2:5" x14ac:dyDescent="0.25">
      <c r="B354" s="5">
        <v>43982</v>
      </c>
      <c r="C354">
        <v>0.86666666666666603</v>
      </c>
      <c r="D354">
        <v>0.33333333333333298</v>
      </c>
      <c r="E354">
        <v>0.33333333333333298</v>
      </c>
    </row>
    <row r="355" spans="2:5" x14ac:dyDescent="0.25">
      <c r="B355" s="5">
        <v>44012</v>
      </c>
      <c r="C355">
        <v>0.86666666666666603</v>
      </c>
      <c r="D355">
        <v>0.6</v>
      </c>
      <c r="E355">
        <v>0.4</v>
      </c>
    </row>
    <row r="356" spans="2:5" x14ac:dyDescent="0.25">
      <c r="B356" s="5">
        <v>44043</v>
      </c>
      <c r="C356">
        <v>0.83333333333333304</v>
      </c>
      <c r="D356">
        <v>0.63333333333333297</v>
      </c>
      <c r="E356">
        <v>0.46666666666666601</v>
      </c>
    </row>
    <row r="357" spans="2:5" x14ac:dyDescent="0.25">
      <c r="B357" s="5">
        <v>44074</v>
      </c>
      <c r="C357">
        <v>0.86666666666666603</v>
      </c>
      <c r="D357">
        <v>0.5</v>
      </c>
      <c r="E357">
        <v>0.46666666666666601</v>
      </c>
    </row>
    <row r="358" spans="2:5" x14ac:dyDescent="0.25">
      <c r="B358" s="5">
        <v>44104</v>
      </c>
      <c r="C358">
        <v>0.9</v>
      </c>
      <c r="D358">
        <v>0.7</v>
      </c>
      <c r="E358">
        <v>0.46666666666666601</v>
      </c>
    </row>
    <row r="359" spans="2:5" x14ac:dyDescent="0.25">
      <c r="B359" s="5">
        <v>44135</v>
      </c>
      <c r="C359">
        <v>0.8</v>
      </c>
      <c r="D359">
        <v>0.4</v>
      </c>
      <c r="E359">
        <v>0.46666666666666601</v>
      </c>
    </row>
    <row r="360" spans="2:5" x14ac:dyDescent="0.25">
      <c r="B360" s="5">
        <v>44165</v>
      </c>
      <c r="C360">
        <v>0.83333333333333304</v>
      </c>
      <c r="D360">
        <v>0.1</v>
      </c>
      <c r="E360">
        <v>0.43333333333333302</v>
      </c>
    </row>
    <row r="361" spans="2:5" x14ac:dyDescent="0.25">
      <c r="B361" s="5">
        <v>44196</v>
      </c>
      <c r="C361">
        <v>0.86666666666666603</v>
      </c>
      <c r="D361">
        <v>6.6666666666666596E-2</v>
      </c>
      <c r="E361">
        <v>0.3</v>
      </c>
    </row>
    <row r="362" spans="2:5" x14ac:dyDescent="0.25">
      <c r="B362" s="5">
        <v>44227</v>
      </c>
      <c r="C362">
        <v>0.73333333333333295</v>
      </c>
      <c r="D362">
        <v>0.133333333333333</v>
      </c>
      <c r="E362">
        <v>0.2</v>
      </c>
    </row>
    <row r="363" spans="2:5" x14ac:dyDescent="0.25">
      <c r="B363" s="5">
        <v>44255</v>
      </c>
      <c r="C363">
        <v>0.7</v>
      </c>
      <c r="D363">
        <v>0.266666666666666</v>
      </c>
      <c r="E363">
        <v>0.2</v>
      </c>
    </row>
    <row r="364" spans="2:5" x14ac:dyDescent="0.25">
      <c r="B364" s="5">
        <v>44286</v>
      </c>
      <c r="C364">
        <v>0.53333333333333299</v>
      </c>
      <c r="D364">
        <v>0.2</v>
      </c>
      <c r="E364">
        <v>0.133333333333333</v>
      </c>
    </row>
    <row r="365" spans="2:5" x14ac:dyDescent="0.25">
      <c r="B365" s="5">
        <v>44316</v>
      </c>
      <c r="C365">
        <v>0.5</v>
      </c>
      <c r="D365">
        <v>0.133333333333333</v>
      </c>
      <c r="E365">
        <v>0.133333333333333</v>
      </c>
    </row>
    <row r="366" spans="2:5" x14ac:dyDescent="0.25">
      <c r="B366" s="5">
        <v>44347</v>
      </c>
      <c r="C366">
        <v>0.53333333333333299</v>
      </c>
      <c r="D366">
        <v>0.1</v>
      </c>
      <c r="E366">
        <v>6.6666666666666596E-2</v>
      </c>
    </row>
    <row r="367" spans="2:5" x14ac:dyDescent="0.25">
      <c r="B367" s="5">
        <v>44377</v>
      </c>
      <c r="C367">
        <v>0.5</v>
      </c>
      <c r="D367">
        <v>0.2</v>
      </c>
      <c r="E367">
        <v>3.3333333333333298E-2</v>
      </c>
    </row>
    <row r="368" spans="2:5" x14ac:dyDescent="0.25">
      <c r="B368" s="5">
        <v>44408</v>
      </c>
      <c r="C368">
        <v>0.46666666666666601</v>
      </c>
      <c r="D368">
        <v>0.1</v>
      </c>
      <c r="E368">
        <v>6.6666666666666596E-2</v>
      </c>
    </row>
    <row r="369" spans="2:5" x14ac:dyDescent="0.25">
      <c r="B369" s="5">
        <v>44439</v>
      </c>
      <c r="C369">
        <v>0.36666666666666597</v>
      </c>
      <c r="D369">
        <v>0.1</v>
      </c>
      <c r="E369">
        <v>6.6666666666666596E-2</v>
      </c>
    </row>
    <row r="370" spans="2:5" x14ac:dyDescent="0.25">
      <c r="B370" s="5">
        <v>44469</v>
      </c>
      <c r="C370">
        <v>0.36666666666666597</v>
      </c>
      <c r="D370">
        <v>0.133333333333333</v>
      </c>
      <c r="E370">
        <v>6.6666666666666596E-2</v>
      </c>
    </row>
    <row r="371" spans="2:5" x14ac:dyDescent="0.25">
      <c r="B371" s="5">
        <v>44500</v>
      </c>
      <c r="C371">
        <v>0.4</v>
      </c>
      <c r="D371">
        <v>0.33333333333333298</v>
      </c>
      <c r="E371">
        <v>6.6666666666666596E-2</v>
      </c>
    </row>
    <row r="372" spans="2:5" x14ac:dyDescent="0.25">
      <c r="B372" s="5">
        <v>44530</v>
      </c>
      <c r="C372">
        <v>0.46666666666666601</v>
      </c>
      <c r="D372">
        <v>0.133333333333333</v>
      </c>
      <c r="E372">
        <v>0.1</v>
      </c>
    </row>
    <row r="373" spans="2:5" x14ac:dyDescent="0.25">
      <c r="B373" s="5">
        <v>44561</v>
      </c>
      <c r="C373">
        <v>0.43333333333333302</v>
      </c>
      <c r="D373">
        <v>0.6</v>
      </c>
      <c r="E373">
        <v>0.2</v>
      </c>
    </row>
    <row r="374" spans="2:5" x14ac:dyDescent="0.25">
      <c r="B374" s="5">
        <v>44592</v>
      </c>
      <c r="C374">
        <v>0.53333333333333299</v>
      </c>
      <c r="D374">
        <v>0.73333333333333295</v>
      </c>
      <c r="E374">
        <v>0.266666666666666</v>
      </c>
    </row>
    <row r="375" spans="2:5" x14ac:dyDescent="0.25">
      <c r="B375" s="5">
        <v>44620</v>
      </c>
      <c r="C375">
        <v>0.5</v>
      </c>
      <c r="D375">
        <v>0.5</v>
      </c>
      <c r="E375">
        <v>0.16666666666666599</v>
      </c>
    </row>
    <row r="376" spans="2:5" x14ac:dyDescent="0.25">
      <c r="B376" s="5">
        <v>44651</v>
      </c>
      <c r="C376">
        <v>0.36666666666666597</v>
      </c>
      <c r="D376">
        <v>0.36666666666666597</v>
      </c>
      <c r="E376">
        <v>0.133333333333333</v>
      </c>
    </row>
    <row r="377" spans="2:5" x14ac:dyDescent="0.25">
      <c r="B377" s="5">
        <v>44681</v>
      </c>
      <c r="C377">
        <v>0.266666666666666</v>
      </c>
      <c r="D377">
        <v>3.3333333333333298E-2</v>
      </c>
      <c r="E377">
        <v>6.6666666666666596E-2</v>
      </c>
    </row>
    <row r="378" spans="2:5" x14ac:dyDescent="0.25">
      <c r="B378" s="5">
        <v>44712</v>
      </c>
      <c r="C378">
        <v>0.2</v>
      </c>
      <c r="D378">
        <v>0.1</v>
      </c>
      <c r="E378">
        <v>6.6666666666666596E-2</v>
      </c>
    </row>
    <row r="379" spans="2:5" x14ac:dyDescent="0.25">
      <c r="B379" s="5">
        <v>44742</v>
      </c>
      <c r="C379">
        <v>0.2</v>
      </c>
      <c r="D379">
        <v>0.133333333333333</v>
      </c>
      <c r="E379">
        <v>0.133333333333333</v>
      </c>
    </row>
    <row r="380" spans="2:5" x14ac:dyDescent="0.25">
      <c r="B380" s="5">
        <v>44773</v>
      </c>
      <c r="C380">
        <v>0.16666666666666599</v>
      </c>
      <c r="D380">
        <v>0.16666666666666599</v>
      </c>
      <c r="E380">
        <v>0.133333333333333</v>
      </c>
    </row>
    <row r="381" spans="2:5" x14ac:dyDescent="0.25">
      <c r="B381" s="5">
        <v>44804</v>
      </c>
      <c r="C381">
        <v>0.2</v>
      </c>
      <c r="D381">
        <v>0.2</v>
      </c>
      <c r="E381">
        <v>0.133333333333333</v>
      </c>
    </row>
    <row r="382" spans="2:5" x14ac:dyDescent="0.25">
      <c r="B382" s="5">
        <v>44834</v>
      </c>
      <c r="C382">
        <v>0.2</v>
      </c>
      <c r="D382">
        <v>0.33333333333333298</v>
      </c>
      <c r="E382">
        <v>0.2</v>
      </c>
    </row>
    <row r="383" spans="2:5" x14ac:dyDescent="0.25">
      <c r="B383" s="5">
        <v>44865</v>
      </c>
      <c r="C383">
        <v>0.266666666666666</v>
      </c>
      <c r="D383">
        <v>0.33333333333333298</v>
      </c>
      <c r="E383">
        <v>0.2</v>
      </c>
    </row>
    <row r="384" spans="2:5" x14ac:dyDescent="0.25">
      <c r="B384" s="5">
        <v>44895</v>
      </c>
      <c r="C384">
        <v>0.266666666666666</v>
      </c>
      <c r="D384">
        <v>0.73333333333333295</v>
      </c>
      <c r="E384">
        <v>0.16666666666666599</v>
      </c>
    </row>
    <row r="385" spans="2:5" x14ac:dyDescent="0.25">
      <c r="B385" s="5">
        <v>44926</v>
      </c>
      <c r="C385">
        <v>0.266666666666666</v>
      </c>
      <c r="D385">
        <v>0.83333333333333304</v>
      </c>
      <c r="E385">
        <v>0.2</v>
      </c>
    </row>
    <row r="386" spans="2:5" x14ac:dyDescent="0.25">
      <c r="B386" s="5">
        <v>44957</v>
      </c>
      <c r="C386">
        <v>0.3</v>
      </c>
      <c r="D386">
        <v>1</v>
      </c>
      <c r="E386">
        <v>0.53333333333333299</v>
      </c>
    </row>
    <row r="387" spans="2:5" x14ac:dyDescent="0.25">
      <c r="B387" s="5">
        <v>44985</v>
      </c>
      <c r="C387">
        <v>0.43333333333333302</v>
      </c>
      <c r="D387">
        <v>1</v>
      </c>
      <c r="E387">
        <v>0.83333333333333304</v>
      </c>
    </row>
    <row r="388" spans="2:5" x14ac:dyDescent="0.25">
      <c r="B388" s="5">
        <v>45016</v>
      </c>
      <c r="C388">
        <v>0.36666666666666597</v>
      </c>
      <c r="D388">
        <v>1</v>
      </c>
      <c r="E388">
        <v>0.93333333333333302</v>
      </c>
    </row>
    <row r="389" spans="2:5" x14ac:dyDescent="0.25">
      <c r="B389" s="5">
        <v>45046</v>
      </c>
      <c r="C389">
        <v>0.7</v>
      </c>
      <c r="D389">
        <v>1</v>
      </c>
      <c r="E389">
        <v>1</v>
      </c>
    </row>
    <row r="390" spans="2:5" x14ac:dyDescent="0.25">
      <c r="B390" s="5">
        <v>45077</v>
      </c>
      <c r="C390">
        <v>0.86666666666666603</v>
      </c>
      <c r="D390">
        <v>1</v>
      </c>
      <c r="E390">
        <v>0.96666666666666601</v>
      </c>
    </row>
    <row r="391" spans="2:5" x14ac:dyDescent="0.25">
      <c r="B391" s="5">
        <v>45107</v>
      </c>
      <c r="C391">
        <v>0.83333333333333304</v>
      </c>
      <c r="D391">
        <v>0.96666666666666601</v>
      </c>
      <c r="E391">
        <v>0.86666666666666603</v>
      </c>
    </row>
    <row r="392" spans="2:5" x14ac:dyDescent="0.25">
      <c r="B392" s="5">
        <v>45138</v>
      </c>
      <c r="C392">
        <v>0.8</v>
      </c>
      <c r="D392">
        <v>0.4</v>
      </c>
      <c r="E392">
        <v>0.86666666666666603</v>
      </c>
    </row>
    <row r="393" spans="2:5" x14ac:dyDescent="0.25">
      <c r="B393" s="5">
        <v>45169</v>
      </c>
      <c r="C393">
        <v>0.86666666666666603</v>
      </c>
      <c r="D393">
        <v>0.93333333333333302</v>
      </c>
      <c r="E393">
        <v>0.9</v>
      </c>
    </row>
    <row r="394" spans="2:5" x14ac:dyDescent="0.25">
      <c r="B394" s="5">
        <v>45199</v>
      </c>
      <c r="C394">
        <v>0.9</v>
      </c>
      <c r="D394">
        <v>0.96666666666666601</v>
      </c>
      <c r="E394">
        <v>0.9</v>
      </c>
    </row>
    <row r="395" spans="2:5" x14ac:dyDescent="0.25">
      <c r="B395" s="5">
        <v>45230</v>
      </c>
      <c r="C395">
        <v>0.9</v>
      </c>
      <c r="D395">
        <v>0.96666666666666601</v>
      </c>
      <c r="E395">
        <v>0.9</v>
      </c>
    </row>
    <row r="396" spans="2:5" x14ac:dyDescent="0.25">
      <c r="B396" s="5">
        <v>45260</v>
      </c>
      <c r="C396">
        <v>0.93333333333333302</v>
      </c>
      <c r="D396">
        <v>0.83333333333333304</v>
      </c>
      <c r="E396">
        <v>0.8</v>
      </c>
    </row>
    <row r="397" spans="2:5" x14ac:dyDescent="0.25">
      <c r="B397" s="5">
        <v>45291</v>
      </c>
      <c r="C397">
        <v>0.93333333333333302</v>
      </c>
      <c r="D397">
        <v>0.36666666666666597</v>
      </c>
      <c r="E397">
        <v>0.7</v>
      </c>
    </row>
    <row r="398" spans="2:5" x14ac:dyDescent="0.25">
      <c r="B398" s="5">
        <v>45322</v>
      </c>
      <c r="C398">
        <v>0.93333333333333302</v>
      </c>
      <c r="D398">
        <v>0.33333333333333298</v>
      </c>
      <c r="E398">
        <v>0.46666666666666601</v>
      </c>
    </row>
    <row r="399" spans="2:5" x14ac:dyDescent="0.25">
      <c r="B399" s="5">
        <v>45351</v>
      </c>
      <c r="C399">
        <v>0.9</v>
      </c>
      <c r="D399">
        <v>0.43333333333333302</v>
      </c>
      <c r="E399">
        <v>0.53333333333333299</v>
      </c>
    </row>
    <row r="400" spans="2:5" x14ac:dyDescent="0.25">
      <c r="B400" s="5">
        <v>45382</v>
      </c>
      <c r="C400">
        <v>0.96666666666666601</v>
      </c>
      <c r="D400">
        <v>0.5</v>
      </c>
      <c r="E400">
        <v>0.56666666666666599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San Joaquin</vt:lpstr>
      <vt:lpstr>imports-CY</vt:lpstr>
      <vt:lpstr>imports-CY (2)</vt:lpstr>
      <vt:lpstr>imports-WY</vt:lpstr>
      <vt:lpstr>imports-extra</vt:lpstr>
      <vt:lpstr>groundwater</vt:lpstr>
      <vt:lpstr>indicators-annual-calendar year</vt:lpstr>
      <vt:lpstr>indicators-annual-water year</vt:lpstr>
      <vt:lpstr>indicators-monthly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Escriva-Bou</dc:creator>
  <cp:lastModifiedBy>Armen Konialian</cp:lastModifiedBy>
  <dcterms:created xsi:type="dcterms:W3CDTF">2024-01-19T15:19:16Z</dcterms:created>
  <dcterms:modified xsi:type="dcterms:W3CDTF">2024-08-01T15:48:36Z</dcterms:modified>
</cp:coreProperties>
</file>