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rmen\Desktop\Drought Indicators - SoCal\Data Validation\"/>
    </mc:Choice>
  </mc:AlternateContent>
  <xr:revisionPtr revIDLastSave="0" documentId="13_ncr:1_{5A69141E-FFD9-4302-9B2B-AEE245453664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Info" sheetId="32" r:id="rId1"/>
    <sheet name="USBR" sheetId="35" r:id="rId2"/>
    <sheet name="USBR WY" sheetId="36" r:id="rId3"/>
    <sheet name="MWD dataset" sheetId="2" r:id="rId4"/>
    <sheet name="DWR Portfolio" sheetId="3" r:id="rId5"/>
    <sheet name="Colorado" sheetId="34" r:id="rId6"/>
    <sheet name="Differences between dataset" sheetId="37" r:id="rId7"/>
    <sheet name="ind-annual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37" l="1"/>
  <c r="E14" i="37"/>
  <c r="E11" i="37"/>
  <c r="E12" i="37"/>
  <c r="L92" i="34"/>
  <c r="K3" i="35"/>
  <c r="L112" i="36"/>
  <c r="K112" i="36"/>
  <c r="L111" i="36"/>
  <c r="K111" i="36"/>
  <c r="L110" i="36"/>
  <c r="K110" i="36"/>
  <c r="L109" i="36"/>
  <c r="K109" i="36"/>
  <c r="L108" i="36"/>
  <c r="K108" i="36"/>
  <c r="L107" i="36"/>
  <c r="K107" i="36"/>
  <c r="L106" i="36"/>
  <c r="K106" i="36"/>
  <c r="L105" i="36"/>
  <c r="K105" i="36"/>
  <c r="L104" i="36"/>
  <c r="K104" i="36"/>
  <c r="L103" i="36"/>
  <c r="K103" i="36"/>
  <c r="L102" i="36"/>
  <c r="K102" i="36"/>
  <c r="L101" i="36"/>
  <c r="K101" i="36"/>
  <c r="L100" i="36"/>
  <c r="K100" i="36"/>
  <c r="L99" i="36"/>
  <c r="K99" i="36"/>
  <c r="L98" i="36"/>
  <c r="K98" i="36"/>
  <c r="L97" i="36"/>
  <c r="K97" i="36"/>
  <c r="L96" i="36"/>
  <c r="K96" i="36"/>
  <c r="L95" i="36"/>
  <c r="K95" i="36"/>
  <c r="L94" i="36"/>
  <c r="K94" i="36"/>
  <c r="L93" i="36"/>
  <c r="K93" i="36"/>
  <c r="L92" i="36"/>
  <c r="K92" i="36"/>
  <c r="L91" i="36"/>
  <c r="K91" i="36"/>
  <c r="L90" i="36"/>
  <c r="K90" i="36"/>
  <c r="L89" i="36"/>
  <c r="K89" i="36"/>
  <c r="L88" i="36"/>
  <c r="K88" i="36"/>
  <c r="L87" i="36"/>
  <c r="K87" i="36"/>
  <c r="L86" i="36"/>
  <c r="K86" i="36"/>
  <c r="L85" i="36"/>
  <c r="K85" i="36"/>
  <c r="L84" i="36"/>
  <c r="K84" i="36"/>
  <c r="L83" i="36"/>
  <c r="K83" i="36"/>
  <c r="L82" i="36"/>
  <c r="K82" i="36"/>
  <c r="L81" i="36"/>
  <c r="K81" i="36"/>
  <c r="L80" i="36"/>
  <c r="K80" i="36"/>
  <c r="L79" i="36"/>
  <c r="K79" i="36"/>
  <c r="L78" i="36"/>
  <c r="K78" i="36"/>
  <c r="L77" i="36"/>
  <c r="K77" i="36"/>
  <c r="L76" i="36"/>
  <c r="K76" i="36"/>
  <c r="L75" i="36"/>
  <c r="K75" i="36"/>
  <c r="L74" i="36"/>
  <c r="K74" i="36"/>
  <c r="L73" i="36"/>
  <c r="K73" i="36"/>
  <c r="L72" i="36"/>
  <c r="K72" i="36"/>
  <c r="L71" i="36"/>
  <c r="K71" i="36"/>
  <c r="L70" i="36"/>
  <c r="K70" i="36"/>
  <c r="L69" i="36"/>
  <c r="K69" i="36"/>
  <c r="L68" i="36"/>
  <c r="K68" i="36"/>
  <c r="L67" i="36"/>
  <c r="K67" i="36"/>
  <c r="L66" i="36"/>
  <c r="K66" i="36"/>
  <c r="L65" i="36"/>
  <c r="K65" i="36"/>
  <c r="L64" i="36"/>
  <c r="K64" i="36"/>
  <c r="L63" i="36"/>
  <c r="K63" i="36"/>
  <c r="L62" i="36"/>
  <c r="K62" i="36"/>
  <c r="L61" i="36"/>
  <c r="K61" i="36"/>
  <c r="L60" i="36"/>
  <c r="K60" i="36"/>
  <c r="L59" i="36"/>
  <c r="K59" i="36"/>
  <c r="L58" i="36"/>
  <c r="K58" i="36"/>
  <c r="L57" i="36"/>
  <c r="K57" i="36"/>
  <c r="L56" i="36"/>
  <c r="K56" i="36"/>
  <c r="L55" i="36"/>
  <c r="K55" i="36"/>
  <c r="L54" i="36"/>
  <c r="K54" i="36"/>
  <c r="L53" i="36"/>
  <c r="K53" i="36"/>
  <c r="L52" i="36"/>
  <c r="K52" i="36"/>
  <c r="L51" i="36"/>
  <c r="K51" i="36"/>
  <c r="L50" i="36"/>
  <c r="K50" i="36"/>
  <c r="L49" i="36"/>
  <c r="K49" i="36"/>
  <c r="L48" i="36"/>
  <c r="K48" i="36"/>
  <c r="L47" i="36"/>
  <c r="K47" i="36"/>
  <c r="L46" i="36"/>
  <c r="K46" i="36"/>
  <c r="L45" i="36"/>
  <c r="K45" i="36"/>
  <c r="L44" i="36"/>
  <c r="K44" i="36"/>
  <c r="L43" i="36"/>
  <c r="K43" i="36"/>
  <c r="L42" i="36"/>
  <c r="K42" i="36"/>
  <c r="L41" i="36"/>
  <c r="K41" i="36"/>
  <c r="L40" i="36"/>
  <c r="K40" i="36"/>
  <c r="L39" i="36"/>
  <c r="K39" i="36"/>
  <c r="L38" i="36"/>
  <c r="K38" i="36"/>
  <c r="L37" i="36"/>
  <c r="K37" i="36"/>
  <c r="L36" i="36"/>
  <c r="K36" i="36"/>
  <c r="L35" i="36"/>
  <c r="K35" i="36"/>
  <c r="L34" i="36"/>
  <c r="K34" i="36"/>
  <c r="L33" i="36"/>
  <c r="K33" i="36"/>
  <c r="L32" i="36"/>
  <c r="K32" i="36"/>
  <c r="L31" i="36"/>
  <c r="K31" i="36"/>
  <c r="L30" i="36"/>
  <c r="K30" i="36"/>
  <c r="L29" i="36"/>
  <c r="K29" i="36"/>
  <c r="L28" i="36"/>
  <c r="K28" i="36"/>
  <c r="L27" i="36"/>
  <c r="K27" i="36"/>
  <c r="L26" i="36"/>
  <c r="K26" i="36"/>
  <c r="L25" i="36"/>
  <c r="K25" i="36"/>
  <c r="L24" i="36"/>
  <c r="K24" i="36"/>
  <c r="L23" i="36"/>
  <c r="K23" i="36"/>
  <c r="L22" i="36"/>
  <c r="K22" i="36"/>
  <c r="L21" i="36"/>
  <c r="K21" i="36"/>
  <c r="L20" i="36"/>
  <c r="K20" i="36"/>
  <c r="L19" i="36"/>
  <c r="K19" i="36"/>
  <c r="L18" i="36"/>
  <c r="K18" i="36"/>
  <c r="L17" i="36"/>
  <c r="K17" i="36"/>
  <c r="L16" i="36"/>
  <c r="K16" i="36"/>
  <c r="L15" i="36"/>
  <c r="K15" i="36"/>
  <c r="L14" i="36"/>
  <c r="K14" i="36"/>
  <c r="L13" i="36"/>
  <c r="K13" i="36"/>
  <c r="L12" i="36"/>
  <c r="K12" i="36"/>
  <c r="L11" i="36"/>
  <c r="K11" i="36"/>
  <c r="L10" i="36"/>
  <c r="K10" i="36"/>
  <c r="L9" i="36"/>
  <c r="K9" i="36"/>
  <c r="L8" i="36"/>
  <c r="K8" i="36"/>
  <c r="L7" i="36"/>
  <c r="K7" i="36"/>
  <c r="L6" i="36"/>
  <c r="K6" i="36"/>
  <c r="L5" i="36"/>
  <c r="K5" i="36"/>
  <c r="L4" i="36"/>
  <c r="K4" i="36"/>
  <c r="L3" i="36"/>
  <c r="K3" i="36"/>
  <c r="L3" i="35"/>
  <c r="K4" i="35"/>
  <c r="L4" i="35"/>
  <c r="K5" i="35"/>
  <c r="L5" i="35"/>
  <c r="K6" i="35"/>
  <c r="L6" i="35"/>
  <c r="K7" i="35"/>
  <c r="L7" i="35"/>
  <c r="K8" i="35"/>
  <c r="L8" i="35"/>
  <c r="K9" i="35"/>
  <c r="L9" i="35"/>
  <c r="K10" i="35"/>
  <c r="L10" i="35"/>
  <c r="K11" i="35"/>
  <c r="L11" i="35"/>
  <c r="K12" i="35"/>
  <c r="L12" i="35"/>
  <c r="K13" i="35"/>
  <c r="L13" i="35"/>
  <c r="K14" i="35"/>
  <c r="L14" i="35"/>
  <c r="K15" i="35"/>
  <c r="L15" i="35"/>
  <c r="K16" i="35"/>
  <c r="L16" i="35"/>
  <c r="K17" i="35"/>
  <c r="L17" i="35"/>
  <c r="K18" i="35"/>
  <c r="L18" i="35"/>
  <c r="K19" i="35"/>
  <c r="L19" i="35"/>
  <c r="K20" i="35"/>
  <c r="L20" i="35"/>
  <c r="K21" i="35"/>
  <c r="L21" i="35"/>
  <c r="K22" i="35"/>
  <c r="L22" i="35"/>
  <c r="K23" i="35"/>
  <c r="L23" i="35"/>
  <c r="K24" i="35"/>
  <c r="L24" i="35"/>
  <c r="K25" i="35"/>
  <c r="L25" i="35"/>
  <c r="K26" i="35"/>
  <c r="L26" i="35"/>
  <c r="K27" i="35"/>
  <c r="L27" i="35"/>
  <c r="K28" i="35"/>
  <c r="L28" i="35"/>
  <c r="K29" i="35"/>
  <c r="L29" i="35"/>
  <c r="K30" i="35"/>
  <c r="L30" i="35"/>
  <c r="K31" i="35"/>
  <c r="L31" i="35"/>
  <c r="K32" i="35"/>
  <c r="L32" i="35"/>
  <c r="K33" i="35"/>
  <c r="L33" i="35"/>
  <c r="K34" i="35"/>
  <c r="L34" i="35"/>
  <c r="K35" i="35"/>
  <c r="L35" i="35"/>
  <c r="K36" i="35"/>
  <c r="L36" i="35"/>
  <c r="K37" i="35"/>
  <c r="L37" i="35"/>
  <c r="K38" i="35"/>
  <c r="L38" i="35"/>
  <c r="K39" i="35"/>
  <c r="L39" i="35"/>
  <c r="K40" i="35"/>
  <c r="L40" i="35"/>
  <c r="K41" i="35"/>
  <c r="L41" i="35"/>
  <c r="K42" i="35"/>
  <c r="L42" i="35"/>
  <c r="K43" i="35"/>
  <c r="L43" i="35"/>
  <c r="K44" i="35"/>
  <c r="L44" i="35"/>
  <c r="K45" i="35"/>
  <c r="L45" i="35"/>
  <c r="K46" i="35"/>
  <c r="L46" i="35"/>
  <c r="K47" i="35"/>
  <c r="L47" i="35"/>
  <c r="K48" i="35"/>
  <c r="L48" i="35"/>
  <c r="K49" i="35"/>
  <c r="L49" i="35"/>
  <c r="K50" i="35"/>
  <c r="L50" i="35"/>
  <c r="K51" i="35"/>
  <c r="L51" i="35"/>
  <c r="K52" i="35"/>
  <c r="L52" i="35"/>
  <c r="K53" i="35"/>
  <c r="L53" i="35"/>
  <c r="K54" i="35"/>
  <c r="L54" i="35"/>
  <c r="K55" i="35"/>
  <c r="L55" i="35"/>
  <c r="K56" i="35"/>
  <c r="L56" i="35"/>
  <c r="K57" i="35"/>
  <c r="L57" i="35"/>
  <c r="K58" i="35"/>
  <c r="L58" i="35"/>
  <c r="K59" i="35"/>
  <c r="L59" i="35"/>
  <c r="K60" i="35"/>
  <c r="L60" i="35"/>
  <c r="K61" i="35"/>
  <c r="L61" i="35"/>
  <c r="K62" i="35"/>
  <c r="L62" i="35"/>
  <c r="K63" i="35"/>
  <c r="L63" i="35"/>
  <c r="K64" i="35"/>
  <c r="L64" i="35"/>
  <c r="K65" i="35"/>
  <c r="L65" i="35"/>
  <c r="K66" i="35"/>
  <c r="L66" i="35"/>
  <c r="K67" i="35"/>
  <c r="L67" i="35"/>
  <c r="K68" i="35"/>
  <c r="L68" i="35"/>
  <c r="K69" i="35"/>
  <c r="L69" i="35"/>
  <c r="K70" i="35"/>
  <c r="L70" i="35"/>
  <c r="K71" i="35"/>
  <c r="L71" i="35"/>
  <c r="K72" i="35"/>
  <c r="L72" i="35"/>
  <c r="K73" i="35"/>
  <c r="L73" i="35"/>
  <c r="K74" i="35"/>
  <c r="L74" i="35"/>
  <c r="K75" i="35"/>
  <c r="L75" i="35"/>
  <c r="K76" i="35"/>
  <c r="L76" i="35"/>
  <c r="K77" i="35"/>
  <c r="L77" i="35"/>
  <c r="K78" i="35"/>
  <c r="L78" i="35"/>
  <c r="K79" i="35"/>
  <c r="L79" i="35"/>
  <c r="K80" i="35"/>
  <c r="L80" i="35"/>
  <c r="K81" i="35"/>
  <c r="L81" i="35"/>
  <c r="K82" i="35"/>
  <c r="L82" i="35"/>
  <c r="K83" i="35"/>
  <c r="L83" i="35"/>
  <c r="K84" i="35"/>
  <c r="L84" i="35"/>
  <c r="K85" i="35"/>
  <c r="L85" i="35"/>
  <c r="K86" i="35"/>
  <c r="L86" i="35"/>
  <c r="K87" i="35"/>
  <c r="L87" i="35"/>
  <c r="K88" i="35"/>
  <c r="L88" i="35"/>
  <c r="K89" i="35"/>
  <c r="L89" i="35"/>
  <c r="K90" i="35"/>
  <c r="L90" i="35"/>
  <c r="K91" i="35"/>
  <c r="L91" i="35"/>
  <c r="K92" i="35"/>
  <c r="L92" i="35"/>
  <c r="K93" i="35"/>
  <c r="L93" i="35"/>
  <c r="K94" i="35"/>
  <c r="L94" i="35"/>
  <c r="K95" i="35"/>
  <c r="L95" i="35"/>
  <c r="K96" i="35"/>
  <c r="L96" i="35"/>
  <c r="K97" i="35"/>
  <c r="L97" i="35"/>
  <c r="K98" i="35"/>
  <c r="L98" i="35"/>
  <c r="K99" i="35"/>
  <c r="L99" i="35"/>
  <c r="K100" i="35"/>
  <c r="L100" i="35"/>
  <c r="K101" i="35"/>
  <c r="L101" i="35"/>
  <c r="K102" i="35"/>
  <c r="L102" i="35"/>
  <c r="K103" i="35"/>
  <c r="L103" i="35"/>
  <c r="K104" i="35"/>
  <c r="L104" i="35"/>
  <c r="K105" i="35"/>
  <c r="L105" i="35"/>
  <c r="K106" i="35"/>
  <c r="L106" i="35"/>
  <c r="K107" i="35"/>
  <c r="L107" i="35"/>
  <c r="K108" i="35"/>
  <c r="L108" i="35"/>
  <c r="K109" i="35"/>
  <c r="L109" i="35"/>
  <c r="K110" i="35"/>
  <c r="L110" i="35"/>
  <c r="K111" i="35"/>
  <c r="L111" i="35"/>
  <c r="K112" i="35"/>
  <c r="L112" i="35"/>
  <c r="L91" i="34" l="1"/>
  <c r="N91" i="34"/>
  <c r="N92" i="34"/>
  <c r="L93" i="34"/>
  <c r="N93" i="34"/>
  <c r="L94" i="34"/>
  <c r="N94" i="34"/>
  <c r="L95" i="34"/>
  <c r="N95" i="34"/>
  <c r="L96" i="34"/>
  <c r="N96" i="34"/>
  <c r="L97" i="34"/>
  <c r="N97" i="34"/>
  <c r="L98" i="34"/>
  <c r="N98" i="34"/>
  <c r="L99" i="34"/>
  <c r="N99" i="34"/>
  <c r="L100" i="34"/>
  <c r="N100" i="34"/>
  <c r="L101" i="34"/>
  <c r="N101" i="34"/>
  <c r="L102" i="34"/>
  <c r="N102" i="34"/>
  <c r="L103" i="34"/>
  <c r="N103" i="34"/>
  <c r="L104" i="34"/>
  <c r="N104" i="34"/>
  <c r="L105" i="34"/>
  <c r="N105" i="34"/>
  <c r="L107" i="34"/>
  <c r="N107" i="34"/>
  <c r="L108" i="34"/>
  <c r="N108" i="34"/>
  <c r="L109" i="34"/>
  <c r="N109" i="34"/>
  <c r="O91" i="34" l="1" a="1"/>
  <c r="O91" i="34" s="1"/>
  <c r="M91" i="34" a="1"/>
  <c r="M91" i="34" s="1"/>
  <c r="E60" i="2" l="1"/>
  <c r="E59" i="2"/>
  <c r="E58" i="2"/>
  <c r="E57" i="2"/>
  <c r="E50" i="2"/>
  <c r="E49" i="2"/>
  <c r="D60" i="2"/>
  <c r="D59" i="2"/>
  <c r="D58" i="2"/>
  <c r="D57" i="2"/>
  <c r="D50" i="2"/>
  <c r="D49" i="2"/>
  <c r="C60" i="2" l="1"/>
  <c r="C59" i="2"/>
  <c r="C58" i="2"/>
  <c r="C57" i="2"/>
  <c r="C50" i="2"/>
  <c r="C4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<sst xmlns="http://schemas.openxmlformats.org/spreadsheetml/2006/main" count="92" uniqueCount="53">
  <si>
    <t>Total</t>
  </si>
  <si>
    <t>Calendar Year</t>
  </si>
  <si>
    <t>Average</t>
  </si>
  <si>
    <t>1986-2005</t>
  </si>
  <si>
    <t>1986-1995</t>
  </si>
  <si>
    <t>1996-2005</t>
  </si>
  <si>
    <t>2006-2015</t>
  </si>
  <si>
    <t>State Water Project</t>
  </si>
  <si>
    <t>SWP</t>
  </si>
  <si>
    <t>Year</t>
  </si>
  <si>
    <t>MWD</t>
  </si>
  <si>
    <t>DWR</t>
  </si>
  <si>
    <t>SWDI-delta</t>
  </si>
  <si>
    <t>year</t>
  </si>
  <si>
    <t>SWDI-SC</t>
  </si>
  <si>
    <t>SWDI-SL</t>
  </si>
  <si>
    <t>pctl_gwelev</t>
  </si>
  <si>
    <t>pctl_gwchange</t>
  </si>
  <si>
    <t>pctl_cumgwchange</t>
  </si>
  <si>
    <t>pctl_gwchange_corr</t>
  </si>
  <si>
    <t>pctl_cumgwchange_corr</t>
  </si>
  <si>
    <t>water year</t>
  </si>
  <si>
    <t>SWD-SC</t>
  </si>
  <si>
    <t>Los Angeles Aqueduct</t>
  </si>
  <si>
    <t>Colorado River Aqueduct</t>
  </si>
  <si>
    <t>Colorado</t>
  </si>
  <si>
    <t>Groundwater</t>
  </si>
  <si>
    <t>Imports</t>
  </si>
  <si>
    <t>LocalSupplies</t>
  </si>
  <si>
    <t>Water Year</t>
  </si>
  <si>
    <t>MWD dataset</t>
  </si>
  <si>
    <t>Local Supplies</t>
  </si>
  <si>
    <t>LA Aqueduct</t>
  </si>
  <si>
    <t>Colorado river Aqueduct</t>
  </si>
  <si>
    <t>USBR MWD CU (south coast)</t>
  </si>
  <si>
    <t>USBR MWD Diversions (south coast)</t>
  </si>
  <si>
    <t>USBR Total CU</t>
  </si>
  <si>
    <t>USBR Total Diversions</t>
  </si>
  <si>
    <t>CVWD</t>
  </si>
  <si>
    <t>IID</t>
  </si>
  <si>
    <t>PVID</t>
  </si>
  <si>
    <t>Consumptive Use</t>
  </si>
  <si>
    <t>Diversions</t>
  </si>
  <si>
    <t>Diversion</t>
  </si>
  <si>
    <t>Colorado River Aqueduct supplies are gross Havasu diversions fewer return flows, deliveries to USBR, Mexico, and storage</t>
  </si>
  <si>
    <t>diversions</t>
  </si>
  <si>
    <t>-</t>
  </si>
  <si>
    <t>mexico</t>
  </si>
  <si>
    <t>storage</t>
  </si>
  <si>
    <t>CU</t>
  </si>
  <si>
    <t>storage nevada</t>
  </si>
  <si>
    <t>difference</t>
  </si>
  <si>
    <t>ICS creation/delivery mwd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</si>
</sst>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3" fontId="0" fillId="0" borderId="0" xfId="0" applyNumberFormat="1"/>
    <xf numFmtId="0" fontId="1" fillId="0" borderId="0" xfId="1"/>
    <xf numFmtId="14" fontId="1" fillId="0" borderId="0" xfId="1" applyNumberFormat="1"/>
    <xf numFmtId="0" fontId="2" fillId="0" borderId="0" xfId="1" applyFont="1"/>
    <xf numFmtId="9" fontId="0" fillId="0" borderId="0" xfId="2" applyFont="1"/>
    <xf numFmtId="9" fontId="4" fillId="0" borderId="0" xfId="2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</cellXfs>
  <cellStyles count="3">
    <cellStyle name="Normal" xfId="0" builtinId="0"/>
    <cellStyle name="Normal 2" xfId="1" xr:uid="{65D10201-14AD-4447-887E-1C1C9B7C7B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'DWR Portfolio'!$C$1</c:f>
              <c:strCache>
                <c:ptCount val="1"/>
                <c:pt idx="0">
                  <c:v>SWP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'DWR Portfolio'!$B$2:$B$19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'DWR Portfolio'!$C$2:$C$19</c:f>
              <c:numCache>
                <c:formatCode>General</c:formatCode>
                <c:ptCount val="18"/>
                <c:pt idx="0">
                  <c:v>1533.5</c:v>
                </c:pt>
                <c:pt idx="1">
                  <c:v>1712.8999999999901</c:v>
                </c:pt>
                <c:pt idx="2">
                  <c:v>1836.19999999999</c:v>
                </c:pt>
                <c:pt idx="3">
                  <c:v>1528.5</c:v>
                </c:pt>
                <c:pt idx="4">
                  <c:v>1469.7</c:v>
                </c:pt>
                <c:pt idx="5">
                  <c:v>1596.4</c:v>
                </c:pt>
                <c:pt idx="6">
                  <c:v>1269.2</c:v>
                </c:pt>
                <c:pt idx="7">
                  <c:v>985.7</c:v>
                </c:pt>
                <c:pt idx="8">
                  <c:v>826.9</c:v>
                </c:pt>
                <c:pt idx="9">
                  <c:v>900.69999999999902</c:v>
                </c:pt>
                <c:pt idx="10">
                  <c:v>1170.3999999999901</c:v>
                </c:pt>
                <c:pt idx="11">
                  <c:v>1060.8</c:v>
                </c:pt>
                <c:pt idx="12">
                  <c:v>642.9</c:v>
                </c:pt>
                <c:pt idx="13">
                  <c:v>456.4</c:v>
                </c:pt>
                <c:pt idx="14">
                  <c:v>917.3</c:v>
                </c:pt>
                <c:pt idx="15">
                  <c:v>1042.9000000000001</c:v>
                </c:pt>
                <c:pt idx="16">
                  <c:v>921.5</c:v>
                </c:pt>
                <c:pt idx="17">
                  <c:v>1039.5999999999999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36-4DED-9799-E4F861FDC223}"/>
            </c:ext>
          </c:extLst>
        </c:ser>
        <c:ser>
          <c:idx val="1"/>
          <c:order val="1"/>
          <c:tx>
            <c:strRef>
              <c:f>'DWR Portfolio'!$D$1</c:f>
              <c:strCache>
                <c:ptCount val="1"/>
                <c:pt idx="0">
                  <c:v>Colorado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'DWR Portfolio'!$B$2:$B$19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'DWR Portfolio'!$D$2:$D$19</c:f>
              <c:numCache>
                <c:formatCode>General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636-4DED-9799-E4F861FDC223}"/>
            </c:ext>
          </c:extLst>
        </c:ser>
        <c:ser>
          <c:idx val="2"/>
          <c:order val="2"/>
          <c:tx>
            <c:strRef>
              <c:f>'DWR Portfolio'!$E$1</c:f>
              <c:strCache>
                <c:ptCount val="1"/>
                <c:pt idx="0">
                  <c:v>Groundwater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'DWR Portfolio'!$B$2:$B$19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'DWR Portfolio'!$E$2:$E$19</c:f>
              <c:numCache>
                <c:formatCode>General</c:formatCode>
                <c:ptCount val="18"/>
                <c:pt idx="0">
                  <c:v>1897.6</c:v>
                </c:pt>
                <c:pt idx="1">
                  <c:v>1542.69999999999</c:v>
                </c:pt>
                <c:pt idx="2">
                  <c:v>1476.3</c:v>
                </c:pt>
                <c:pt idx="3">
                  <c:v>1237.5999999999999</c:v>
                </c:pt>
                <c:pt idx="4">
                  <c:v>1739.9</c:v>
                </c:pt>
                <c:pt idx="5">
                  <c:v>1802.4</c:v>
                </c:pt>
                <c:pt idx="6">
                  <c:v>1697.1</c:v>
                </c:pt>
                <c:pt idx="7">
                  <c:v>1744.5</c:v>
                </c:pt>
                <c:pt idx="8">
                  <c:v>1408.2</c:v>
                </c:pt>
                <c:pt idx="9">
                  <c:v>1351</c:v>
                </c:pt>
                <c:pt idx="10">
                  <c:v>1484.1</c:v>
                </c:pt>
                <c:pt idx="11">
                  <c:v>1824.2</c:v>
                </c:pt>
                <c:pt idx="12">
                  <c:v>1986.1</c:v>
                </c:pt>
                <c:pt idx="13">
                  <c:v>1462.3</c:v>
                </c:pt>
                <c:pt idx="14">
                  <c:v>1331</c:v>
                </c:pt>
                <c:pt idx="15">
                  <c:v>1579.3</c:v>
                </c:pt>
                <c:pt idx="16">
                  <c:v>1414.9</c:v>
                </c:pt>
                <c:pt idx="17">
                  <c:v>1362.1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636-4DED-9799-E4F861FDC223}"/>
            </c:ext>
          </c:extLst>
        </c:ser>
        <c:ser>
          <c:idx val="3"/>
          <c:order val="3"/>
          <c:tx>
            <c:strRef>
              <c:f>'DWR Portfolio'!$F$1</c:f>
              <c:strCache>
                <c:ptCount val="1"/>
                <c:pt idx="0">
                  <c:v>Imports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'DWR Portfolio'!$B$2:$B$19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'DWR Portfolio'!$F$2:$F$19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636-4DED-9799-E4F861FDC223}"/>
            </c:ext>
          </c:extLst>
        </c:ser>
        <c:ser>
          <c:idx val="4"/>
          <c:order val="4"/>
          <c:tx>
            <c:strRef>
              <c:f>'DWR Portfolio'!$G$1</c:f>
              <c:strCache>
                <c:ptCount val="1"/>
                <c:pt idx="0">
                  <c:v>LocalSupplies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'DWR Portfolio'!$B$2:$B$19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xVal>
          <c:yVal>
            <c:numRef>
              <c:f>'DWR Portfolio'!$G$2:$G$19</c:f>
              <c:numCache>
                <c:formatCode>General</c:formatCode>
                <c:ptCount val="18"/>
                <c:pt idx="0">
                  <c:v>144.9</c:v>
                </c:pt>
                <c:pt idx="1">
                  <c:v>122</c:v>
                </c:pt>
                <c:pt idx="2">
                  <c:v>100.8</c:v>
                </c:pt>
                <c:pt idx="3">
                  <c:v>189.2</c:v>
                </c:pt>
                <c:pt idx="4">
                  <c:v>231.3</c:v>
                </c:pt>
                <c:pt idx="5">
                  <c:v>141.30000000000001</c:v>
                </c:pt>
                <c:pt idx="6">
                  <c:v>201.6</c:v>
                </c:pt>
                <c:pt idx="7">
                  <c:v>179.9</c:v>
                </c:pt>
                <c:pt idx="8">
                  <c:v>220.29999999999899</c:v>
                </c:pt>
                <c:pt idx="9">
                  <c:v>214.3</c:v>
                </c:pt>
                <c:pt idx="10">
                  <c:v>236.5</c:v>
                </c:pt>
                <c:pt idx="11">
                  <c:v>196.5</c:v>
                </c:pt>
                <c:pt idx="12">
                  <c:v>168</c:v>
                </c:pt>
                <c:pt idx="13">
                  <c:v>164</c:v>
                </c:pt>
                <c:pt idx="14">
                  <c:v>90.399999999999906</c:v>
                </c:pt>
                <c:pt idx="15">
                  <c:v>107.6</c:v>
                </c:pt>
                <c:pt idx="16">
                  <c:v>170.7</c:v>
                </c:pt>
                <c:pt idx="17">
                  <c:v>173.6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636-4DED-9799-E4F861FDC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5062640"/>
        <c:axId val="1345042480"/>
      </c:scatterChart>
      <c:valAx>
        <c:axId val="1345062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042480"/>
        <c:crosses val="autoZero"/>
        <c:crossBetween val="midCat"/>
      </c:valAx>
      <c:valAx>
        <c:axId val="134504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062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USBR SC CU CY vs MWD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5246281714785654E-2"/>
                  <c:y val="-0.210025517643627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Colorado!$B$3:$B$109</c:f>
              <c:numCache>
                <c:formatCode>General</c:formatCode>
                <c:ptCount val="107"/>
                <c:pt idx="62" formatCode="#,##0">
                  <c:v>778000</c:v>
                </c:pt>
                <c:pt idx="63" formatCode="#,##0">
                  <c:v>1277000</c:v>
                </c:pt>
                <c:pt idx="64" formatCode="#,##0">
                  <c:v>710000</c:v>
                </c:pt>
                <c:pt idx="65" formatCode="#,##0">
                  <c:v>784000</c:v>
                </c:pt>
                <c:pt idx="66" formatCode="#,##0">
                  <c:v>791000</c:v>
                </c:pt>
                <c:pt idx="67" formatCode="#,##0">
                  <c:v>791000</c:v>
                </c:pt>
                <c:pt idx="68" formatCode="#,##0">
                  <c:v>686000</c:v>
                </c:pt>
                <c:pt idx="69" formatCode="#,##0">
                  <c:v>850000</c:v>
                </c:pt>
                <c:pt idx="70" formatCode="#,##0">
                  <c:v>1150000</c:v>
                </c:pt>
                <c:pt idx="71" formatCode="#,##0">
                  <c:v>1018000</c:v>
                </c:pt>
                <c:pt idx="72" formatCode="#,##0">
                  <c:v>1001000</c:v>
                </c:pt>
                <c:pt idx="73" formatCode="#,##0">
                  <c:v>1175000</c:v>
                </c:pt>
                <c:pt idx="74" formatCode="#,##0">
                  <c:v>1199000</c:v>
                </c:pt>
                <c:pt idx="75" formatCode="#,##0">
                  <c:v>1189000</c:v>
                </c:pt>
                <c:pt idx="76" formatCode="#,##0">
                  <c:v>1183000</c:v>
                </c:pt>
                <c:pt idx="77" formatCode="#,##0">
                  <c:v>1252000</c:v>
                </c:pt>
                <c:pt idx="78" formatCode="#,##0">
                  <c:v>1153000</c:v>
                </c:pt>
                <c:pt idx="79" formatCode="#,##0">
                  <c:v>1144000</c:v>
                </c:pt>
                <c:pt idx="80" formatCode="#,##0">
                  <c:v>1263000</c:v>
                </c:pt>
                <c:pt idx="81" formatCode="#,##0">
                  <c:v>933000</c:v>
                </c:pt>
                <c:pt idx="82" formatCode="#,##0">
                  <c:v>1089000</c:v>
                </c:pt>
                <c:pt idx="83" formatCode="#,##0">
                  <c:v>1125000</c:v>
                </c:pt>
                <c:pt idx="84" formatCode="#,##0">
                  <c:v>941000</c:v>
                </c:pt>
                <c:pt idx="85" formatCode="#,##0">
                  <c:v>1072000</c:v>
                </c:pt>
                <c:pt idx="86" formatCode="#,##0">
                  <c:v>1217000</c:v>
                </c:pt>
                <c:pt idx="87" formatCode="#,##0">
                  <c:v>1245000</c:v>
                </c:pt>
                <c:pt idx="88" formatCode="#,##0">
                  <c:v>1198000</c:v>
                </c:pt>
                <c:pt idx="89" formatCode="#,##0">
                  <c:v>676000</c:v>
                </c:pt>
                <c:pt idx="90" formatCode="#,##0">
                  <c:v>741000</c:v>
                </c:pt>
                <c:pt idx="91" formatCode="#,##0">
                  <c:v>707000</c:v>
                </c:pt>
                <c:pt idx="92" formatCode="#,##0">
                  <c:v>514000</c:v>
                </c:pt>
                <c:pt idx="93" formatCode="#,##0">
                  <c:v>696000</c:v>
                </c:pt>
                <c:pt idx="94" formatCode="#,##0">
                  <c:v>896000</c:v>
                </c:pt>
                <c:pt idx="95" formatCode="#,##0">
                  <c:v>1044000</c:v>
                </c:pt>
                <c:pt idx="96" formatCode="#,##0">
                  <c:v>837000</c:v>
                </c:pt>
                <c:pt idx="97" formatCode="#,##0">
                  <c:v>445000</c:v>
                </c:pt>
                <c:pt idx="98" formatCode="#,##0">
                  <c:v>455000</c:v>
                </c:pt>
                <c:pt idx="99" formatCode="#,##0">
                  <c:v>986000</c:v>
                </c:pt>
                <c:pt idx="100" formatCode="#,##0">
                  <c:v>1168000</c:v>
                </c:pt>
                <c:pt idx="101" formatCode="#,##0">
                  <c:v>1178000</c:v>
                </c:pt>
                <c:pt idx="102" formatCode="#,##0">
                  <c:v>961000</c:v>
                </c:pt>
                <c:pt idx="103" formatCode="#,##0">
                  <c:v>282000</c:v>
                </c:pt>
                <c:pt idx="104" formatCode="#,##0">
                  <c:v>757000</c:v>
                </c:pt>
                <c:pt idx="105" formatCode="#,##0">
                  <c:v>298000</c:v>
                </c:pt>
                <c:pt idx="106" formatCode="#,##0">
                  <c:v>687000</c:v>
                </c:pt>
              </c:numCache>
            </c:numRef>
          </c:xVal>
          <c:yVal>
            <c:numRef>
              <c:f>Colorado!$G$3:$G$109</c:f>
              <c:numCache>
                <c:formatCode>General</c:formatCode>
                <c:ptCount val="1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172500</c:v>
                </c:pt>
                <c:pt idx="26">
                  <c:v>95710</c:v>
                </c:pt>
                <c:pt idx="27">
                  <c:v>30698</c:v>
                </c:pt>
                <c:pt idx="28">
                  <c:v>31136</c:v>
                </c:pt>
                <c:pt idx="29">
                  <c:v>34630</c:v>
                </c:pt>
                <c:pt idx="30">
                  <c:v>51633</c:v>
                </c:pt>
                <c:pt idx="31">
                  <c:v>58342</c:v>
                </c:pt>
                <c:pt idx="32">
                  <c:v>80395</c:v>
                </c:pt>
                <c:pt idx="33">
                  <c:v>85356</c:v>
                </c:pt>
                <c:pt idx="34">
                  <c:v>194245</c:v>
                </c:pt>
                <c:pt idx="35">
                  <c:v>172254</c:v>
                </c:pt>
                <c:pt idx="36">
                  <c:v>179440</c:v>
                </c:pt>
                <c:pt idx="37">
                  <c:v>231370</c:v>
                </c:pt>
                <c:pt idx="38">
                  <c:v>175050</c:v>
                </c:pt>
                <c:pt idx="39">
                  <c:v>228317</c:v>
                </c:pt>
                <c:pt idx="40">
                  <c:v>341156</c:v>
                </c:pt>
                <c:pt idx="41">
                  <c:v>417080</c:v>
                </c:pt>
                <c:pt idx="42">
                  <c:v>481493</c:v>
                </c:pt>
                <c:pt idx="43">
                  <c:v>593983</c:v>
                </c:pt>
                <c:pt idx="44">
                  <c:v>540169</c:v>
                </c:pt>
                <c:pt idx="45">
                  <c:v>707938</c:v>
                </c:pt>
                <c:pt idx="46">
                  <c:v>894190</c:v>
                </c:pt>
                <c:pt idx="47">
                  <c:v>1102689</c:v>
                </c:pt>
                <c:pt idx="48">
                  <c:v>1073413</c:v>
                </c:pt>
                <c:pt idx="49">
                  <c:v>1057132</c:v>
                </c:pt>
                <c:pt idx="50">
                  <c:v>1134507</c:v>
                </c:pt>
                <c:pt idx="51">
                  <c:v>1178058</c:v>
                </c:pt>
                <c:pt idx="52">
                  <c:v>1146182</c:v>
                </c:pt>
                <c:pt idx="53">
                  <c:v>1122633</c:v>
                </c:pt>
                <c:pt idx="54">
                  <c:v>1181527</c:v>
                </c:pt>
                <c:pt idx="55">
                  <c:v>1128575</c:v>
                </c:pt>
                <c:pt idx="56">
                  <c:v>1200353</c:v>
                </c:pt>
                <c:pt idx="57">
                  <c:v>1212000</c:v>
                </c:pt>
                <c:pt idx="58">
                  <c:v>1212000</c:v>
                </c:pt>
                <c:pt idx="59">
                  <c:v>1170140</c:v>
                </c:pt>
                <c:pt idx="60">
                  <c:v>1121788</c:v>
                </c:pt>
                <c:pt idx="61">
                  <c:v>778495</c:v>
                </c:pt>
                <c:pt idx="62">
                  <c:v>790857</c:v>
                </c:pt>
                <c:pt idx="63">
                  <c:v>1276891</c:v>
                </c:pt>
                <c:pt idx="64">
                  <c:v>709859</c:v>
                </c:pt>
                <c:pt idx="65">
                  <c:v>808757</c:v>
                </c:pt>
                <c:pt idx="66">
                  <c:v>814147</c:v>
                </c:pt>
                <c:pt idx="67">
                  <c:v>826336</c:v>
                </c:pt>
                <c:pt idx="68">
                  <c:v>712951</c:v>
                </c:pt>
                <c:pt idx="69">
                  <c:v>903867</c:v>
                </c:pt>
                <c:pt idx="70">
                  <c:v>1233519</c:v>
                </c:pt>
                <c:pt idx="71">
                  <c:v>1269526</c:v>
                </c:pt>
                <c:pt idx="72">
                  <c:v>1299650</c:v>
                </c:pt>
                <c:pt idx="73">
                  <c:v>1278836</c:v>
                </c:pt>
                <c:pt idx="74">
                  <c:v>1200181</c:v>
                </c:pt>
                <c:pt idx="75">
                  <c:v>1201390</c:v>
                </c:pt>
                <c:pt idx="76">
                  <c:v>1214971</c:v>
                </c:pt>
                <c:pt idx="77">
                  <c:v>1252352</c:v>
                </c:pt>
                <c:pt idx="78">
                  <c:v>1193830</c:v>
                </c:pt>
                <c:pt idx="79">
                  <c:v>1204003</c:v>
                </c:pt>
                <c:pt idx="80">
                  <c:v>1300203</c:v>
                </c:pt>
                <c:pt idx="81">
                  <c:v>994373</c:v>
                </c:pt>
                <c:pt idx="82">
                  <c:v>1227279</c:v>
                </c:pt>
                <c:pt idx="83">
                  <c:v>1238660</c:v>
                </c:pt>
                <c:pt idx="84">
                  <c:v>1073125</c:v>
                </c:pt>
                <c:pt idx="85">
                  <c:v>1212067</c:v>
                </c:pt>
                <c:pt idx="86">
                  <c:v>1300014</c:v>
                </c:pt>
                <c:pt idx="87">
                  <c:v>1250502</c:v>
                </c:pt>
                <c:pt idx="88">
                  <c:v>1237994</c:v>
                </c:pt>
                <c:pt idx="89">
                  <c:v>683786</c:v>
                </c:pt>
                <c:pt idx="90">
                  <c:v>760032</c:v>
                </c:pt>
                <c:pt idx="91">
                  <c:v>875252</c:v>
                </c:pt>
                <c:pt idx="92">
                  <c:v>632424</c:v>
                </c:pt>
                <c:pt idx="93">
                  <c:v>713456</c:v>
                </c:pt>
                <c:pt idx="94">
                  <c:v>904850</c:v>
                </c:pt>
                <c:pt idx="95">
                  <c:v>1105232</c:v>
                </c:pt>
                <c:pt idx="96">
                  <c:v>1099061</c:v>
                </c:pt>
                <c:pt idx="97">
                  <c:v>698990</c:v>
                </c:pt>
                <c:pt idx="98">
                  <c:v>736119</c:v>
                </c:pt>
                <c:pt idx="99">
                  <c:v>1012715</c:v>
                </c:pt>
                <c:pt idx="100">
                  <c:v>1176334</c:v>
                </c:pt>
                <c:pt idx="101">
                  <c:v>1178928</c:v>
                </c:pt>
                <c:pt idx="102">
                  <c:v>997023</c:v>
                </c:pt>
                <c:pt idx="103">
                  <c:v>677027</c:v>
                </c:pt>
                <c:pt idx="104">
                  <c:v>889108</c:v>
                </c:pt>
                <c:pt idx="105">
                  <c:v>537607</c:v>
                </c:pt>
                <c:pt idx="106">
                  <c:v>815618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B9-43B0-A4FA-BB996FFFB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830128"/>
        <c:axId val="270829168"/>
      </c:scatterChart>
      <c:valAx>
        <c:axId val="27083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829168"/>
        <c:crosses val="autoZero"/>
        <c:crossBetween val="midCat"/>
      </c:valAx>
      <c:valAx>
        <c:axId val="27082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830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MWD vs</a:t>
            </a:r>
            <a:r>
              <a:rPr lang="en-US" baseline="0"/>
              <a:t> </a:t>
            </a:r>
            <a:r>
              <a:rPr lang="en-US"/>
              <a:t>DWR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5246281714785654E-2"/>
                  <c:y val="-0.210025517643627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Colorado!$B$3:$B$104</c:f>
              <c:numCache>
                <c:formatCode>General</c:formatCode>
                <c:ptCount val="102"/>
                <c:pt idx="62" formatCode="#,##0">
                  <c:v>778000</c:v>
                </c:pt>
                <c:pt idx="63" formatCode="#,##0">
                  <c:v>1277000</c:v>
                </c:pt>
                <c:pt idx="64" formatCode="#,##0">
                  <c:v>710000</c:v>
                </c:pt>
                <c:pt idx="65" formatCode="#,##0">
                  <c:v>784000</c:v>
                </c:pt>
                <c:pt idx="66" formatCode="#,##0">
                  <c:v>791000</c:v>
                </c:pt>
                <c:pt idx="67" formatCode="#,##0">
                  <c:v>791000</c:v>
                </c:pt>
                <c:pt idx="68" formatCode="#,##0">
                  <c:v>686000</c:v>
                </c:pt>
                <c:pt idx="69" formatCode="#,##0">
                  <c:v>850000</c:v>
                </c:pt>
                <c:pt idx="70" formatCode="#,##0">
                  <c:v>1150000</c:v>
                </c:pt>
                <c:pt idx="71" formatCode="#,##0">
                  <c:v>1018000</c:v>
                </c:pt>
                <c:pt idx="72" formatCode="#,##0">
                  <c:v>1001000</c:v>
                </c:pt>
                <c:pt idx="73" formatCode="#,##0">
                  <c:v>1175000</c:v>
                </c:pt>
                <c:pt idx="74" formatCode="#,##0">
                  <c:v>1199000</c:v>
                </c:pt>
                <c:pt idx="75" formatCode="#,##0">
                  <c:v>1189000</c:v>
                </c:pt>
                <c:pt idx="76" formatCode="#,##0">
                  <c:v>1183000</c:v>
                </c:pt>
                <c:pt idx="77" formatCode="#,##0">
                  <c:v>1252000</c:v>
                </c:pt>
                <c:pt idx="78" formatCode="#,##0">
                  <c:v>1153000</c:v>
                </c:pt>
                <c:pt idx="79" formatCode="#,##0">
                  <c:v>1144000</c:v>
                </c:pt>
                <c:pt idx="80" formatCode="#,##0">
                  <c:v>1263000</c:v>
                </c:pt>
                <c:pt idx="81" formatCode="#,##0">
                  <c:v>933000</c:v>
                </c:pt>
                <c:pt idx="82" formatCode="#,##0">
                  <c:v>1089000</c:v>
                </c:pt>
                <c:pt idx="83" formatCode="#,##0">
                  <c:v>1125000</c:v>
                </c:pt>
                <c:pt idx="84" formatCode="#,##0">
                  <c:v>941000</c:v>
                </c:pt>
                <c:pt idx="85" formatCode="#,##0">
                  <c:v>1072000</c:v>
                </c:pt>
                <c:pt idx="86" formatCode="#,##0">
                  <c:v>1217000</c:v>
                </c:pt>
                <c:pt idx="87" formatCode="#,##0">
                  <c:v>1245000</c:v>
                </c:pt>
                <c:pt idx="88" formatCode="#,##0">
                  <c:v>1198000</c:v>
                </c:pt>
                <c:pt idx="89" formatCode="#,##0">
                  <c:v>676000</c:v>
                </c:pt>
                <c:pt idx="90" formatCode="#,##0">
                  <c:v>741000</c:v>
                </c:pt>
                <c:pt idx="91" formatCode="#,##0">
                  <c:v>707000</c:v>
                </c:pt>
                <c:pt idx="92" formatCode="#,##0">
                  <c:v>514000</c:v>
                </c:pt>
                <c:pt idx="93" formatCode="#,##0">
                  <c:v>696000</c:v>
                </c:pt>
                <c:pt idx="94" formatCode="#,##0">
                  <c:v>896000</c:v>
                </c:pt>
                <c:pt idx="95" formatCode="#,##0">
                  <c:v>1044000</c:v>
                </c:pt>
                <c:pt idx="96" formatCode="#,##0">
                  <c:v>837000</c:v>
                </c:pt>
                <c:pt idx="97" formatCode="#,##0">
                  <c:v>445000</c:v>
                </c:pt>
                <c:pt idx="98" formatCode="#,##0">
                  <c:v>455000</c:v>
                </c:pt>
                <c:pt idx="99" formatCode="#,##0">
                  <c:v>986000</c:v>
                </c:pt>
                <c:pt idx="100" formatCode="#,##0">
                  <c:v>1168000</c:v>
                </c:pt>
                <c:pt idx="101" formatCode="#,##0">
                  <c:v>1178000</c:v>
                </c:pt>
              </c:numCache>
            </c:numRef>
          </c:xVal>
          <c:yVal>
            <c:numRef>
              <c:f>Colorado!$C$3:$C$112</c:f>
              <c:numCache>
                <c:formatCode>General</c:formatCode>
                <c:ptCount val="110"/>
                <c:pt idx="88">
                  <c:v>1309300</c:v>
                </c:pt>
                <c:pt idx="89">
                  <c:v>756600</c:v>
                </c:pt>
                <c:pt idx="90">
                  <c:v>1098500</c:v>
                </c:pt>
                <c:pt idx="91">
                  <c:v>771700</c:v>
                </c:pt>
                <c:pt idx="92">
                  <c:v>806700</c:v>
                </c:pt>
                <c:pt idx="93">
                  <c:v>1079400</c:v>
                </c:pt>
                <c:pt idx="94">
                  <c:v>1254400</c:v>
                </c:pt>
                <c:pt idx="95">
                  <c:v>1216400</c:v>
                </c:pt>
                <c:pt idx="96">
                  <c:v>987800</c:v>
                </c:pt>
                <c:pt idx="97">
                  <c:v>955800</c:v>
                </c:pt>
                <c:pt idx="98">
                  <c:v>902200</c:v>
                </c:pt>
                <c:pt idx="99">
                  <c:v>1304100</c:v>
                </c:pt>
                <c:pt idx="100">
                  <c:v>1730300</c:v>
                </c:pt>
                <c:pt idx="101">
                  <c:v>1573200</c:v>
                </c:pt>
                <c:pt idx="102">
                  <c:v>1186600</c:v>
                </c:pt>
                <c:pt idx="104">
                  <c:v>917100</c:v>
                </c:pt>
                <c:pt idx="105">
                  <c:v>775400</c:v>
                </c:pt>
                <c:pt idx="106">
                  <c:v>834700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45-46D5-95F8-94507B4A1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830128"/>
        <c:axId val="270829168"/>
      </c:scatterChart>
      <c:valAx>
        <c:axId val="27083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829168"/>
        <c:crosses val="autoZero"/>
        <c:crossBetween val="midCat"/>
      </c:valAx>
      <c:valAx>
        <c:axId val="27082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830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DWR SC vs USBR SC CU 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5246281714785654E-2"/>
                  <c:y val="-0.210025517643627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Colorado!$G$3:$G$112</c:f>
              <c:numCache>
                <c:formatCode>General</c:formatCode>
                <c:ptCount val="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172500</c:v>
                </c:pt>
                <c:pt idx="26">
                  <c:v>95710</c:v>
                </c:pt>
                <c:pt idx="27">
                  <c:v>30698</c:v>
                </c:pt>
                <c:pt idx="28">
                  <c:v>31136</c:v>
                </c:pt>
                <c:pt idx="29">
                  <c:v>34630</c:v>
                </c:pt>
                <c:pt idx="30">
                  <c:v>51633</c:v>
                </c:pt>
                <c:pt idx="31">
                  <c:v>58342</c:v>
                </c:pt>
                <c:pt idx="32">
                  <c:v>80395</c:v>
                </c:pt>
                <c:pt idx="33">
                  <c:v>85356</c:v>
                </c:pt>
                <c:pt idx="34">
                  <c:v>194245</c:v>
                </c:pt>
                <c:pt idx="35">
                  <c:v>172254</c:v>
                </c:pt>
                <c:pt idx="36">
                  <c:v>179440</c:v>
                </c:pt>
                <c:pt idx="37">
                  <c:v>231370</c:v>
                </c:pt>
                <c:pt idx="38">
                  <c:v>175050</c:v>
                </c:pt>
                <c:pt idx="39">
                  <c:v>228317</c:v>
                </c:pt>
                <c:pt idx="40">
                  <c:v>341156</c:v>
                </c:pt>
                <c:pt idx="41">
                  <c:v>417080</c:v>
                </c:pt>
                <c:pt idx="42">
                  <c:v>481493</c:v>
                </c:pt>
                <c:pt idx="43">
                  <c:v>593983</c:v>
                </c:pt>
                <c:pt idx="44">
                  <c:v>540169</c:v>
                </c:pt>
                <c:pt idx="45">
                  <c:v>707938</c:v>
                </c:pt>
                <c:pt idx="46">
                  <c:v>894190</c:v>
                </c:pt>
                <c:pt idx="47">
                  <c:v>1102689</c:v>
                </c:pt>
                <c:pt idx="48">
                  <c:v>1073413</c:v>
                </c:pt>
                <c:pt idx="49">
                  <c:v>1057132</c:v>
                </c:pt>
                <c:pt idx="50">
                  <c:v>1134507</c:v>
                </c:pt>
                <c:pt idx="51">
                  <c:v>1178058</c:v>
                </c:pt>
                <c:pt idx="52">
                  <c:v>1146182</c:v>
                </c:pt>
                <c:pt idx="53">
                  <c:v>1122633</c:v>
                </c:pt>
                <c:pt idx="54">
                  <c:v>1181527</c:v>
                </c:pt>
                <c:pt idx="55">
                  <c:v>1128575</c:v>
                </c:pt>
                <c:pt idx="56">
                  <c:v>1200353</c:v>
                </c:pt>
                <c:pt idx="57">
                  <c:v>1212000</c:v>
                </c:pt>
                <c:pt idx="58">
                  <c:v>1212000</c:v>
                </c:pt>
                <c:pt idx="59">
                  <c:v>1170140</c:v>
                </c:pt>
                <c:pt idx="60">
                  <c:v>1121788</c:v>
                </c:pt>
                <c:pt idx="61">
                  <c:v>778495</c:v>
                </c:pt>
                <c:pt idx="62">
                  <c:v>790857</c:v>
                </c:pt>
                <c:pt idx="63">
                  <c:v>1276891</c:v>
                </c:pt>
                <c:pt idx="64">
                  <c:v>709859</c:v>
                </c:pt>
                <c:pt idx="65">
                  <c:v>808757</c:v>
                </c:pt>
                <c:pt idx="66">
                  <c:v>814147</c:v>
                </c:pt>
                <c:pt idx="67">
                  <c:v>826336</c:v>
                </c:pt>
                <c:pt idx="68">
                  <c:v>712951</c:v>
                </c:pt>
                <c:pt idx="69">
                  <c:v>903867</c:v>
                </c:pt>
                <c:pt idx="70">
                  <c:v>1233519</c:v>
                </c:pt>
                <c:pt idx="71">
                  <c:v>1269526</c:v>
                </c:pt>
                <c:pt idx="72">
                  <c:v>1299650</c:v>
                </c:pt>
                <c:pt idx="73">
                  <c:v>1278836</c:v>
                </c:pt>
                <c:pt idx="74">
                  <c:v>1200181</c:v>
                </c:pt>
                <c:pt idx="75">
                  <c:v>1201390</c:v>
                </c:pt>
                <c:pt idx="76">
                  <c:v>1214971</c:v>
                </c:pt>
                <c:pt idx="77">
                  <c:v>1252352</c:v>
                </c:pt>
                <c:pt idx="78">
                  <c:v>1193830</c:v>
                </c:pt>
                <c:pt idx="79">
                  <c:v>1204003</c:v>
                </c:pt>
                <c:pt idx="80">
                  <c:v>1300203</c:v>
                </c:pt>
                <c:pt idx="81">
                  <c:v>994373</c:v>
                </c:pt>
                <c:pt idx="82">
                  <c:v>1227279</c:v>
                </c:pt>
                <c:pt idx="83">
                  <c:v>1238660</c:v>
                </c:pt>
                <c:pt idx="84">
                  <c:v>1073125</c:v>
                </c:pt>
                <c:pt idx="85">
                  <c:v>1212067</c:v>
                </c:pt>
                <c:pt idx="86">
                  <c:v>1300014</c:v>
                </c:pt>
                <c:pt idx="87">
                  <c:v>1250502</c:v>
                </c:pt>
                <c:pt idx="88">
                  <c:v>1237994</c:v>
                </c:pt>
                <c:pt idx="89">
                  <c:v>683786</c:v>
                </c:pt>
                <c:pt idx="90">
                  <c:v>760032</c:v>
                </c:pt>
                <c:pt idx="91">
                  <c:v>875252</c:v>
                </c:pt>
                <c:pt idx="92">
                  <c:v>632424</c:v>
                </c:pt>
                <c:pt idx="93">
                  <c:v>713456</c:v>
                </c:pt>
                <c:pt idx="94">
                  <c:v>904850</c:v>
                </c:pt>
                <c:pt idx="95">
                  <c:v>1105232</c:v>
                </c:pt>
                <c:pt idx="96">
                  <c:v>1099061</c:v>
                </c:pt>
                <c:pt idx="97">
                  <c:v>698990</c:v>
                </c:pt>
                <c:pt idx="98">
                  <c:v>736119</c:v>
                </c:pt>
                <c:pt idx="99">
                  <c:v>1012715</c:v>
                </c:pt>
                <c:pt idx="100">
                  <c:v>1176334</c:v>
                </c:pt>
                <c:pt idx="101">
                  <c:v>1178928</c:v>
                </c:pt>
                <c:pt idx="102">
                  <c:v>997023</c:v>
                </c:pt>
                <c:pt idx="103">
                  <c:v>677027</c:v>
                </c:pt>
                <c:pt idx="104">
                  <c:v>889108</c:v>
                </c:pt>
                <c:pt idx="105">
                  <c:v>537607</c:v>
                </c:pt>
                <c:pt idx="106">
                  <c:v>815618</c:v>
                </c:pt>
                <c:pt idx="107">
                  <c:v>1075563</c:v>
                </c:pt>
                <c:pt idx="108">
                  <c:v>1127137</c:v>
                </c:pt>
                <c:pt idx="109">
                  <c:v>661500</c:v>
                </c:pt>
              </c:numCache>
            </c:numRef>
          </c:xVal>
          <c:yVal>
            <c:numRef>
              <c:f>Colorado!$C$3:$C$112</c:f>
              <c:numCache>
                <c:formatCode>General</c:formatCode>
                <c:ptCount val="110"/>
                <c:pt idx="88">
                  <c:v>1309300</c:v>
                </c:pt>
                <c:pt idx="89">
                  <c:v>756600</c:v>
                </c:pt>
                <c:pt idx="90">
                  <c:v>1098500</c:v>
                </c:pt>
                <c:pt idx="91">
                  <c:v>771700</c:v>
                </c:pt>
                <c:pt idx="92">
                  <c:v>806700</c:v>
                </c:pt>
                <c:pt idx="93">
                  <c:v>1079400</c:v>
                </c:pt>
                <c:pt idx="94">
                  <c:v>1254400</c:v>
                </c:pt>
                <c:pt idx="95">
                  <c:v>1216400</c:v>
                </c:pt>
                <c:pt idx="96">
                  <c:v>987800</c:v>
                </c:pt>
                <c:pt idx="97">
                  <c:v>955800</c:v>
                </c:pt>
                <c:pt idx="98">
                  <c:v>902200</c:v>
                </c:pt>
                <c:pt idx="99">
                  <c:v>1304100</c:v>
                </c:pt>
                <c:pt idx="100">
                  <c:v>1730300</c:v>
                </c:pt>
                <c:pt idx="101">
                  <c:v>1573200</c:v>
                </c:pt>
                <c:pt idx="102">
                  <c:v>1186600</c:v>
                </c:pt>
                <c:pt idx="104">
                  <c:v>917100</c:v>
                </c:pt>
                <c:pt idx="105">
                  <c:v>775400</c:v>
                </c:pt>
                <c:pt idx="106">
                  <c:v>834700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3E-4B41-A69E-E08B31C67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830128"/>
        <c:axId val="270829168"/>
      </c:scatterChart>
      <c:valAx>
        <c:axId val="27083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829168"/>
        <c:crosses val="autoZero"/>
        <c:crossBetween val="midCat"/>
      </c:valAx>
      <c:valAx>
        <c:axId val="27082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830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Colorado!$B$2</c:f>
              <c:strCache>
                <c:ptCount val="1"/>
                <c:pt idx="0">
                  <c:v>MWD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Colorado!$A$65:$A$109</c:f>
              <c:numCache>
                <c:formatCode>General</c:formatCode>
                <c:ptCount val="45"/>
                <c:pt idx="0">
                  <c:v>1976</c:v>
                </c:pt>
                <c:pt idx="1">
                  <c:v>1977</c:v>
                </c:pt>
                <c:pt idx="2">
                  <c:v>1978</c:v>
                </c:pt>
                <c:pt idx="3">
                  <c:v>1979</c:v>
                </c:pt>
                <c:pt idx="4">
                  <c:v>1980</c:v>
                </c:pt>
                <c:pt idx="5">
                  <c:v>1981</c:v>
                </c:pt>
                <c:pt idx="6">
                  <c:v>1982</c:v>
                </c:pt>
                <c:pt idx="7">
                  <c:v>1983</c:v>
                </c:pt>
                <c:pt idx="8">
                  <c:v>1984</c:v>
                </c:pt>
                <c:pt idx="9">
                  <c:v>1985</c:v>
                </c:pt>
                <c:pt idx="10">
                  <c:v>1986</c:v>
                </c:pt>
                <c:pt idx="11">
                  <c:v>1987</c:v>
                </c:pt>
                <c:pt idx="12">
                  <c:v>1988</c:v>
                </c:pt>
                <c:pt idx="13">
                  <c:v>1989</c:v>
                </c:pt>
                <c:pt idx="14">
                  <c:v>1990</c:v>
                </c:pt>
                <c:pt idx="15">
                  <c:v>1991</c:v>
                </c:pt>
                <c:pt idx="16">
                  <c:v>1992</c:v>
                </c:pt>
                <c:pt idx="17">
                  <c:v>1993</c:v>
                </c:pt>
                <c:pt idx="18">
                  <c:v>1994</c:v>
                </c:pt>
                <c:pt idx="19">
                  <c:v>1995</c:v>
                </c:pt>
                <c:pt idx="20">
                  <c:v>1996</c:v>
                </c:pt>
                <c:pt idx="21">
                  <c:v>1997</c:v>
                </c:pt>
                <c:pt idx="22">
                  <c:v>1998</c:v>
                </c:pt>
                <c:pt idx="23">
                  <c:v>1999</c:v>
                </c:pt>
                <c:pt idx="24">
                  <c:v>2000</c:v>
                </c:pt>
                <c:pt idx="25">
                  <c:v>2001</c:v>
                </c:pt>
                <c:pt idx="26">
                  <c:v>2002</c:v>
                </c:pt>
                <c:pt idx="27">
                  <c:v>2003</c:v>
                </c:pt>
                <c:pt idx="28">
                  <c:v>2004</c:v>
                </c:pt>
                <c:pt idx="29">
                  <c:v>2005</c:v>
                </c:pt>
                <c:pt idx="30">
                  <c:v>2006</c:v>
                </c:pt>
                <c:pt idx="31">
                  <c:v>2007</c:v>
                </c:pt>
                <c:pt idx="32">
                  <c:v>2008</c:v>
                </c:pt>
                <c:pt idx="33">
                  <c:v>2009</c:v>
                </c:pt>
                <c:pt idx="34">
                  <c:v>2010</c:v>
                </c:pt>
                <c:pt idx="35">
                  <c:v>2011</c:v>
                </c:pt>
                <c:pt idx="36">
                  <c:v>2012</c:v>
                </c:pt>
                <c:pt idx="37">
                  <c:v>2013</c:v>
                </c:pt>
                <c:pt idx="38">
                  <c:v>2014</c:v>
                </c:pt>
                <c:pt idx="39">
                  <c:v>2015</c:v>
                </c:pt>
                <c:pt idx="40">
                  <c:v>2016</c:v>
                </c:pt>
                <c:pt idx="41">
                  <c:v>2017</c:v>
                </c:pt>
                <c:pt idx="42">
                  <c:v>2018</c:v>
                </c:pt>
                <c:pt idx="43">
                  <c:v>2019</c:v>
                </c:pt>
                <c:pt idx="44">
                  <c:v>2020</c:v>
                </c:pt>
              </c:numCache>
            </c:numRef>
          </c:cat>
          <c:val>
            <c:numRef>
              <c:f>Colorado!$B$65:$B$109</c:f>
              <c:numCache>
                <c:formatCode>#,##0</c:formatCode>
                <c:ptCount val="45"/>
                <c:pt idx="0">
                  <c:v>778000</c:v>
                </c:pt>
                <c:pt idx="1">
                  <c:v>1277000</c:v>
                </c:pt>
                <c:pt idx="2">
                  <c:v>710000</c:v>
                </c:pt>
                <c:pt idx="3">
                  <c:v>784000</c:v>
                </c:pt>
                <c:pt idx="4">
                  <c:v>791000</c:v>
                </c:pt>
                <c:pt idx="5">
                  <c:v>791000</c:v>
                </c:pt>
                <c:pt idx="6">
                  <c:v>686000</c:v>
                </c:pt>
                <c:pt idx="7">
                  <c:v>850000</c:v>
                </c:pt>
                <c:pt idx="8">
                  <c:v>1150000</c:v>
                </c:pt>
                <c:pt idx="9">
                  <c:v>1018000</c:v>
                </c:pt>
                <c:pt idx="10">
                  <c:v>1001000</c:v>
                </c:pt>
                <c:pt idx="11">
                  <c:v>1175000</c:v>
                </c:pt>
                <c:pt idx="12">
                  <c:v>1199000</c:v>
                </c:pt>
                <c:pt idx="13">
                  <c:v>1189000</c:v>
                </c:pt>
                <c:pt idx="14">
                  <c:v>1183000</c:v>
                </c:pt>
                <c:pt idx="15">
                  <c:v>1252000</c:v>
                </c:pt>
                <c:pt idx="16">
                  <c:v>1153000</c:v>
                </c:pt>
                <c:pt idx="17">
                  <c:v>1144000</c:v>
                </c:pt>
                <c:pt idx="18">
                  <c:v>1263000</c:v>
                </c:pt>
                <c:pt idx="19">
                  <c:v>933000</c:v>
                </c:pt>
                <c:pt idx="20">
                  <c:v>1089000</c:v>
                </c:pt>
                <c:pt idx="21">
                  <c:v>1125000</c:v>
                </c:pt>
                <c:pt idx="22">
                  <c:v>941000</c:v>
                </c:pt>
                <c:pt idx="23">
                  <c:v>1072000</c:v>
                </c:pt>
                <c:pt idx="24">
                  <c:v>1217000</c:v>
                </c:pt>
                <c:pt idx="25">
                  <c:v>1245000</c:v>
                </c:pt>
                <c:pt idx="26">
                  <c:v>1198000</c:v>
                </c:pt>
                <c:pt idx="27">
                  <c:v>676000</c:v>
                </c:pt>
                <c:pt idx="28">
                  <c:v>741000</c:v>
                </c:pt>
                <c:pt idx="29">
                  <c:v>707000</c:v>
                </c:pt>
                <c:pt idx="30">
                  <c:v>514000</c:v>
                </c:pt>
                <c:pt idx="31">
                  <c:v>696000</c:v>
                </c:pt>
                <c:pt idx="32">
                  <c:v>896000</c:v>
                </c:pt>
                <c:pt idx="33">
                  <c:v>1044000</c:v>
                </c:pt>
                <c:pt idx="34">
                  <c:v>837000</c:v>
                </c:pt>
                <c:pt idx="35">
                  <c:v>445000</c:v>
                </c:pt>
                <c:pt idx="36">
                  <c:v>455000</c:v>
                </c:pt>
                <c:pt idx="37">
                  <c:v>986000</c:v>
                </c:pt>
                <c:pt idx="38">
                  <c:v>1168000</c:v>
                </c:pt>
                <c:pt idx="39">
                  <c:v>1178000</c:v>
                </c:pt>
                <c:pt idx="40">
                  <c:v>961000</c:v>
                </c:pt>
                <c:pt idx="41">
                  <c:v>282000</c:v>
                </c:pt>
                <c:pt idx="42">
                  <c:v>757000</c:v>
                </c:pt>
                <c:pt idx="43">
                  <c:v>298000</c:v>
                </c:pt>
                <c:pt idx="44">
                  <c:v>687000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04-48CD-8A36-7C1B57982D0F}"/>
            </c:ext>
          </c:extLst>
        </c:ser>
        <c:ser>
          <c:idx val="1"/>
          <c:order val="1"/>
          <c:tx>
            <c:strRef>
              <c:f>Colorado!$F$2</c:f>
              <c:strCache>
                <c:ptCount val="1"/>
                <c:pt idx="0">
                  <c:v>USBR MWD Diversions (south coast)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Colorado!$A$65:$A$109</c:f>
              <c:numCache>
                <c:formatCode>General</c:formatCode>
                <c:ptCount val="45"/>
                <c:pt idx="0">
                  <c:v>1976</c:v>
                </c:pt>
                <c:pt idx="1">
                  <c:v>1977</c:v>
                </c:pt>
                <c:pt idx="2">
                  <c:v>1978</c:v>
                </c:pt>
                <c:pt idx="3">
                  <c:v>1979</c:v>
                </c:pt>
                <c:pt idx="4">
                  <c:v>1980</c:v>
                </c:pt>
                <c:pt idx="5">
                  <c:v>1981</c:v>
                </c:pt>
                <c:pt idx="6">
                  <c:v>1982</c:v>
                </c:pt>
                <c:pt idx="7">
                  <c:v>1983</c:v>
                </c:pt>
                <c:pt idx="8">
                  <c:v>1984</c:v>
                </c:pt>
                <c:pt idx="9">
                  <c:v>1985</c:v>
                </c:pt>
                <c:pt idx="10">
                  <c:v>1986</c:v>
                </c:pt>
                <c:pt idx="11">
                  <c:v>1987</c:v>
                </c:pt>
                <c:pt idx="12">
                  <c:v>1988</c:v>
                </c:pt>
                <c:pt idx="13">
                  <c:v>1989</c:v>
                </c:pt>
                <c:pt idx="14">
                  <c:v>1990</c:v>
                </c:pt>
                <c:pt idx="15">
                  <c:v>1991</c:v>
                </c:pt>
                <c:pt idx="16">
                  <c:v>1992</c:v>
                </c:pt>
                <c:pt idx="17">
                  <c:v>1993</c:v>
                </c:pt>
                <c:pt idx="18">
                  <c:v>1994</c:v>
                </c:pt>
                <c:pt idx="19">
                  <c:v>1995</c:v>
                </c:pt>
                <c:pt idx="20">
                  <c:v>1996</c:v>
                </c:pt>
                <c:pt idx="21">
                  <c:v>1997</c:v>
                </c:pt>
                <c:pt idx="22">
                  <c:v>1998</c:v>
                </c:pt>
                <c:pt idx="23">
                  <c:v>1999</c:v>
                </c:pt>
                <c:pt idx="24">
                  <c:v>2000</c:v>
                </c:pt>
                <c:pt idx="25">
                  <c:v>2001</c:v>
                </c:pt>
                <c:pt idx="26">
                  <c:v>2002</c:v>
                </c:pt>
                <c:pt idx="27">
                  <c:v>2003</c:v>
                </c:pt>
                <c:pt idx="28">
                  <c:v>2004</c:v>
                </c:pt>
                <c:pt idx="29">
                  <c:v>2005</c:v>
                </c:pt>
                <c:pt idx="30">
                  <c:v>2006</c:v>
                </c:pt>
                <c:pt idx="31">
                  <c:v>2007</c:v>
                </c:pt>
                <c:pt idx="32">
                  <c:v>2008</c:v>
                </c:pt>
                <c:pt idx="33">
                  <c:v>2009</c:v>
                </c:pt>
                <c:pt idx="34">
                  <c:v>2010</c:v>
                </c:pt>
                <c:pt idx="35">
                  <c:v>2011</c:v>
                </c:pt>
                <c:pt idx="36">
                  <c:v>2012</c:v>
                </c:pt>
                <c:pt idx="37">
                  <c:v>2013</c:v>
                </c:pt>
                <c:pt idx="38">
                  <c:v>2014</c:v>
                </c:pt>
                <c:pt idx="39">
                  <c:v>2015</c:v>
                </c:pt>
                <c:pt idx="40">
                  <c:v>2016</c:v>
                </c:pt>
                <c:pt idx="41">
                  <c:v>2017</c:v>
                </c:pt>
                <c:pt idx="42">
                  <c:v>2018</c:v>
                </c:pt>
                <c:pt idx="43">
                  <c:v>2019</c:v>
                </c:pt>
                <c:pt idx="44">
                  <c:v>2020</c:v>
                </c:pt>
              </c:numCache>
            </c:numRef>
          </c:cat>
          <c:val>
            <c:numRef>
              <c:f>Colorado!$F$65:$F$109</c:f>
              <c:numCache>
                <c:formatCode>General</c:formatCode>
                <c:ptCount val="45"/>
                <c:pt idx="0">
                  <c:v>794620</c:v>
                </c:pt>
                <c:pt idx="1">
                  <c:v>1280598</c:v>
                </c:pt>
                <c:pt idx="2">
                  <c:v>713816</c:v>
                </c:pt>
                <c:pt idx="3">
                  <c:v>812608</c:v>
                </c:pt>
                <c:pt idx="4">
                  <c:v>818165</c:v>
                </c:pt>
                <c:pt idx="5">
                  <c:v>830228</c:v>
                </c:pt>
                <c:pt idx="6">
                  <c:v>716536</c:v>
                </c:pt>
                <c:pt idx="7">
                  <c:v>907564</c:v>
                </c:pt>
                <c:pt idx="8">
                  <c:v>1237230</c:v>
                </c:pt>
                <c:pt idx="9">
                  <c:v>1273236</c:v>
                </c:pt>
                <c:pt idx="10">
                  <c:v>1303276</c:v>
                </c:pt>
                <c:pt idx="11">
                  <c:v>1282277</c:v>
                </c:pt>
                <c:pt idx="12">
                  <c:v>1203571</c:v>
                </c:pt>
                <c:pt idx="13">
                  <c:v>1204578</c:v>
                </c:pt>
                <c:pt idx="14">
                  <c:v>1218321</c:v>
                </c:pt>
                <c:pt idx="15">
                  <c:v>1255720</c:v>
                </c:pt>
                <c:pt idx="16">
                  <c:v>1197422</c:v>
                </c:pt>
                <c:pt idx="17">
                  <c:v>1207331</c:v>
                </c:pt>
                <c:pt idx="18">
                  <c:v>1303212</c:v>
                </c:pt>
                <c:pt idx="19">
                  <c:v>997414</c:v>
                </c:pt>
                <c:pt idx="20">
                  <c:v>1230353</c:v>
                </c:pt>
                <c:pt idx="21">
                  <c:v>1241821</c:v>
                </c:pt>
                <c:pt idx="22">
                  <c:v>1076295</c:v>
                </c:pt>
                <c:pt idx="23">
                  <c:v>1215224</c:v>
                </c:pt>
                <c:pt idx="24">
                  <c:v>1303148</c:v>
                </c:pt>
                <c:pt idx="25">
                  <c:v>1253579</c:v>
                </c:pt>
                <c:pt idx="26">
                  <c:v>1241088</c:v>
                </c:pt>
                <c:pt idx="27">
                  <c:v>688043</c:v>
                </c:pt>
                <c:pt idx="28">
                  <c:v>763095</c:v>
                </c:pt>
                <c:pt idx="29">
                  <c:v>879704</c:v>
                </c:pt>
                <c:pt idx="30">
                  <c:v>635558</c:v>
                </c:pt>
                <c:pt idx="31">
                  <c:v>716289</c:v>
                </c:pt>
                <c:pt idx="32">
                  <c:v>907807</c:v>
                </c:pt>
                <c:pt idx="33">
                  <c:v>1107683</c:v>
                </c:pt>
                <c:pt idx="34">
                  <c:v>1101590</c:v>
                </c:pt>
                <c:pt idx="35">
                  <c:v>701966</c:v>
                </c:pt>
                <c:pt idx="36">
                  <c:v>739017</c:v>
                </c:pt>
                <c:pt idx="37">
                  <c:v>1015806</c:v>
                </c:pt>
                <c:pt idx="38">
                  <c:v>1179094</c:v>
                </c:pt>
                <c:pt idx="39">
                  <c:v>1181597</c:v>
                </c:pt>
                <c:pt idx="40">
                  <c:v>999819</c:v>
                </c:pt>
                <c:pt idx="41">
                  <c:v>679767</c:v>
                </c:pt>
                <c:pt idx="42">
                  <c:v>891844</c:v>
                </c:pt>
                <c:pt idx="43">
                  <c:v>540208</c:v>
                </c:pt>
                <c:pt idx="44">
                  <c:v>818220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04-48CD-8A36-7C1B57982D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0929824"/>
        <c:axId val="1320916864"/>
      </c:barChart>
      <c:catAx>
        <c:axId val="132092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916864"/>
        <c:crosses val="autoZero"/>
        <c:auto val="1"/>
        <c:lblAlgn val="ctr"/>
        <c:lblOffset val="100"/>
        <c:noMultiLvlLbl val="0"/>
      </c:catAx>
      <c:valAx>
        <c:axId val="132091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92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DWR vs USBR SC CU WY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5246281714785654E-2"/>
                  <c:y val="-0.210025517643627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Colorado!$K$91:$K$109</c:f>
              <c:numCache>
                <c:formatCode>General</c:formatCode>
                <c:ptCount val="19"/>
                <c:pt idx="0">
                  <c:v>1273874</c:v>
                </c:pt>
                <c:pt idx="1">
                  <c:v>762096</c:v>
                </c:pt>
                <c:pt idx="2">
                  <c:v>716061</c:v>
                </c:pt>
                <c:pt idx="3">
                  <c:v>866477</c:v>
                </c:pt>
                <c:pt idx="4">
                  <c:v>821178</c:v>
                </c:pt>
                <c:pt idx="5">
                  <c:v>685511</c:v>
                </c:pt>
                <c:pt idx="6">
                  <c:v>800527</c:v>
                </c:pt>
                <c:pt idx="7">
                  <c:v>1063605</c:v>
                </c:pt>
                <c:pt idx="8">
                  <c:v>1042431</c:v>
                </c:pt>
                <c:pt idx="9">
                  <c:v>962427</c:v>
                </c:pt>
                <c:pt idx="10">
                  <c:v>722597</c:v>
                </c:pt>
                <c:pt idx="11">
                  <c:v>780329</c:v>
                </c:pt>
                <c:pt idx="12">
                  <c:v>1136964</c:v>
                </c:pt>
                <c:pt idx="13">
                  <c:v>1194130</c:v>
                </c:pt>
                <c:pt idx="14">
                  <c:v>1054148</c:v>
                </c:pt>
                <c:pt idx="15">
                  <c:v>661899</c:v>
                </c:pt>
                <c:pt idx="16">
                  <c:v>906820</c:v>
                </c:pt>
                <c:pt idx="17">
                  <c:v>686372</c:v>
                </c:pt>
                <c:pt idx="18">
                  <c:v>627605</c:v>
                </c:pt>
              </c:numCache>
            </c:numRef>
          </c:xVal>
          <c:yVal>
            <c:numRef>
              <c:f>Colorado!$C$91:$C$109</c:f>
              <c:numCache>
                <c:formatCode>General</c:formatCode>
                <c:ptCount val="19"/>
                <c:pt idx="0">
                  <c:v>1309300</c:v>
                </c:pt>
                <c:pt idx="1">
                  <c:v>756600</c:v>
                </c:pt>
                <c:pt idx="2">
                  <c:v>1098500</c:v>
                </c:pt>
                <c:pt idx="3">
                  <c:v>771700</c:v>
                </c:pt>
                <c:pt idx="4">
                  <c:v>806700</c:v>
                </c:pt>
                <c:pt idx="5">
                  <c:v>1079400</c:v>
                </c:pt>
                <c:pt idx="6">
                  <c:v>1254400</c:v>
                </c:pt>
                <c:pt idx="7">
                  <c:v>1216400</c:v>
                </c:pt>
                <c:pt idx="8">
                  <c:v>987800</c:v>
                </c:pt>
                <c:pt idx="9">
                  <c:v>955800</c:v>
                </c:pt>
                <c:pt idx="10">
                  <c:v>902200</c:v>
                </c:pt>
                <c:pt idx="11">
                  <c:v>1304100</c:v>
                </c:pt>
                <c:pt idx="12">
                  <c:v>1730300</c:v>
                </c:pt>
                <c:pt idx="13">
                  <c:v>1573200</c:v>
                </c:pt>
                <c:pt idx="14">
                  <c:v>1186600</c:v>
                </c:pt>
                <c:pt idx="16">
                  <c:v>917100</c:v>
                </c:pt>
                <c:pt idx="17">
                  <c:v>775400</c:v>
                </c:pt>
                <c:pt idx="18">
                  <c:v>834700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70-452E-8525-32DF4A458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830128"/>
        <c:axId val="270829168"/>
      </c:scatterChart>
      <c:valAx>
        <c:axId val="270830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829168"/>
        <c:crosses val="autoZero"/>
        <c:crossBetween val="midCat"/>
      </c:valAx>
      <c:valAx>
        <c:axId val="27082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830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Colorado!$C$2</c:f>
              <c:strCache>
                <c:ptCount val="1"/>
                <c:pt idx="0">
                  <c:v>DWR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Colorado!$A$91:$A$109</c:f>
              <c:numCache>
                <c:formatCode>General</c:formatCode>
                <c:ptCount val="19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</c:numCache>
            </c:numRef>
          </c:cat>
          <c:val>
            <c:numRef>
              <c:f>Colorado!$C$91:$C$109</c:f>
              <c:numCache>
                <c:formatCode>General</c:formatCode>
                <c:ptCount val="19"/>
                <c:pt idx="0">
                  <c:v>1309300</c:v>
                </c:pt>
                <c:pt idx="1">
                  <c:v>756600</c:v>
                </c:pt>
                <c:pt idx="2">
                  <c:v>1098500</c:v>
                </c:pt>
                <c:pt idx="3">
                  <c:v>771700</c:v>
                </c:pt>
                <c:pt idx="4">
                  <c:v>806700</c:v>
                </c:pt>
                <c:pt idx="5">
                  <c:v>1079400</c:v>
                </c:pt>
                <c:pt idx="6">
                  <c:v>1254400</c:v>
                </c:pt>
                <c:pt idx="7">
                  <c:v>1216400</c:v>
                </c:pt>
                <c:pt idx="8">
                  <c:v>987800</c:v>
                </c:pt>
                <c:pt idx="9">
                  <c:v>955800</c:v>
                </c:pt>
                <c:pt idx="10">
                  <c:v>902200</c:v>
                </c:pt>
                <c:pt idx="11">
                  <c:v>1304100</c:v>
                </c:pt>
                <c:pt idx="12">
                  <c:v>1730300</c:v>
                </c:pt>
                <c:pt idx="13">
                  <c:v>1573200</c:v>
                </c:pt>
                <c:pt idx="14">
                  <c:v>1186600</c:v>
                </c:pt>
                <c:pt idx="16">
                  <c:v>917100</c:v>
                </c:pt>
                <c:pt idx="17">
                  <c:v>775400</c:v>
                </c:pt>
                <c:pt idx="18">
                  <c:v>834700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48-437E-A49C-C88C87E92E08}"/>
            </c:ext>
          </c:extLst>
        </c:ser>
        <c:ser>
          <c:idx val="1"/>
          <c:order val="1"/>
          <c:tx>
            <c:strRef>
              <c:f>Colorado!$K$2</c:f>
              <c:strCache>
                <c:ptCount val="1"/>
                <c:pt idx="0">
                  <c:v>USBR MWD CU (south coast)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Colorado!$A$91:$A$109</c:f>
              <c:numCache>
                <c:formatCode>General</c:formatCode>
                <c:ptCount val="19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</c:numCache>
            </c:numRef>
          </c:cat>
          <c:val>
            <c:numRef>
              <c:f>Colorado!$K$91:$K$109</c:f>
              <c:numCache>
                <c:formatCode>General</c:formatCode>
                <c:ptCount val="19"/>
                <c:pt idx="0">
                  <c:v>1273874</c:v>
                </c:pt>
                <c:pt idx="1">
                  <c:v>762096</c:v>
                </c:pt>
                <c:pt idx="2">
                  <c:v>716061</c:v>
                </c:pt>
                <c:pt idx="3">
                  <c:v>866477</c:v>
                </c:pt>
                <c:pt idx="4">
                  <c:v>821178</c:v>
                </c:pt>
                <c:pt idx="5">
                  <c:v>685511</c:v>
                </c:pt>
                <c:pt idx="6">
                  <c:v>800527</c:v>
                </c:pt>
                <c:pt idx="7">
                  <c:v>1063605</c:v>
                </c:pt>
                <c:pt idx="8">
                  <c:v>1042431</c:v>
                </c:pt>
                <c:pt idx="9">
                  <c:v>962427</c:v>
                </c:pt>
                <c:pt idx="10">
                  <c:v>722597</c:v>
                </c:pt>
                <c:pt idx="11">
                  <c:v>780329</c:v>
                </c:pt>
                <c:pt idx="12">
                  <c:v>1136964</c:v>
                </c:pt>
                <c:pt idx="13">
                  <c:v>1194130</c:v>
                </c:pt>
                <c:pt idx="14">
                  <c:v>1054148</c:v>
                </c:pt>
                <c:pt idx="15">
                  <c:v>661899</c:v>
                </c:pt>
                <c:pt idx="16">
                  <c:v>906820</c:v>
                </c:pt>
                <c:pt idx="17">
                  <c:v>686372</c:v>
                </c:pt>
                <c:pt idx="18">
                  <c:v>627605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48-437E-A49C-C88C87E92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9539151"/>
        <c:axId val="1229539631"/>
      </c:barChart>
      <c:catAx>
        <c:axId val="1229539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539631"/>
        <c:crosses val="autoZero"/>
        <c:auto val="1"/>
        <c:lblAlgn val="ctr"/>
        <c:lblOffset val="100"/>
        <c:noMultiLvlLbl val="0"/>
      </c:catAx>
      <c:valAx>
        <c:axId val="122953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539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Colorado!$C$2</c:f>
              <c:strCache>
                <c:ptCount val="1"/>
                <c:pt idx="0">
                  <c:v>DWR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Colorado!$A$91:$A$109</c:f>
              <c:numCache>
                <c:formatCode>General</c:formatCode>
                <c:ptCount val="19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</c:numCache>
            </c:numRef>
          </c:cat>
          <c:val>
            <c:numRef>
              <c:f>Colorado!$C$91:$C$109</c:f>
              <c:numCache>
                <c:formatCode>General</c:formatCode>
                <c:ptCount val="19"/>
                <c:pt idx="0">
                  <c:v>1309300</c:v>
                </c:pt>
                <c:pt idx="1">
                  <c:v>756600</c:v>
                </c:pt>
                <c:pt idx="2">
                  <c:v>1098500</c:v>
                </c:pt>
                <c:pt idx="3">
                  <c:v>771700</c:v>
                </c:pt>
                <c:pt idx="4">
                  <c:v>806700</c:v>
                </c:pt>
                <c:pt idx="5">
                  <c:v>1079400</c:v>
                </c:pt>
                <c:pt idx="6">
                  <c:v>1254400</c:v>
                </c:pt>
                <c:pt idx="7">
                  <c:v>1216400</c:v>
                </c:pt>
                <c:pt idx="8">
                  <c:v>987800</c:v>
                </c:pt>
                <c:pt idx="9">
                  <c:v>955800</c:v>
                </c:pt>
                <c:pt idx="10">
                  <c:v>902200</c:v>
                </c:pt>
                <c:pt idx="11">
                  <c:v>1304100</c:v>
                </c:pt>
                <c:pt idx="12">
                  <c:v>1730300</c:v>
                </c:pt>
                <c:pt idx="13">
                  <c:v>1573200</c:v>
                </c:pt>
                <c:pt idx="14">
                  <c:v>1186600</c:v>
                </c:pt>
                <c:pt idx="16">
                  <c:v>917100</c:v>
                </c:pt>
                <c:pt idx="17">
                  <c:v>775400</c:v>
                </c:pt>
                <c:pt idx="18">
                  <c:v>834700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EC-44CE-A58F-9EB3DD49DBF4}"/>
            </c:ext>
          </c:extLst>
        </c:ser>
        <c:ser>
          <c:idx val="1"/>
          <c:order val="1"/>
          <c:tx>
            <c:strRef>
              <c:f>Colorado!$B$2</c:f>
              <c:strCache>
                <c:ptCount val="1"/>
                <c:pt idx="0">
                  <c:v>MWD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Colorado!$A$91:$A$109</c:f>
              <c:numCache>
                <c:formatCode>General</c:formatCode>
                <c:ptCount val="19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</c:numCache>
            </c:numRef>
          </c:cat>
          <c:val>
            <c:numRef>
              <c:f>Colorado!$B$91:$B$109</c:f>
              <c:numCache>
                <c:formatCode>#,##0</c:formatCode>
                <c:ptCount val="19"/>
                <c:pt idx="0">
                  <c:v>1198000</c:v>
                </c:pt>
                <c:pt idx="1">
                  <c:v>676000</c:v>
                </c:pt>
                <c:pt idx="2">
                  <c:v>741000</c:v>
                </c:pt>
                <c:pt idx="3">
                  <c:v>707000</c:v>
                </c:pt>
                <c:pt idx="4">
                  <c:v>514000</c:v>
                </c:pt>
                <c:pt idx="5">
                  <c:v>696000</c:v>
                </c:pt>
                <c:pt idx="6">
                  <c:v>896000</c:v>
                </c:pt>
                <c:pt idx="7">
                  <c:v>1044000</c:v>
                </c:pt>
                <c:pt idx="8">
                  <c:v>837000</c:v>
                </c:pt>
                <c:pt idx="9">
                  <c:v>445000</c:v>
                </c:pt>
                <c:pt idx="10">
                  <c:v>455000</c:v>
                </c:pt>
                <c:pt idx="11">
                  <c:v>986000</c:v>
                </c:pt>
                <c:pt idx="12">
                  <c:v>1168000</c:v>
                </c:pt>
                <c:pt idx="13">
                  <c:v>1178000</c:v>
                </c:pt>
                <c:pt idx="14">
                  <c:v>961000</c:v>
                </c:pt>
                <c:pt idx="15">
                  <c:v>282000</c:v>
                </c:pt>
                <c:pt idx="16">
                  <c:v>757000</c:v>
                </c:pt>
                <c:pt idx="17">
                  <c:v>298000</c:v>
                </c:pt>
                <c:pt idx="18">
                  <c:v>687000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EC-44CE-A58F-9EB3DD49D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9539151"/>
        <c:axId val="1229539631"/>
      </c:barChart>
      <c:catAx>
        <c:axId val="1229539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539631"/>
        <c:crosses val="autoZero"/>
        <c:auto val="1"/>
        <c:lblAlgn val="ctr"/>
        <c:lblOffset val="100"/>
        <c:noMultiLvlLbl val="0"/>
      </c:catAx>
      <c:valAx>
        <c:axId val="122953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539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'Differences between dataset'!$B$1</c:f>
              <c:strCache>
                <c:ptCount val="1"/>
                <c:pt idx="0">
                  <c:v>MWD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'Differences between dataset'!$A$2:$A$20</c:f>
              <c:numCache>
                <c:formatCode>General</c:formatCode>
                <c:ptCount val="19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</c:numCache>
            </c:numRef>
          </c:xVal>
          <c:yVal>
            <c:numRef>
              <c:f>'Differences between dataset'!$B$2:$B$20</c:f>
              <c:numCache>
                <c:formatCode>#,##0</c:formatCode>
                <c:ptCount val="19"/>
                <c:pt idx="0">
                  <c:v>1198000</c:v>
                </c:pt>
                <c:pt idx="1">
                  <c:v>676000</c:v>
                </c:pt>
                <c:pt idx="2">
                  <c:v>741000</c:v>
                </c:pt>
                <c:pt idx="3">
                  <c:v>707000</c:v>
                </c:pt>
                <c:pt idx="4">
                  <c:v>514000</c:v>
                </c:pt>
                <c:pt idx="5">
                  <c:v>696000</c:v>
                </c:pt>
                <c:pt idx="6">
                  <c:v>896000</c:v>
                </c:pt>
                <c:pt idx="7">
                  <c:v>1044000</c:v>
                </c:pt>
                <c:pt idx="8">
                  <c:v>837000</c:v>
                </c:pt>
                <c:pt idx="9">
                  <c:v>445000</c:v>
                </c:pt>
                <c:pt idx="10">
                  <c:v>455000</c:v>
                </c:pt>
                <c:pt idx="11">
                  <c:v>986000</c:v>
                </c:pt>
                <c:pt idx="12">
                  <c:v>1168000</c:v>
                </c:pt>
                <c:pt idx="13">
                  <c:v>1178000</c:v>
                </c:pt>
                <c:pt idx="14">
                  <c:v>961000</c:v>
                </c:pt>
                <c:pt idx="15">
                  <c:v>282000</c:v>
                </c:pt>
                <c:pt idx="16">
                  <c:v>757000</c:v>
                </c:pt>
                <c:pt idx="17">
                  <c:v>298000</c:v>
                </c:pt>
                <c:pt idx="18">
                  <c:v>687000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282-419E-994B-C7DA5E179B88}"/>
            </c:ext>
          </c:extLst>
        </c:ser>
        <c:ser>
          <c:idx val="1"/>
          <c:order val="1"/>
          <c:tx>
            <c:strRef>
              <c:f>'Differences between dataset'!$C$1</c:f>
              <c:strCache>
                <c:ptCount val="1"/>
                <c:pt idx="0">
                  <c:v>DWR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'Differences between dataset'!$A$2:$A$20</c:f>
              <c:numCache>
                <c:formatCode>General</c:formatCode>
                <c:ptCount val="19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</c:numCache>
            </c:numRef>
          </c:xVal>
          <c:yVal>
            <c:numRef>
              <c:f>'Differences between dataset'!$C$2:$C$20</c:f>
              <c:numCache>
                <c:formatCode>General</c:formatCode>
                <c:ptCount val="19"/>
                <c:pt idx="0">
                  <c:v>1309300</c:v>
                </c:pt>
                <c:pt idx="1">
                  <c:v>756600</c:v>
                </c:pt>
                <c:pt idx="2">
                  <c:v>1098500</c:v>
                </c:pt>
                <c:pt idx="3">
                  <c:v>771700</c:v>
                </c:pt>
                <c:pt idx="4">
                  <c:v>806700</c:v>
                </c:pt>
                <c:pt idx="5">
                  <c:v>1079400</c:v>
                </c:pt>
                <c:pt idx="6">
                  <c:v>1254400</c:v>
                </c:pt>
                <c:pt idx="7">
                  <c:v>1216400</c:v>
                </c:pt>
                <c:pt idx="8">
                  <c:v>987800</c:v>
                </c:pt>
                <c:pt idx="9">
                  <c:v>955800</c:v>
                </c:pt>
                <c:pt idx="10">
                  <c:v>902200</c:v>
                </c:pt>
                <c:pt idx="11">
                  <c:v>1304100</c:v>
                </c:pt>
                <c:pt idx="12">
                  <c:v>1730300</c:v>
                </c:pt>
                <c:pt idx="13">
                  <c:v>1573200</c:v>
                </c:pt>
                <c:pt idx="14">
                  <c:v>1186600</c:v>
                </c:pt>
                <c:pt idx="16">
                  <c:v>917100</c:v>
                </c:pt>
                <c:pt idx="17">
                  <c:v>775400</c:v>
                </c:pt>
                <c:pt idx="18">
                  <c:v>834700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282-419E-994B-C7DA5E179B88}"/>
            </c:ext>
          </c:extLst>
        </c:ser>
        <c:ser>
          <c:idx val="2"/>
          <c:order val="2"/>
          <c:tx>
            <c:strRef>
              <c:f>'Differences between dataset'!$D$1</c:f>
              <c:strCache>
                <c:ptCount val="1"/>
                <c:pt idx="0">
                  <c:v>CU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'Differences between dataset'!$A$2:$A$20</c:f>
              <c:numCache>
                <c:formatCode>General</c:formatCode>
                <c:ptCount val="19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</c:numCache>
            </c:numRef>
          </c:xVal>
          <c:yVal>
            <c:numRef>
              <c:f>'Differences between dataset'!$D$2:$D$20</c:f>
              <c:numCache>
                <c:formatCode>General</c:formatCode>
                <c:ptCount val="19"/>
                <c:pt idx="0">
                  <c:v>1237994</c:v>
                </c:pt>
                <c:pt idx="1">
                  <c:v>683786</c:v>
                </c:pt>
                <c:pt idx="2">
                  <c:v>760032</c:v>
                </c:pt>
                <c:pt idx="3">
                  <c:v>875252</c:v>
                </c:pt>
                <c:pt idx="4">
                  <c:v>632424</c:v>
                </c:pt>
                <c:pt idx="5">
                  <c:v>713456</c:v>
                </c:pt>
                <c:pt idx="6">
                  <c:v>904850</c:v>
                </c:pt>
                <c:pt idx="7">
                  <c:v>1105232</c:v>
                </c:pt>
                <c:pt idx="8">
                  <c:v>1099061</c:v>
                </c:pt>
                <c:pt idx="9">
                  <c:v>698990</c:v>
                </c:pt>
                <c:pt idx="10">
                  <c:v>736119</c:v>
                </c:pt>
                <c:pt idx="11">
                  <c:v>1012715</c:v>
                </c:pt>
                <c:pt idx="12">
                  <c:v>1176334</c:v>
                </c:pt>
                <c:pt idx="13">
                  <c:v>1178928</c:v>
                </c:pt>
                <c:pt idx="14">
                  <c:v>997023</c:v>
                </c:pt>
                <c:pt idx="15">
                  <c:v>677027</c:v>
                </c:pt>
                <c:pt idx="16">
                  <c:v>889108</c:v>
                </c:pt>
                <c:pt idx="17">
                  <c:v>537607</c:v>
                </c:pt>
                <c:pt idx="18">
                  <c:v>815618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282-419E-994B-C7DA5E179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594783"/>
        <c:axId val="1759595263"/>
      </c:scatterChart>
      <c:valAx>
        <c:axId val="1759594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595263"/>
        <c:crosses val="autoZero"/>
        <c:crossBetween val="midCat"/>
      </c:valAx>
      <c:valAx>
        <c:axId val="175959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594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19049</xdr:colOff>
      <xdr:row>1</xdr:row>
      <xdr:rowOff>14287</xdr:rowOff>
    </xdr:from>
    <xdr:to>
      <xdr:col>20</xdr:col>
      <xdr:colOff>447674</xdr:colOff>
      <xdr:row>25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136D1F-D9D6-4E73-2C50-8675088ECB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20729</xdr:colOff>
      <xdr:row>5</xdr:row>
      <xdr:rowOff>11206</xdr:rowOff>
    </xdr:from>
    <xdr:to>
      <xdr:col>19</xdr:col>
      <xdr:colOff>593911</xdr:colOff>
      <xdr:row>20</xdr:row>
      <xdr:rowOff>11206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CCB28C-B0F1-4410-A8E0-4499427F18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20731</xdr:colOff>
      <xdr:row>35</xdr:row>
      <xdr:rowOff>11206</xdr:rowOff>
    </xdr:from>
    <xdr:to>
      <xdr:col>20</xdr:col>
      <xdr:colOff>6163</xdr:colOff>
      <xdr:row>50</xdr:row>
      <xdr:rowOff>1681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EA9B9A5-BC00-49D8-8C5E-FDAA778886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224118</xdr:colOff>
      <xdr:row>19</xdr:row>
      <xdr:rowOff>188816</xdr:rowOff>
    </xdr:from>
    <xdr:to>
      <xdr:col>36</xdr:col>
      <xdr:colOff>414618</xdr:colOff>
      <xdr:row>34</xdr:row>
      <xdr:rowOff>179291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7F1D42B-ACE9-4C08-8E2D-DBAC1DD052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9525</xdr:colOff>
      <xdr:row>5</xdr:row>
      <xdr:rowOff>3080</xdr:rowOff>
    </xdr:from>
    <xdr:to>
      <xdr:col>28</xdr:col>
      <xdr:colOff>219075</xdr:colOff>
      <xdr:row>19</xdr:row>
      <xdr:rowOff>179294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7968545-068F-4419-9E34-567B64EDBD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19049</xdr:colOff>
      <xdr:row>20</xdr:row>
      <xdr:rowOff>12887</xdr:rowOff>
    </xdr:from>
    <xdr:to>
      <xdr:col>20</xdr:col>
      <xdr:colOff>11205</xdr:colOff>
      <xdr:row>35</xdr:row>
      <xdr:rowOff>3362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074FD0E-76AA-4841-BF21-DFE61EA313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5600</xdr:colOff>
      <xdr:row>20</xdr:row>
      <xdr:rowOff>1121</xdr:rowOff>
    </xdr:from>
    <xdr:to>
      <xdr:col>28</xdr:col>
      <xdr:colOff>201705</xdr:colOff>
      <xdr:row>35</xdr:row>
      <xdr:rowOff>11206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ED3CBF9-7788-49BD-98E6-741155A10B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11205</xdr:colOff>
      <xdr:row>35</xdr:row>
      <xdr:rowOff>11206</xdr:rowOff>
    </xdr:from>
    <xdr:to>
      <xdr:col>28</xdr:col>
      <xdr:colOff>207310</xdr:colOff>
      <xdr:row>50</xdr:row>
      <xdr:rowOff>21291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8777154-97CD-4CA3-B9AE-1E560204FF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4</xdr:row>
      <xdr:rowOff>33337</xdr:rowOff>
    </xdr:from>
    <xdr:to>
      <xdr:col>18</xdr:col>
      <xdr:colOff>9525</xdr:colOff>
      <xdr:row>23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D0F688-05B5-92BD-26C0-F3ED89FA70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2A2E-635A-434C-8A81-6A964458C826}">
  <dimension ref="B2:F3"/>
  <sheetViews>
    <sheetView workbookViewId="0">
      <selection activeCell="H37" sqref="H36:H37"/>
    </sheetView>
  </sheetViews>
  <sheetFormatPr defaultRowHeight="15" x14ac:dyDescent="0.25"/>
  <cols>
    <col min="2" max="2" width="12.85546875" bestFit="1" customWidth="1"/>
  </cols>
  <sheetData>
    <row r="2" spans="2:6" ht="15.75" x14ac:dyDescent="0.25">
      <c r="B2" t="s">
        <v>30</v>
      </c>
      <c r="C2" s="9" t="s">
        <v>44</v>
      </c>
    </row>
    <row r="3" spans="2:6" x14ac:dyDescent="0.25">
      <c r="C3" t="s">
        <v>45</v>
      </c>
      <c r="D3" t="s">
        <v>46</v>
      </c>
      <c r="E3" t="s">
        <v>47</v>
      </c>
      <c r="F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BD475-D0E6-4A65-931D-28249BDF1FDD}">
  <dimension ref="A1:L113"/>
  <sheetViews>
    <sheetView topLeftCell="A77" workbookViewId="0">
      <selection activeCell="F3" sqref="F3:F113"/>
    </sheetView>
  </sheetViews>
  <sheetFormatPr defaultRowHeight="15" x14ac:dyDescent="0.25"/>
  <cols>
    <col min="1" max="1" width="10.7109375" bestFit="1" customWidth="1"/>
    <col min="11" max="11" width="10.28515625" bestFit="1" customWidth="1"/>
    <col min="12" max="12" width="16.5703125" bestFit="1" customWidth="1"/>
  </cols>
  <sheetData>
    <row r="1" spans="1:12" x14ac:dyDescent="0.25">
      <c r="B1" s="10" t="s">
        <v>43</v>
      </c>
      <c r="C1" s="10"/>
      <c r="D1" s="10"/>
      <c r="E1" s="10"/>
      <c r="F1" s="10" t="s">
        <v>41</v>
      </c>
      <c r="G1" s="10"/>
      <c r="H1" s="10"/>
      <c r="I1" s="10"/>
      <c r="K1" t="s">
        <v>42</v>
      </c>
      <c r="L1" t="s">
        <v>41</v>
      </c>
    </row>
    <row r="2" spans="1:12" x14ac:dyDescent="0.25">
      <c r="B2" t="s">
        <v>10</v>
      </c>
      <c r="C2" t="s">
        <v>40</v>
      </c>
      <c r="D2" t="s">
        <v>39</v>
      </c>
      <c r="E2" t="s">
        <v>38</v>
      </c>
      <c r="F2" t="s">
        <v>10</v>
      </c>
      <c r="G2" t="s">
        <v>40</v>
      </c>
      <c r="H2" t="s">
        <v>39</v>
      </c>
      <c r="I2" t="s">
        <v>38</v>
      </c>
      <c r="K2" s="10" t="s">
        <v>0</v>
      </c>
      <c r="L2" s="10"/>
    </row>
    <row r="3" spans="1:12" x14ac:dyDescent="0.25">
      <c r="A3">
        <v>1914</v>
      </c>
      <c r="B3">
        <v>0</v>
      </c>
      <c r="C3">
        <v>0</v>
      </c>
      <c r="D3">
        <v>1704204</v>
      </c>
      <c r="E3">
        <v>0</v>
      </c>
      <c r="F3">
        <v>0</v>
      </c>
      <c r="G3">
        <v>0</v>
      </c>
      <c r="H3">
        <v>1704204</v>
      </c>
      <c r="I3">
        <v>0</v>
      </c>
      <c r="K3">
        <f t="shared" ref="K3:K34" si="0">SUM(B3:E3)</f>
        <v>1704204</v>
      </c>
      <c r="L3">
        <f t="shared" ref="L3:L34" si="1">SUM(F3:I3)</f>
        <v>1704204</v>
      </c>
    </row>
    <row r="4" spans="1:12" x14ac:dyDescent="0.25">
      <c r="A4">
        <v>1915</v>
      </c>
      <c r="B4">
        <v>0</v>
      </c>
      <c r="C4">
        <v>0</v>
      </c>
      <c r="D4">
        <v>1783896</v>
      </c>
      <c r="E4">
        <v>0</v>
      </c>
      <c r="F4">
        <v>0</v>
      </c>
      <c r="G4">
        <v>0</v>
      </c>
      <c r="H4">
        <v>1783896</v>
      </c>
      <c r="I4">
        <v>0</v>
      </c>
      <c r="K4">
        <f t="shared" si="0"/>
        <v>1783896</v>
      </c>
      <c r="L4">
        <f t="shared" si="1"/>
        <v>1783896</v>
      </c>
    </row>
    <row r="5" spans="1:12" x14ac:dyDescent="0.25">
      <c r="A5">
        <v>1916</v>
      </c>
      <c r="B5">
        <v>0</v>
      </c>
      <c r="C5">
        <v>0</v>
      </c>
      <c r="D5">
        <v>2009700</v>
      </c>
      <c r="E5">
        <v>0</v>
      </c>
      <c r="F5">
        <v>0</v>
      </c>
      <c r="G5">
        <v>0</v>
      </c>
      <c r="H5">
        <v>2009700</v>
      </c>
      <c r="I5">
        <v>0</v>
      </c>
      <c r="K5">
        <f t="shared" si="0"/>
        <v>2009700</v>
      </c>
      <c r="L5">
        <f t="shared" si="1"/>
        <v>2009700</v>
      </c>
    </row>
    <row r="6" spans="1:12" x14ac:dyDescent="0.25">
      <c r="A6">
        <v>1917</v>
      </c>
      <c r="B6">
        <v>0</v>
      </c>
      <c r="C6">
        <v>0</v>
      </c>
      <c r="D6">
        <v>2088396</v>
      </c>
      <c r="E6">
        <v>0</v>
      </c>
      <c r="F6">
        <v>0</v>
      </c>
      <c r="G6">
        <v>0</v>
      </c>
      <c r="H6">
        <v>2088396</v>
      </c>
      <c r="I6">
        <v>0</v>
      </c>
      <c r="K6">
        <f t="shared" si="0"/>
        <v>2088396</v>
      </c>
      <c r="L6">
        <f t="shared" si="1"/>
        <v>2088396</v>
      </c>
    </row>
    <row r="7" spans="1:12" x14ac:dyDescent="0.25">
      <c r="A7">
        <v>1918</v>
      </c>
      <c r="B7">
        <v>0</v>
      </c>
      <c r="C7">
        <v>0</v>
      </c>
      <c r="D7">
        <v>2386500</v>
      </c>
      <c r="E7">
        <v>0</v>
      </c>
      <c r="F7">
        <v>0</v>
      </c>
      <c r="G7">
        <v>0</v>
      </c>
      <c r="H7">
        <v>2386500</v>
      </c>
      <c r="I7">
        <v>0</v>
      </c>
      <c r="K7">
        <f t="shared" si="0"/>
        <v>2386500</v>
      </c>
      <c r="L7">
        <f t="shared" si="1"/>
        <v>2386500</v>
      </c>
    </row>
    <row r="8" spans="1:12" x14ac:dyDescent="0.25">
      <c r="A8">
        <v>1919</v>
      </c>
      <c r="B8">
        <v>0</v>
      </c>
      <c r="C8">
        <v>0</v>
      </c>
      <c r="D8">
        <v>2334300</v>
      </c>
      <c r="E8">
        <v>0</v>
      </c>
      <c r="F8">
        <v>0</v>
      </c>
      <c r="G8">
        <v>0</v>
      </c>
      <c r="H8">
        <v>2334300</v>
      </c>
      <c r="I8">
        <v>0</v>
      </c>
      <c r="K8">
        <f t="shared" si="0"/>
        <v>2334300</v>
      </c>
      <c r="L8">
        <f t="shared" si="1"/>
        <v>2334300</v>
      </c>
    </row>
    <row r="9" spans="1:12" x14ac:dyDescent="0.25">
      <c r="A9">
        <v>1920</v>
      </c>
      <c r="B9">
        <v>0</v>
      </c>
      <c r="C9">
        <v>0</v>
      </c>
      <c r="D9">
        <v>2495196</v>
      </c>
      <c r="E9">
        <v>0</v>
      </c>
      <c r="F9">
        <v>0</v>
      </c>
      <c r="G9">
        <v>0</v>
      </c>
      <c r="H9">
        <v>2495196</v>
      </c>
      <c r="I9">
        <v>0</v>
      </c>
      <c r="K9">
        <f t="shared" si="0"/>
        <v>2495196</v>
      </c>
      <c r="L9">
        <f t="shared" si="1"/>
        <v>2495196</v>
      </c>
    </row>
    <row r="10" spans="1:12" x14ac:dyDescent="0.25">
      <c r="A10">
        <v>1921</v>
      </c>
      <c r="B10">
        <v>0</v>
      </c>
      <c r="C10">
        <v>0</v>
      </c>
      <c r="D10">
        <v>2128596</v>
      </c>
      <c r="E10">
        <v>0</v>
      </c>
      <c r="F10">
        <v>0</v>
      </c>
      <c r="G10">
        <v>0</v>
      </c>
      <c r="H10">
        <v>2128596</v>
      </c>
      <c r="I10">
        <v>0</v>
      </c>
      <c r="K10">
        <f t="shared" si="0"/>
        <v>2128596</v>
      </c>
      <c r="L10">
        <f t="shared" si="1"/>
        <v>2128596</v>
      </c>
    </row>
    <row r="11" spans="1:12" x14ac:dyDescent="0.25">
      <c r="A11">
        <v>1922</v>
      </c>
      <c r="B11">
        <v>0</v>
      </c>
      <c r="C11">
        <v>131100</v>
      </c>
      <c r="D11">
        <v>2334300</v>
      </c>
      <c r="E11">
        <v>0</v>
      </c>
      <c r="F11">
        <v>0</v>
      </c>
      <c r="G11">
        <v>123756</v>
      </c>
      <c r="H11">
        <v>2334300</v>
      </c>
      <c r="I11">
        <v>0</v>
      </c>
      <c r="K11">
        <f t="shared" si="0"/>
        <v>2465400</v>
      </c>
      <c r="L11">
        <f t="shared" si="1"/>
        <v>2458056</v>
      </c>
    </row>
    <row r="12" spans="1:12" x14ac:dyDescent="0.25">
      <c r="A12">
        <v>1923</v>
      </c>
      <c r="B12">
        <v>0</v>
      </c>
      <c r="C12">
        <v>180504</v>
      </c>
      <c r="D12">
        <v>2655600</v>
      </c>
      <c r="E12">
        <v>0</v>
      </c>
      <c r="F12">
        <v>0</v>
      </c>
      <c r="G12">
        <v>170399</v>
      </c>
      <c r="H12">
        <v>2655600</v>
      </c>
      <c r="I12">
        <v>0</v>
      </c>
      <c r="K12">
        <f t="shared" si="0"/>
        <v>2836104</v>
      </c>
      <c r="L12">
        <f t="shared" si="1"/>
        <v>2825999</v>
      </c>
    </row>
    <row r="13" spans="1:12" x14ac:dyDescent="0.25">
      <c r="A13">
        <v>1924</v>
      </c>
      <c r="B13">
        <v>0</v>
      </c>
      <c r="C13">
        <v>200004</v>
      </c>
      <c r="D13">
        <v>2430600</v>
      </c>
      <c r="E13">
        <v>0</v>
      </c>
      <c r="F13">
        <v>0</v>
      </c>
      <c r="G13">
        <v>188809</v>
      </c>
      <c r="H13">
        <v>2430600</v>
      </c>
      <c r="I13">
        <v>0</v>
      </c>
      <c r="K13">
        <f t="shared" si="0"/>
        <v>2630604</v>
      </c>
      <c r="L13">
        <f t="shared" si="1"/>
        <v>2619409</v>
      </c>
    </row>
    <row r="14" spans="1:12" x14ac:dyDescent="0.25">
      <c r="A14">
        <v>1925</v>
      </c>
      <c r="B14">
        <v>0</v>
      </c>
      <c r="C14">
        <v>225696</v>
      </c>
      <c r="D14">
        <v>2414004</v>
      </c>
      <c r="E14">
        <v>0</v>
      </c>
      <c r="F14">
        <v>0</v>
      </c>
      <c r="G14">
        <v>213061</v>
      </c>
      <c r="H14">
        <v>2414004</v>
      </c>
      <c r="I14">
        <v>0</v>
      </c>
      <c r="K14">
        <f t="shared" si="0"/>
        <v>2639700</v>
      </c>
      <c r="L14">
        <f t="shared" si="1"/>
        <v>2627065</v>
      </c>
    </row>
    <row r="15" spans="1:12" x14ac:dyDescent="0.25">
      <c r="A15">
        <v>1926</v>
      </c>
      <c r="B15">
        <v>0</v>
      </c>
      <c r="C15">
        <v>212004</v>
      </c>
      <c r="D15">
        <v>2401104</v>
      </c>
      <c r="E15">
        <v>0</v>
      </c>
      <c r="F15">
        <v>0</v>
      </c>
      <c r="G15">
        <v>200137</v>
      </c>
      <c r="H15">
        <v>2401104</v>
      </c>
      <c r="I15">
        <v>0</v>
      </c>
      <c r="K15">
        <f t="shared" si="0"/>
        <v>2613108</v>
      </c>
      <c r="L15">
        <f t="shared" si="1"/>
        <v>2601241</v>
      </c>
    </row>
    <row r="16" spans="1:12" x14ac:dyDescent="0.25">
      <c r="A16">
        <v>1927</v>
      </c>
      <c r="B16">
        <v>0</v>
      </c>
      <c r="C16">
        <v>213804</v>
      </c>
      <c r="D16">
        <v>2491500</v>
      </c>
      <c r="E16">
        <v>0</v>
      </c>
      <c r="F16">
        <v>0</v>
      </c>
      <c r="G16">
        <v>201827</v>
      </c>
      <c r="H16">
        <v>2491500</v>
      </c>
      <c r="I16">
        <v>0</v>
      </c>
      <c r="K16">
        <f t="shared" si="0"/>
        <v>2705304</v>
      </c>
      <c r="L16">
        <f t="shared" si="1"/>
        <v>2693327</v>
      </c>
    </row>
    <row r="17" spans="1:12" x14ac:dyDescent="0.25">
      <c r="A17">
        <v>1928</v>
      </c>
      <c r="B17">
        <v>0</v>
      </c>
      <c r="C17">
        <v>169596</v>
      </c>
      <c r="D17">
        <v>2591400</v>
      </c>
      <c r="E17">
        <v>0</v>
      </c>
      <c r="F17">
        <v>0</v>
      </c>
      <c r="G17">
        <v>160105</v>
      </c>
      <c r="H17">
        <v>2591400</v>
      </c>
      <c r="I17">
        <v>0</v>
      </c>
      <c r="K17">
        <f t="shared" si="0"/>
        <v>2760996</v>
      </c>
      <c r="L17">
        <f t="shared" si="1"/>
        <v>2751505</v>
      </c>
    </row>
    <row r="18" spans="1:12" x14ac:dyDescent="0.25">
      <c r="A18">
        <v>1929</v>
      </c>
      <c r="B18">
        <v>0</v>
      </c>
      <c r="C18">
        <v>201696</v>
      </c>
      <c r="D18">
        <v>2794200</v>
      </c>
      <c r="E18">
        <v>0</v>
      </c>
      <c r="F18">
        <v>0</v>
      </c>
      <c r="G18">
        <v>190404</v>
      </c>
      <c r="H18">
        <v>2794200</v>
      </c>
      <c r="I18">
        <v>0</v>
      </c>
      <c r="K18">
        <f t="shared" si="0"/>
        <v>2995896</v>
      </c>
      <c r="L18">
        <f t="shared" si="1"/>
        <v>2984604</v>
      </c>
    </row>
    <row r="19" spans="1:12" x14ac:dyDescent="0.25">
      <c r="A19">
        <v>1930</v>
      </c>
      <c r="B19">
        <v>0</v>
      </c>
      <c r="C19">
        <v>179604</v>
      </c>
      <c r="D19">
        <v>2836800</v>
      </c>
      <c r="E19">
        <v>0</v>
      </c>
      <c r="F19">
        <v>0</v>
      </c>
      <c r="G19">
        <v>169548</v>
      </c>
      <c r="H19">
        <v>2836800</v>
      </c>
      <c r="I19">
        <v>0</v>
      </c>
      <c r="K19">
        <f t="shared" si="0"/>
        <v>3016404</v>
      </c>
      <c r="L19">
        <f t="shared" si="1"/>
        <v>3006348</v>
      </c>
    </row>
    <row r="20" spans="1:12" x14ac:dyDescent="0.25">
      <c r="A20">
        <v>1931</v>
      </c>
      <c r="B20">
        <v>0</v>
      </c>
      <c r="C20">
        <v>181500</v>
      </c>
      <c r="D20">
        <v>2373804</v>
      </c>
      <c r="E20">
        <v>0</v>
      </c>
      <c r="F20">
        <v>0</v>
      </c>
      <c r="G20">
        <v>171335</v>
      </c>
      <c r="H20">
        <v>2373804</v>
      </c>
      <c r="I20">
        <v>0</v>
      </c>
      <c r="K20">
        <f t="shared" si="0"/>
        <v>2555304</v>
      </c>
      <c r="L20">
        <f t="shared" si="1"/>
        <v>2545139</v>
      </c>
    </row>
    <row r="21" spans="1:12" x14ac:dyDescent="0.25">
      <c r="A21">
        <v>1932</v>
      </c>
      <c r="B21">
        <v>0</v>
      </c>
      <c r="C21">
        <v>162504</v>
      </c>
      <c r="D21">
        <v>2361396</v>
      </c>
      <c r="E21">
        <v>0</v>
      </c>
      <c r="F21">
        <v>0</v>
      </c>
      <c r="G21">
        <v>153407</v>
      </c>
      <c r="H21">
        <v>2361396</v>
      </c>
      <c r="I21">
        <v>0</v>
      </c>
      <c r="K21">
        <f t="shared" si="0"/>
        <v>2523900</v>
      </c>
      <c r="L21">
        <f t="shared" si="1"/>
        <v>2514803</v>
      </c>
    </row>
    <row r="22" spans="1:12" x14ac:dyDescent="0.25">
      <c r="A22">
        <v>1933</v>
      </c>
      <c r="B22">
        <v>0</v>
      </c>
      <c r="C22">
        <v>164604</v>
      </c>
      <c r="D22">
        <v>2383404</v>
      </c>
      <c r="E22">
        <v>0</v>
      </c>
      <c r="F22">
        <v>0</v>
      </c>
      <c r="G22">
        <v>155388</v>
      </c>
      <c r="H22">
        <v>2383404</v>
      </c>
      <c r="I22">
        <v>0</v>
      </c>
      <c r="K22">
        <f t="shared" si="0"/>
        <v>2548008</v>
      </c>
      <c r="L22">
        <f t="shared" si="1"/>
        <v>2538792</v>
      </c>
    </row>
    <row r="23" spans="1:12" x14ac:dyDescent="0.25">
      <c r="A23">
        <v>1934</v>
      </c>
      <c r="B23">
        <v>0</v>
      </c>
      <c r="C23">
        <v>194400</v>
      </c>
      <c r="D23">
        <v>1597104</v>
      </c>
      <c r="E23">
        <v>0</v>
      </c>
      <c r="F23">
        <v>0</v>
      </c>
      <c r="G23">
        <v>183516</v>
      </c>
      <c r="H23">
        <v>1597104</v>
      </c>
      <c r="I23">
        <v>0</v>
      </c>
      <c r="K23">
        <f t="shared" si="0"/>
        <v>1791504</v>
      </c>
      <c r="L23">
        <f t="shared" si="1"/>
        <v>1780620</v>
      </c>
    </row>
    <row r="24" spans="1:12" x14ac:dyDescent="0.25">
      <c r="A24">
        <v>1935</v>
      </c>
      <c r="B24">
        <v>0</v>
      </c>
      <c r="C24">
        <v>194304</v>
      </c>
      <c r="D24">
        <v>2355996</v>
      </c>
      <c r="E24">
        <v>0</v>
      </c>
      <c r="F24">
        <v>0</v>
      </c>
      <c r="G24">
        <v>95975</v>
      </c>
      <c r="H24">
        <v>2355996</v>
      </c>
      <c r="I24">
        <v>0</v>
      </c>
      <c r="K24">
        <f t="shared" si="0"/>
        <v>2550300</v>
      </c>
      <c r="L24">
        <f t="shared" si="1"/>
        <v>2451971</v>
      </c>
    </row>
    <row r="25" spans="1:12" x14ac:dyDescent="0.25">
      <c r="A25">
        <v>1936</v>
      </c>
      <c r="B25">
        <v>0</v>
      </c>
      <c r="C25">
        <v>225396</v>
      </c>
      <c r="D25">
        <v>2728704</v>
      </c>
      <c r="E25">
        <v>0</v>
      </c>
      <c r="F25">
        <v>0</v>
      </c>
      <c r="G25">
        <v>109120</v>
      </c>
      <c r="H25">
        <v>2728704</v>
      </c>
      <c r="I25">
        <v>0</v>
      </c>
      <c r="K25">
        <f t="shared" si="0"/>
        <v>2954100</v>
      </c>
      <c r="L25">
        <f t="shared" si="1"/>
        <v>2837824</v>
      </c>
    </row>
    <row r="26" spans="1:12" x14ac:dyDescent="0.25">
      <c r="A26">
        <v>1937</v>
      </c>
      <c r="B26">
        <v>0</v>
      </c>
      <c r="C26">
        <v>220500</v>
      </c>
      <c r="D26">
        <v>3007500</v>
      </c>
      <c r="E26">
        <v>0</v>
      </c>
      <c r="F26">
        <v>0</v>
      </c>
      <c r="G26">
        <v>106707</v>
      </c>
      <c r="H26">
        <v>3007500</v>
      </c>
      <c r="I26">
        <v>0</v>
      </c>
      <c r="K26">
        <f t="shared" si="0"/>
        <v>3228000</v>
      </c>
      <c r="L26">
        <f t="shared" si="1"/>
        <v>3114207</v>
      </c>
    </row>
    <row r="27" spans="1:12" x14ac:dyDescent="0.25">
      <c r="A27">
        <v>1938</v>
      </c>
      <c r="B27">
        <v>0</v>
      </c>
      <c r="C27">
        <v>226704</v>
      </c>
      <c r="D27">
        <v>2826204</v>
      </c>
      <c r="E27">
        <v>0</v>
      </c>
      <c r="F27">
        <v>0</v>
      </c>
      <c r="G27">
        <v>109709</v>
      </c>
      <c r="H27">
        <v>2826204</v>
      </c>
      <c r="I27">
        <v>0</v>
      </c>
      <c r="K27">
        <f t="shared" si="0"/>
        <v>3052908</v>
      </c>
      <c r="L27">
        <f t="shared" si="1"/>
        <v>2935913</v>
      </c>
    </row>
    <row r="28" spans="1:12" x14ac:dyDescent="0.25">
      <c r="A28">
        <v>1939</v>
      </c>
      <c r="B28">
        <v>172500</v>
      </c>
      <c r="C28">
        <v>253596</v>
      </c>
      <c r="D28">
        <v>2678604</v>
      </c>
      <c r="E28">
        <v>0</v>
      </c>
      <c r="F28">
        <v>172500</v>
      </c>
      <c r="G28">
        <v>122726</v>
      </c>
      <c r="H28">
        <v>2678604</v>
      </c>
      <c r="I28">
        <v>0</v>
      </c>
      <c r="K28">
        <f t="shared" si="0"/>
        <v>3104700</v>
      </c>
      <c r="L28">
        <f t="shared" si="1"/>
        <v>2973830</v>
      </c>
    </row>
    <row r="29" spans="1:12" x14ac:dyDescent="0.25">
      <c r="A29">
        <v>1940</v>
      </c>
      <c r="B29">
        <v>95710</v>
      </c>
      <c r="C29">
        <v>360204</v>
      </c>
      <c r="D29">
        <v>2680704</v>
      </c>
      <c r="E29">
        <v>0</v>
      </c>
      <c r="F29">
        <v>95710</v>
      </c>
      <c r="G29">
        <v>165580</v>
      </c>
      <c r="H29">
        <v>2680704</v>
      </c>
      <c r="I29">
        <v>0</v>
      </c>
      <c r="K29">
        <f t="shared" si="0"/>
        <v>3136618</v>
      </c>
      <c r="L29">
        <f t="shared" si="1"/>
        <v>2941994</v>
      </c>
    </row>
    <row r="30" spans="1:12" x14ac:dyDescent="0.25">
      <c r="A30">
        <v>1941</v>
      </c>
      <c r="B30">
        <v>30698</v>
      </c>
      <c r="C30">
        <v>305304</v>
      </c>
      <c r="D30">
        <v>2649504</v>
      </c>
      <c r="E30">
        <v>0</v>
      </c>
      <c r="F30">
        <v>30698</v>
      </c>
      <c r="G30">
        <v>141636</v>
      </c>
      <c r="H30">
        <v>2649504</v>
      </c>
      <c r="I30">
        <v>0</v>
      </c>
      <c r="K30">
        <f t="shared" si="0"/>
        <v>2985506</v>
      </c>
      <c r="L30">
        <f t="shared" si="1"/>
        <v>2821838</v>
      </c>
    </row>
    <row r="31" spans="1:12" x14ac:dyDescent="0.25">
      <c r="A31">
        <v>1942</v>
      </c>
      <c r="B31">
        <v>31136</v>
      </c>
      <c r="C31">
        <v>340104</v>
      </c>
      <c r="D31">
        <v>2565300</v>
      </c>
      <c r="E31">
        <v>0</v>
      </c>
      <c r="F31">
        <v>31136</v>
      </c>
      <c r="G31">
        <v>161209</v>
      </c>
      <c r="H31">
        <v>2565300</v>
      </c>
      <c r="I31">
        <v>0</v>
      </c>
      <c r="K31">
        <f t="shared" si="0"/>
        <v>2936540</v>
      </c>
      <c r="L31">
        <f t="shared" si="1"/>
        <v>2757645</v>
      </c>
    </row>
    <row r="32" spans="1:12" x14ac:dyDescent="0.25">
      <c r="A32">
        <v>1943</v>
      </c>
      <c r="B32">
        <v>34630</v>
      </c>
      <c r="C32">
        <v>313200</v>
      </c>
      <c r="D32">
        <v>2499996</v>
      </c>
      <c r="E32">
        <v>0</v>
      </c>
      <c r="F32">
        <v>34630</v>
      </c>
      <c r="G32">
        <v>145319</v>
      </c>
      <c r="H32">
        <v>2499996</v>
      </c>
      <c r="I32">
        <v>0</v>
      </c>
      <c r="K32">
        <f t="shared" si="0"/>
        <v>2847826</v>
      </c>
      <c r="L32">
        <f t="shared" si="1"/>
        <v>2679945</v>
      </c>
    </row>
    <row r="33" spans="1:12" x14ac:dyDescent="0.25">
      <c r="A33">
        <v>1944</v>
      </c>
      <c r="B33">
        <v>51633</v>
      </c>
      <c r="C33">
        <v>335400</v>
      </c>
      <c r="D33">
        <v>2557896</v>
      </c>
      <c r="E33">
        <v>0</v>
      </c>
      <c r="F33">
        <v>51633</v>
      </c>
      <c r="G33">
        <v>155628</v>
      </c>
      <c r="H33">
        <v>2557896</v>
      </c>
      <c r="I33">
        <v>0</v>
      </c>
      <c r="K33">
        <f t="shared" si="0"/>
        <v>2944929</v>
      </c>
      <c r="L33">
        <f t="shared" si="1"/>
        <v>2765157</v>
      </c>
    </row>
    <row r="34" spans="1:12" x14ac:dyDescent="0.25">
      <c r="A34">
        <v>1945</v>
      </c>
      <c r="B34">
        <v>58342</v>
      </c>
      <c r="C34">
        <v>331404</v>
      </c>
      <c r="D34">
        <v>2634900</v>
      </c>
      <c r="E34">
        <v>0</v>
      </c>
      <c r="F34">
        <v>58342</v>
      </c>
      <c r="G34">
        <v>154763</v>
      </c>
      <c r="H34">
        <v>2634900</v>
      </c>
      <c r="I34">
        <v>0</v>
      </c>
      <c r="K34">
        <f t="shared" si="0"/>
        <v>3024646</v>
      </c>
      <c r="L34">
        <f t="shared" si="1"/>
        <v>2848005</v>
      </c>
    </row>
    <row r="35" spans="1:12" x14ac:dyDescent="0.25">
      <c r="A35">
        <v>1946</v>
      </c>
      <c r="B35">
        <v>80395</v>
      </c>
      <c r="C35">
        <v>408696</v>
      </c>
      <c r="D35">
        <v>2818704</v>
      </c>
      <c r="E35">
        <v>0</v>
      </c>
      <c r="F35">
        <v>80395</v>
      </c>
      <c r="G35">
        <v>189634</v>
      </c>
      <c r="H35">
        <v>2818704</v>
      </c>
      <c r="I35">
        <v>0</v>
      </c>
      <c r="K35">
        <f t="shared" ref="K35:K66" si="2">SUM(B35:E35)</f>
        <v>3307795</v>
      </c>
      <c r="L35">
        <f t="shared" ref="L35:L66" si="3">SUM(F35:I35)</f>
        <v>3088733</v>
      </c>
    </row>
    <row r="36" spans="1:12" x14ac:dyDescent="0.25">
      <c r="A36">
        <v>1947</v>
      </c>
      <c r="B36">
        <v>85356</v>
      </c>
      <c r="C36">
        <v>484800</v>
      </c>
      <c r="D36">
        <v>2889600</v>
      </c>
      <c r="E36">
        <v>0</v>
      </c>
      <c r="F36">
        <v>85356</v>
      </c>
      <c r="G36">
        <v>224952</v>
      </c>
      <c r="H36">
        <v>2889600</v>
      </c>
      <c r="I36">
        <v>0</v>
      </c>
      <c r="K36">
        <f t="shared" si="2"/>
        <v>3459756</v>
      </c>
      <c r="L36">
        <f t="shared" si="3"/>
        <v>3199908</v>
      </c>
    </row>
    <row r="37" spans="1:12" x14ac:dyDescent="0.25">
      <c r="A37">
        <v>1948</v>
      </c>
      <c r="B37">
        <v>194245</v>
      </c>
      <c r="C37">
        <v>558900</v>
      </c>
      <c r="D37">
        <v>2871204</v>
      </c>
      <c r="E37">
        <v>0</v>
      </c>
      <c r="F37">
        <v>194245</v>
      </c>
      <c r="G37">
        <v>253744</v>
      </c>
      <c r="H37">
        <v>2871204</v>
      </c>
      <c r="I37">
        <v>0</v>
      </c>
      <c r="K37">
        <f t="shared" si="2"/>
        <v>3624349</v>
      </c>
      <c r="L37">
        <f t="shared" si="3"/>
        <v>3319193</v>
      </c>
    </row>
    <row r="38" spans="1:12" x14ac:dyDescent="0.25">
      <c r="A38">
        <v>1949</v>
      </c>
      <c r="B38">
        <v>172254</v>
      </c>
      <c r="C38">
        <v>652704</v>
      </c>
      <c r="D38">
        <v>2946000</v>
      </c>
      <c r="E38">
        <v>205296</v>
      </c>
      <c r="F38">
        <v>172254</v>
      </c>
      <c r="G38">
        <v>283343</v>
      </c>
      <c r="H38">
        <v>2946000</v>
      </c>
      <c r="I38">
        <v>205296</v>
      </c>
      <c r="K38">
        <f t="shared" si="2"/>
        <v>3976254</v>
      </c>
      <c r="L38">
        <f t="shared" si="3"/>
        <v>3606893</v>
      </c>
    </row>
    <row r="39" spans="1:12" x14ac:dyDescent="0.25">
      <c r="A39">
        <v>1950</v>
      </c>
      <c r="B39">
        <v>179440</v>
      </c>
      <c r="C39">
        <v>767700</v>
      </c>
      <c r="D39">
        <v>3097500</v>
      </c>
      <c r="E39">
        <v>366600</v>
      </c>
      <c r="F39">
        <v>179440</v>
      </c>
      <c r="G39">
        <v>348531</v>
      </c>
      <c r="H39">
        <v>3097500</v>
      </c>
      <c r="I39">
        <v>366600</v>
      </c>
      <c r="K39">
        <f t="shared" si="2"/>
        <v>4411240</v>
      </c>
      <c r="L39">
        <f t="shared" si="3"/>
        <v>3992071</v>
      </c>
    </row>
    <row r="40" spans="1:12" x14ac:dyDescent="0.25">
      <c r="A40">
        <v>1951</v>
      </c>
      <c r="B40">
        <v>231370</v>
      </c>
      <c r="C40">
        <v>705804</v>
      </c>
      <c r="D40">
        <v>3216204</v>
      </c>
      <c r="E40">
        <v>514104</v>
      </c>
      <c r="F40">
        <v>231370</v>
      </c>
      <c r="G40">
        <v>313372</v>
      </c>
      <c r="H40">
        <v>3216204</v>
      </c>
      <c r="I40">
        <v>514104</v>
      </c>
      <c r="K40">
        <f t="shared" si="2"/>
        <v>4667482</v>
      </c>
      <c r="L40">
        <f t="shared" si="3"/>
        <v>4275050</v>
      </c>
    </row>
    <row r="41" spans="1:12" x14ac:dyDescent="0.25">
      <c r="A41">
        <v>1952</v>
      </c>
      <c r="B41">
        <v>175050</v>
      </c>
      <c r="C41">
        <v>728796</v>
      </c>
      <c r="D41">
        <v>3320604</v>
      </c>
      <c r="E41">
        <v>522996</v>
      </c>
      <c r="F41">
        <v>175050</v>
      </c>
      <c r="G41">
        <v>323586</v>
      </c>
      <c r="H41">
        <v>3320604</v>
      </c>
      <c r="I41">
        <v>522996</v>
      </c>
      <c r="K41">
        <f t="shared" si="2"/>
        <v>4747446</v>
      </c>
      <c r="L41">
        <f t="shared" si="3"/>
        <v>4342236</v>
      </c>
    </row>
    <row r="42" spans="1:12" x14ac:dyDescent="0.25">
      <c r="A42">
        <v>1953</v>
      </c>
      <c r="B42">
        <v>228317</v>
      </c>
      <c r="C42">
        <v>765600</v>
      </c>
      <c r="D42">
        <v>3449796</v>
      </c>
      <c r="E42">
        <v>533100</v>
      </c>
      <c r="F42">
        <v>228317</v>
      </c>
      <c r="G42">
        <v>339928</v>
      </c>
      <c r="H42">
        <v>3449796</v>
      </c>
      <c r="I42">
        <v>533100</v>
      </c>
      <c r="K42">
        <f t="shared" si="2"/>
        <v>4976813</v>
      </c>
      <c r="L42">
        <f t="shared" si="3"/>
        <v>4551141</v>
      </c>
    </row>
    <row r="43" spans="1:12" x14ac:dyDescent="0.25">
      <c r="A43">
        <v>1954</v>
      </c>
      <c r="B43">
        <v>341156</v>
      </c>
      <c r="C43">
        <v>861096</v>
      </c>
      <c r="D43">
        <v>3213000</v>
      </c>
      <c r="E43">
        <v>582996</v>
      </c>
      <c r="F43">
        <v>341156</v>
      </c>
      <c r="G43">
        <v>382339</v>
      </c>
      <c r="H43">
        <v>3213000</v>
      </c>
      <c r="I43">
        <v>582996</v>
      </c>
      <c r="K43">
        <f t="shared" si="2"/>
        <v>4998248</v>
      </c>
      <c r="L43">
        <f t="shared" si="3"/>
        <v>4519491</v>
      </c>
    </row>
    <row r="44" spans="1:12" x14ac:dyDescent="0.25">
      <c r="A44">
        <v>1955</v>
      </c>
      <c r="B44">
        <v>417080</v>
      </c>
      <c r="C44">
        <v>811704</v>
      </c>
      <c r="D44">
        <v>3100704</v>
      </c>
      <c r="E44">
        <v>605904</v>
      </c>
      <c r="F44">
        <v>417080</v>
      </c>
      <c r="G44">
        <v>352511</v>
      </c>
      <c r="H44">
        <v>3100704</v>
      </c>
      <c r="I44">
        <v>605904</v>
      </c>
      <c r="K44">
        <f t="shared" si="2"/>
        <v>4935392</v>
      </c>
      <c r="L44">
        <f t="shared" si="3"/>
        <v>4476199</v>
      </c>
    </row>
    <row r="45" spans="1:12" x14ac:dyDescent="0.25">
      <c r="A45">
        <v>1956</v>
      </c>
      <c r="B45">
        <v>481493</v>
      </c>
      <c r="C45">
        <v>947100</v>
      </c>
      <c r="D45">
        <v>3075096</v>
      </c>
      <c r="E45">
        <v>579396</v>
      </c>
      <c r="F45">
        <v>481493</v>
      </c>
      <c r="G45">
        <v>411038</v>
      </c>
      <c r="H45">
        <v>3075096</v>
      </c>
      <c r="I45">
        <v>579396</v>
      </c>
      <c r="K45">
        <f t="shared" si="2"/>
        <v>5083085</v>
      </c>
      <c r="L45">
        <f t="shared" si="3"/>
        <v>4547023</v>
      </c>
    </row>
    <row r="46" spans="1:12" x14ac:dyDescent="0.25">
      <c r="A46">
        <v>1957</v>
      </c>
      <c r="B46">
        <v>593983</v>
      </c>
      <c r="C46">
        <v>824400</v>
      </c>
      <c r="D46">
        <v>2952996</v>
      </c>
      <c r="E46">
        <v>524700</v>
      </c>
      <c r="F46">
        <v>593983</v>
      </c>
      <c r="G46">
        <v>357793</v>
      </c>
      <c r="H46">
        <v>2952996</v>
      </c>
      <c r="I46">
        <v>524700</v>
      </c>
      <c r="K46">
        <f t="shared" si="2"/>
        <v>4896079</v>
      </c>
      <c r="L46">
        <f t="shared" si="3"/>
        <v>4429472</v>
      </c>
    </row>
    <row r="47" spans="1:12" x14ac:dyDescent="0.25">
      <c r="A47">
        <v>1958</v>
      </c>
      <c r="B47">
        <v>540169</v>
      </c>
      <c r="C47">
        <v>873900</v>
      </c>
      <c r="D47">
        <v>2905404</v>
      </c>
      <c r="E47">
        <v>519600</v>
      </c>
      <c r="F47">
        <v>540169</v>
      </c>
      <c r="G47">
        <v>370535</v>
      </c>
      <c r="H47">
        <v>2905404</v>
      </c>
      <c r="I47">
        <v>519600</v>
      </c>
      <c r="K47">
        <f t="shared" si="2"/>
        <v>4839073</v>
      </c>
      <c r="L47">
        <f t="shared" si="3"/>
        <v>4335708</v>
      </c>
    </row>
    <row r="48" spans="1:12" x14ac:dyDescent="0.25">
      <c r="A48">
        <v>1959</v>
      </c>
      <c r="B48">
        <v>707938</v>
      </c>
      <c r="C48">
        <v>916800</v>
      </c>
      <c r="D48">
        <v>2987004</v>
      </c>
      <c r="E48">
        <v>516204</v>
      </c>
      <c r="F48">
        <v>707938</v>
      </c>
      <c r="G48">
        <v>388730</v>
      </c>
      <c r="H48">
        <v>2987004</v>
      </c>
      <c r="I48">
        <v>516204</v>
      </c>
      <c r="K48">
        <f t="shared" si="2"/>
        <v>5127946</v>
      </c>
      <c r="L48">
        <f t="shared" si="3"/>
        <v>4599876</v>
      </c>
    </row>
    <row r="49" spans="1:12" x14ac:dyDescent="0.25">
      <c r="A49">
        <v>1960</v>
      </c>
      <c r="B49">
        <v>894190</v>
      </c>
      <c r="C49">
        <v>918600</v>
      </c>
      <c r="D49">
        <v>3161400</v>
      </c>
      <c r="E49">
        <v>520800</v>
      </c>
      <c r="F49">
        <v>894190</v>
      </c>
      <c r="G49">
        <v>309947</v>
      </c>
      <c r="H49">
        <v>3161400</v>
      </c>
      <c r="I49">
        <v>520800</v>
      </c>
      <c r="K49">
        <f t="shared" si="2"/>
        <v>5494990</v>
      </c>
      <c r="L49">
        <f t="shared" si="3"/>
        <v>4886337</v>
      </c>
    </row>
    <row r="50" spans="1:12" x14ac:dyDescent="0.25">
      <c r="A50">
        <v>1961</v>
      </c>
      <c r="B50">
        <v>1102689</v>
      </c>
      <c r="C50">
        <v>943200</v>
      </c>
      <c r="D50">
        <v>3126996</v>
      </c>
      <c r="E50">
        <v>536400</v>
      </c>
      <c r="F50">
        <v>1102689</v>
      </c>
      <c r="G50">
        <v>340426</v>
      </c>
      <c r="H50">
        <v>3126996</v>
      </c>
      <c r="I50">
        <v>536400</v>
      </c>
      <c r="K50">
        <f t="shared" si="2"/>
        <v>5709285</v>
      </c>
      <c r="L50">
        <f t="shared" si="3"/>
        <v>5106511</v>
      </c>
    </row>
    <row r="51" spans="1:12" x14ac:dyDescent="0.25">
      <c r="A51">
        <v>1962</v>
      </c>
      <c r="B51">
        <v>1073413</v>
      </c>
      <c r="C51">
        <v>952800</v>
      </c>
      <c r="D51">
        <v>3131496</v>
      </c>
      <c r="E51">
        <v>587100</v>
      </c>
      <c r="F51">
        <v>1073413</v>
      </c>
      <c r="G51">
        <v>319028</v>
      </c>
      <c r="H51">
        <v>3131496</v>
      </c>
      <c r="I51">
        <v>587100</v>
      </c>
      <c r="K51">
        <f t="shared" si="2"/>
        <v>5744809</v>
      </c>
      <c r="L51">
        <f t="shared" si="3"/>
        <v>5111037</v>
      </c>
    </row>
    <row r="52" spans="1:12" x14ac:dyDescent="0.25">
      <c r="A52">
        <v>1963</v>
      </c>
      <c r="B52">
        <v>1057132</v>
      </c>
      <c r="C52">
        <v>929796</v>
      </c>
      <c r="D52">
        <v>3205200</v>
      </c>
      <c r="E52">
        <v>561996</v>
      </c>
      <c r="F52">
        <v>1057132</v>
      </c>
      <c r="G52">
        <v>304942</v>
      </c>
      <c r="H52">
        <v>3205200</v>
      </c>
      <c r="I52">
        <v>561996</v>
      </c>
      <c r="K52">
        <f t="shared" si="2"/>
        <v>5754124</v>
      </c>
      <c r="L52">
        <f t="shared" si="3"/>
        <v>5129270</v>
      </c>
    </row>
    <row r="53" spans="1:12" x14ac:dyDescent="0.25">
      <c r="A53">
        <v>1964</v>
      </c>
      <c r="B53">
        <v>1136698</v>
      </c>
      <c r="C53">
        <v>927910</v>
      </c>
      <c r="D53">
        <v>2891155</v>
      </c>
      <c r="E53">
        <v>526417</v>
      </c>
      <c r="F53">
        <v>1134507</v>
      </c>
      <c r="G53">
        <v>345818</v>
      </c>
      <c r="H53">
        <v>2891155</v>
      </c>
      <c r="I53">
        <v>526417</v>
      </c>
      <c r="K53">
        <f t="shared" si="2"/>
        <v>5482180</v>
      </c>
      <c r="L53">
        <f t="shared" si="3"/>
        <v>4897897</v>
      </c>
    </row>
    <row r="54" spans="1:12" x14ac:dyDescent="0.25">
      <c r="A54">
        <v>1965</v>
      </c>
      <c r="B54">
        <v>1178058</v>
      </c>
      <c r="C54">
        <v>775320</v>
      </c>
      <c r="D54">
        <v>2741309</v>
      </c>
      <c r="E54">
        <v>524686</v>
      </c>
      <c r="F54">
        <v>1178058</v>
      </c>
      <c r="G54">
        <v>307341</v>
      </c>
      <c r="H54">
        <v>2741309</v>
      </c>
      <c r="I54">
        <v>524686</v>
      </c>
      <c r="K54">
        <f t="shared" si="2"/>
        <v>5219373</v>
      </c>
      <c r="L54">
        <f t="shared" si="3"/>
        <v>4751394</v>
      </c>
    </row>
    <row r="55" spans="1:12" x14ac:dyDescent="0.25">
      <c r="A55">
        <v>1966</v>
      </c>
      <c r="B55">
        <v>1146182</v>
      </c>
      <c r="C55">
        <v>837850</v>
      </c>
      <c r="D55">
        <v>2944495</v>
      </c>
      <c r="E55">
        <v>489429</v>
      </c>
      <c r="F55">
        <v>1146182</v>
      </c>
      <c r="G55">
        <v>357641</v>
      </c>
      <c r="H55">
        <v>2944495</v>
      </c>
      <c r="I55">
        <v>489429</v>
      </c>
      <c r="K55">
        <f t="shared" si="2"/>
        <v>5417956</v>
      </c>
      <c r="L55">
        <f t="shared" si="3"/>
        <v>4937747</v>
      </c>
    </row>
    <row r="56" spans="1:12" x14ac:dyDescent="0.25">
      <c r="A56">
        <v>1967</v>
      </c>
      <c r="B56">
        <v>1122633</v>
      </c>
      <c r="C56">
        <v>830150</v>
      </c>
      <c r="D56">
        <v>2819724</v>
      </c>
      <c r="E56">
        <v>464053</v>
      </c>
      <c r="F56">
        <v>1122633</v>
      </c>
      <c r="G56">
        <v>316991</v>
      </c>
      <c r="H56">
        <v>2819724</v>
      </c>
      <c r="I56">
        <v>464053</v>
      </c>
      <c r="K56">
        <f t="shared" si="2"/>
        <v>5236560</v>
      </c>
      <c r="L56">
        <f t="shared" si="3"/>
        <v>4723401</v>
      </c>
    </row>
    <row r="57" spans="1:12" x14ac:dyDescent="0.25">
      <c r="A57">
        <v>1968</v>
      </c>
      <c r="B57">
        <v>1181527</v>
      </c>
      <c r="C57">
        <v>883330</v>
      </c>
      <c r="D57">
        <v>2895541</v>
      </c>
      <c r="E57">
        <v>478583</v>
      </c>
      <c r="F57">
        <v>1181527</v>
      </c>
      <c r="G57">
        <v>344053</v>
      </c>
      <c r="H57">
        <v>2895541</v>
      </c>
      <c r="I57">
        <v>478583</v>
      </c>
      <c r="K57">
        <f t="shared" si="2"/>
        <v>5438981</v>
      </c>
      <c r="L57">
        <f t="shared" si="3"/>
        <v>4899704</v>
      </c>
    </row>
    <row r="58" spans="1:12" x14ac:dyDescent="0.25">
      <c r="A58">
        <v>1969</v>
      </c>
      <c r="B58">
        <v>1128575</v>
      </c>
      <c r="C58">
        <v>888510</v>
      </c>
      <c r="D58">
        <v>2766924</v>
      </c>
      <c r="E58">
        <v>495082</v>
      </c>
      <c r="F58">
        <v>1128575</v>
      </c>
      <c r="G58">
        <v>343892</v>
      </c>
      <c r="H58">
        <v>2766924</v>
      </c>
      <c r="I58">
        <v>495082</v>
      </c>
      <c r="K58">
        <f t="shared" si="2"/>
        <v>5279091</v>
      </c>
      <c r="L58">
        <f t="shared" si="3"/>
        <v>4734473</v>
      </c>
    </row>
    <row r="59" spans="1:12" x14ac:dyDescent="0.25">
      <c r="A59">
        <v>1970</v>
      </c>
      <c r="B59">
        <v>1200353</v>
      </c>
      <c r="C59">
        <v>870380</v>
      </c>
      <c r="D59">
        <v>2848565</v>
      </c>
      <c r="E59">
        <v>449263</v>
      </c>
      <c r="F59">
        <v>1200353</v>
      </c>
      <c r="G59">
        <v>361369</v>
      </c>
      <c r="H59">
        <v>2848565</v>
      </c>
      <c r="I59">
        <v>449263</v>
      </c>
      <c r="K59">
        <f t="shared" si="2"/>
        <v>5368561</v>
      </c>
      <c r="L59">
        <f t="shared" si="3"/>
        <v>4859550</v>
      </c>
    </row>
    <row r="60" spans="1:12" x14ac:dyDescent="0.25">
      <c r="A60">
        <v>1971</v>
      </c>
      <c r="B60">
        <v>1212000</v>
      </c>
      <c r="C60">
        <v>896490</v>
      </c>
      <c r="D60">
        <v>2967907</v>
      </c>
      <c r="E60">
        <v>470683</v>
      </c>
      <c r="F60">
        <v>1212000</v>
      </c>
      <c r="G60">
        <v>408367</v>
      </c>
      <c r="H60">
        <v>2967907</v>
      </c>
      <c r="I60">
        <v>470683</v>
      </c>
      <c r="K60">
        <f t="shared" si="2"/>
        <v>5547080</v>
      </c>
      <c r="L60">
        <f t="shared" si="3"/>
        <v>5058957</v>
      </c>
    </row>
    <row r="61" spans="1:12" x14ac:dyDescent="0.25">
      <c r="A61">
        <v>1972</v>
      </c>
      <c r="B61">
        <v>1212000</v>
      </c>
      <c r="C61">
        <v>886220</v>
      </c>
      <c r="D61">
        <v>2965910</v>
      </c>
      <c r="E61">
        <v>511476</v>
      </c>
      <c r="F61">
        <v>1212000</v>
      </c>
      <c r="G61">
        <v>390011</v>
      </c>
      <c r="H61">
        <v>2965910</v>
      </c>
      <c r="I61">
        <v>511476</v>
      </c>
      <c r="K61">
        <f t="shared" si="2"/>
        <v>5575606</v>
      </c>
      <c r="L61">
        <f t="shared" si="3"/>
        <v>5079397</v>
      </c>
    </row>
    <row r="62" spans="1:12" x14ac:dyDescent="0.25">
      <c r="A62">
        <v>1973</v>
      </c>
      <c r="B62">
        <v>1170140</v>
      </c>
      <c r="C62">
        <v>920150</v>
      </c>
      <c r="D62">
        <v>3047899</v>
      </c>
      <c r="E62">
        <v>522356</v>
      </c>
      <c r="F62">
        <v>1170140</v>
      </c>
      <c r="G62">
        <v>413722</v>
      </c>
      <c r="H62">
        <v>3047899</v>
      </c>
      <c r="I62">
        <v>522356</v>
      </c>
      <c r="K62">
        <f t="shared" si="2"/>
        <v>5660545</v>
      </c>
      <c r="L62">
        <f t="shared" si="3"/>
        <v>5154117</v>
      </c>
    </row>
    <row r="63" spans="1:12" x14ac:dyDescent="0.25">
      <c r="A63">
        <v>1974</v>
      </c>
      <c r="B63">
        <v>1121788</v>
      </c>
      <c r="C63">
        <v>932070</v>
      </c>
      <c r="D63">
        <v>3171977</v>
      </c>
      <c r="E63">
        <v>558864</v>
      </c>
      <c r="F63">
        <v>1121788</v>
      </c>
      <c r="G63">
        <v>406204</v>
      </c>
      <c r="H63">
        <v>3171977</v>
      </c>
      <c r="I63">
        <v>558864</v>
      </c>
      <c r="K63">
        <f t="shared" si="2"/>
        <v>5784699</v>
      </c>
      <c r="L63">
        <f t="shared" si="3"/>
        <v>5258833</v>
      </c>
    </row>
    <row r="64" spans="1:12" x14ac:dyDescent="0.25">
      <c r="A64">
        <v>1975</v>
      </c>
      <c r="B64">
        <v>778495</v>
      </c>
      <c r="C64">
        <v>933863</v>
      </c>
      <c r="D64">
        <v>3070974</v>
      </c>
      <c r="E64">
        <v>570987</v>
      </c>
      <c r="F64">
        <v>778495</v>
      </c>
      <c r="G64">
        <v>397189</v>
      </c>
      <c r="H64">
        <v>3070974</v>
      </c>
      <c r="I64">
        <v>570987</v>
      </c>
      <c r="K64">
        <f t="shared" si="2"/>
        <v>5354319</v>
      </c>
      <c r="L64">
        <f t="shared" si="3"/>
        <v>4817645</v>
      </c>
    </row>
    <row r="65" spans="1:12" x14ac:dyDescent="0.25">
      <c r="A65">
        <v>1976</v>
      </c>
      <c r="B65">
        <v>794620</v>
      </c>
      <c r="C65">
        <v>894453</v>
      </c>
      <c r="D65">
        <v>2876984</v>
      </c>
      <c r="E65">
        <v>524801</v>
      </c>
      <c r="F65">
        <v>790857</v>
      </c>
      <c r="G65">
        <v>342231</v>
      </c>
      <c r="H65">
        <v>2876984</v>
      </c>
      <c r="I65">
        <v>524801</v>
      </c>
      <c r="K65">
        <f t="shared" si="2"/>
        <v>5090858</v>
      </c>
      <c r="L65">
        <f t="shared" si="3"/>
        <v>4534873</v>
      </c>
    </row>
    <row r="66" spans="1:12" x14ac:dyDescent="0.25">
      <c r="A66">
        <v>1977</v>
      </c>
      <c r="B66">
        <v>1280598</v>
      </c>
      <c r="C66">
        <v>922294</v>
      </c>
      <c r="D66">
        <v>2772062</v>
      </c>
      <c r="E66">
        <v>508635</v>
      </c>
      <c r="F66">
        <v>1276891</v>
      </c>
      <c r="G66">
        <v>383413</v>
      </c>
      <c r="H66">
        <v>2772062</v>
      </c>
      <c r="I66">
        <v>508635</v>
      </c>
      <c r="K66">
        <f t="shared" si="2"/>
        <v>5483589</v>
      </c>
      <c r="L66">
        <f t="shared" si="3"/>
        <v>4941001</v>
      </c>
    </row>
    <row r="67" spans="1:12" x14ac:dyDescent="0.25">
      <c r="A67">
        <v>1978</v>
      </c>
      <c r="B67">
        <v>713816</v>
      </c>
      <c r="C67">
        <v>887779</v>
      </c>
      <c r="D67">
        <v>2757199</v>
      </c>
      <c r="E67">
        <v>509491</v>
      </c>
      <c r="F67">
        <v>709859</v>
      </c>
      <c r="G67">
        <v>371110</v>
      </c>
      <c r="H67">
        <v>2757199</v>
      </c>
      <c r="I67">
        <v>509491</v>
      </c>
      <c r="K67">
        <f t="shared" ref="K67:K98" si="4">SUM(B67:E67)</f>
        <v>4868285</v>
      </c>
      <c r="L67">
        <f t="shared" ref="L67:L98" si="5">SUM(F67:I67)</f>
        <v>4347659</v>
      </c>
    </row>
    <row r="68" spans="1:12" x14ac:dyDescent="0.25">
      <c r="A68">
        <v>1979</v>
      </c>
      <c r="B68">
        <v>812608</v>
      </c>
      <c r="C68">
        <v>951757</v>
      </c>
      <c r="D68">
        <v>2884235</v>
      </c>
      <c r="E68">
        <v>530733</v>
      </c>
      <c r="F68">
        <v>808757</v>
      </c>
      <c r="G68">
        <v>406312</v>
      </c>
      <c r="H68">
        <v>2884235</v>
      </c>
      <c r="I68">
        <v>530733</v>
      </c>
      <c r="K68">
        <f t="shared" si="4"/>
        <v>5179333</v>
      </c>
      <c r="L68">
        <f t="shared" si="5"/>
        <v>4630037</v>
      </c>
    </row>
    <row r="69" spans="1:12" x14ac:dyDescent="0.25">
      <c r="A69">
        <v>1980</v>
      </c>
      <c r="B69">
        <v>818165</v>
      </c>
      <c r="C69">
        <v>906455</v>
      </c>
      <c r="D69">
        <v>2845779</v>
      </c>
      <c r="E69">
        <v>531791</v>
      </c>
      <c r="F69">
        <v>814147</v>
      </c>
      <c r="G69">
        <v>367541</v>
      </c>
      <c r="H69">
        <v>2845779</v>
      </c>
      <c r="I69">
        <v>531791</v>
      </c>
      <c r="K69">
        <f t="shared" si="4"/>
        <v>5102190</v>
      </c>
      <c r="L69">
        <f t="shared" si="5"/>
        <v>4559258</v>
      </c>
    </row>
    <row r="70" spans="1:12" x14ac:dyDescent="0.25">
      <c r="A70">
        <v>1981</v>
      </c>
      <c r="B70">
        <v>830228</v>
      </c>
      <c r="C70">
        <v>1007553</v>
      </c>
      <c r="D70">
        <v>2872289</v>
      </c>
      <c r="E70">
        <v>452260</v>
      </c>
      <c r="F70">
        <v>826336</v>
      </c>
      <c r="G70">
        <v>459933</v>
      </c>
      <c r="H70">
        <v>2872289</v>
      </c>
      <c r="I70">
        <v>452260</v>
      </c>
      <c r="K70">
        <f t="shared" si="4"/>
        <v>5162330</v>
      </c>
      <c r="L70">
        <f t="shared" si="5"/>
        <v>4610818</v>
      </c>
    </row>
    <row r="71" spans="1:12" x14ac:dyDescent="0.25">
      <c r="A71">
        <v>1982</v>
      </c>
      <c r="B71">
        <v>716536</v>
      </c>
      <c r="C71">
        <v>941974</v>
      </c>
      <c r="D71">
        <v>2595578</v>
      </c>
      <c r="E71">
        <v>424868</v>
      </c>
      <c r="F71">
        <v>712951</v>
      </c>
      <c r="G71">
        <v>404149</v>
      </c>
      <c r="H71">
        <v>2595578</v>
      </c>
      <c r="I71">
        <v>424868</v>
      </c>
      <c r="K71">
        <f t="shared" si="4"/>
        <v>4678956</v>
      </c>
      <c r="L71">
        <f t="shared" si="5"/>
        <v>4137546</v>
      </c>
    </row>
    <row r="72" spans="1:12" x14ac:dyDescent="0.25">
      <c r="A72">
        <v>1983</v>
      </c>
      <c r="B72">
        <v>907564</v>
      </c>
      <c r="C72">
        <v>786664</v>
      </c>
      <c r="D72">
        <v>2555617</v>
      </c>
      <c r="E72">
        <v>362266</v>
      </c>
      <c r="F72">
        <v>903867</v>
      </c>
      <c r="G72">
        <v>289466</v>
      </c>
      <c r="H72">
        <v>2555617</v>
      </c>
      <c r="I72">
        <v>362266</v>
      </c>
      <c r="K72">
        <f t="shared" si="4"/>
        <v>4612111</v>
      </c>
      <c r="L72">
        <f t="shared" si="5"/>
        <v>4111216</v>
      </c>
    </row>
    <row r="73" spans="1:12" x14ac:dyDescent="0.25">
      <c r="A73">
        <v>1984</v>
      </c>
      <c r="B73">
        <v>1237230</v>
      </c>
      <c r="C73">
        <v>834905</v>
      </c>
      <c r="D73">
        <v>2682700</v>
      </c>
      <c r="E73">
        <v>357975</v>
      </c>
      <c r="F73">
        <v>1233519</v>
      </c>
      <c r="G73">
        <v>285086</v>
      </c>
      <c r="H73">
        <v>2666535</v>
      </c>
      <c r="I73">
        <v>355789</v>
      </c>
      <c r="K73">
        <f t="shared" si="4"/>
        <v>5112810</v>
      </c>
      <c r="L73">
        <f t="shared" si="5"/>
        <v>4540929</v>
      </c>
    </row>
    <row r="74" spans="1:12" x14ac:dyDescent="0.25">
      <c r="A74">
        <v>1985</v>
      </c>
      <c r="B74">
        <v>1273236</v>
      </c>
      <c r="C74">
        <v>879896</v>
      </c>
      <c r="D74">
        <v>2717913</v>
      </c>
      <c r="E74">
        <v>341040</v>
      </c>
      <c r="F74">
        <v>1269526</v>
      </c>
      <c r="G74">
        <v>347667</v>
      </c>
      <c r="H74">
        <v>2685837</v>
      </c>
      <c r="I74">
        <v>337002</v>
      </c>
      <c r="K74">
        <f t="shared" si="4"/>
        <v>5212085</v>
      </c>
      <c r="L74">
        <f t="shared" si="5"/>
        <v>4640032</v>
      </c>
    </row>
    <row r="75" spans="1:12" x14ac:dyDescent="0.25">
      <c r="A75">
        <v>1986</v>
      </c>
      <c r="B75">
        <v>1303276</v>
      </c>
      <c r="C75">
        <v>871988</v>
      </c>
      <c r="D75">
        <v>2702528</v>
      </c>
      <c r="E75">
        <v>342665</v>
      </c>
      <c r="F75">
        <v>1299650</v>
      </c>
      <c r="G75">
        <v>355749</v>
      </c>
      <c r="H75">
        <v>2678374</v>
      </c>
      <c r="I75">
        <v>339702</v>
      </c>
      <c r="K75">
        <f t="shared" si="4"/>
        <v>5220457</v>
      </c>
      <c r="L75">
        <f t="shared" si="5"/>
        <v>4673475</v>
      </c>
    </row>
    <row r="76" spans="1:12" x14ac:dyDescent="0.25">
      <c r="A76">
        <v>1987</v>
      </c>
      <c r="B76">
        <v>1282277</v>
      </c>
      <c r="C76">
        <v>864570</v>
      </c>
      <c r="D76">
        <v>2815986</v>
      </c>
      <c r="E76">
        <v>338754</v>
      </c>
      <c r="F76">
        <v>1278836</v>
      </c>
      <c r="G76">
        <v>371722</v>
      </c>
      <c r="H76">
        <v>2764865</v>
      </c>
      <c r="I76">
        <v>332635</v>
      </c>
      <c r="K76">
        <f t="shared" si="4"/>
        <v>5301587</v>
      </c>
      <c r="L76">
        <f t="shared" si="5"/>
        <v>4748058</v>
      </c>
    </row>
    <row r="77" spans="1:12" x14ac:dyDescent="0.25">
      <c r="A77">
        <v>1988</v>
      </c>
      <c r="B77">
        <v>1203571</v>
      </c>
      <c r="C77">
        <v>898650</v>
      </c>
      <c r="D77">
        <v>3014187</v>
      </c>
      <c r="E77">
        <v>339311</v>
      </c>
      <c r="F77">
        <v>1200181</v>
      </c>
      <c r="G77">
        <v>393495</v>
      </c>
      <c r="H77">
        <v>2947581</v>
      </c>
      <c r="I77">
        <v>331821</v>
      </c>
      <c r="K77">
        <f t="shared" si="4"/>
        <v>5455719</v>
      </c>
      <c r="L77">
        <f t="shared" si="5"/>
        <v>4873078</v>
      </c>
    </row>
    <row r="78" spans="1:12" x14ac:dyDescent="0.25">
      <c r="A78">
        <v>1989</v>
      </c>
      <c r="B78">
        <v>1204578</v>
      </c>
      <c r="C78">
        <v>935426</v>
      </c>
      <c r="D78">
        <v>3085811</v>
      </c>
      <c r="E78">
        <v>368590</v>
      </c>
      <c r="F78">
        <v>1201390</v>
      </c>
      <c r="G78">
        <v>399664</v>
      </c>
      <c r="H78">
        <v>3009451</v>
      </c>
      <c r="I78">
        <v>359419</v>
      </c>
      <c r="K78">
        <f t="shared" si="4"/>
        <v>5594405</v>
      </c>
      <c r="L78">
        <f t="shared" si="5"/>
        <v>4969924</v>
      </c>
    </row>
    <row r="79" spans="1:12" x14ac:dyDescent="0.25">
      <c r="A79">
        <v>1990</v>
      </c>
      <c r="B79">
        <v>1218321</v>
      </c>
      <c r="C79">
        <v>917480</v>
      </c>
      <c r="D79">
        <v>3135301</v>
      </c>
      <c r="E79">
        <v>379619</v>
      </c>
      <c r="F79">
        <v>1214971</v>
      </c>
      <c r="G79">
        <v>459615</v>
      </c>
      <c r="H79">
        <v>3054188</v>
      </c>
      <c r="I79">
        <v>369685</v>
      </c>
      <c r="K79">
        <f t="shared" si="4"/>
        <v>5650721</v>
      </c>
      <c r="L79">
        <f t="shared" si="5"/>
        <v>5098459</v>
      </c>
    </row>
    <row r="80" spans="1:12" x14ac:dyDescent="0.25">
      <c r="A80">
        <v>1991</v>
      </c>
      <c r="B80">
        <v>1255720</v>
      </c>
      <c r="C80">
        <v>851920</v>
      </c>
      <c r="D80">
        <v>2985723</v>
      </c>
      <c r="E80">
        <v>327417</v>
      </c>
      <c r="F80">
        <v>1252352</v>
      </c>
      <c r="G80">
        <v>412965</v>
      </c>
      <c r="H80">
        <v>2898963</v>
      </c>
      <c r="I80">
        <v>317563</v>
      </c>
      <c r="K80">
        <f t="shared" si="4"/>
        <v>5420780</v>
      </c>
      <c r="L80">
        <f t="shared" si="5"/>
        <v>4881843</v>
      </c>
    </row>
    <row r="81" spans="1:12" x14ac:dyDescent="0.25">
      <c r="A81">
        <v>1992</v>
      </c>
      <c r="B81">
        <v>1197422</v>
      </c>
      <c r="C81">
        <v>768160</v>
      </c>
      <c r="D81">
        <v>2675901</v>
      </c>
      <c r="E81">
        <v>321955</v>
      </c>
      <c r="F81">
        <v>1193830</v>
      </c>
      <c r="G81">
        <v>331840</v>
      </c>
      <c r="H81">
        <v>2572659</v>
      </c>
      <c r="I81">
        <v>309367</v>
      </c>
      <c r="K81">
        <f t="shared" si="4"/>
        <v>4963438</v>
      </c>
      <c r="L81">
        <f t="shared" si="5"/>
        <v>4407696</v>
      </c>
    </row>
    <row r="82" spans="1:12" x14ac:dyDescent="0.25">
      <c r="A82">
        <v>1993</v>
      </c>
      <c r="B82">
        <v>1207331</v>
      </c>
      <c r="C82">
        <v>737100</v>
      </c>
      <c r="D82">
        <v>2886565</v>
      </c>
      <c r="E82">
        <v>332654</v>
      </c>
      <c r="F82">
        <v>1204003</v>
      </c>
      <c r="G82">
        <v>334467</v>
      </c>
      <c r="H82">
        <v>2772148</v>
      </c>
      <c r="I82">
        <v>318990</v>
      </c>
      <c r="K82">
        <f t="shared" si="4"/>
        <v>5163650</v>
      </c>
      <c r="L82">
        <f t="shared" si="5"/>
        <v>4629608</v>
      </c>
    </row>
    <row r="83" spans="1:12" x14ac:dyDescent="0.25">
      <c r="A83">
        <v>1994</v>
      </c>
      <c r="B83">
        <v>1303212</v>
      </c>
      <c r="C83">
        <v>800370</v>
      </c>
      <c r="D83">
        <v>3172082</v>
      </c>
      <c r="E83">
        <v>339530</v>
      </c>
      <c r="F83">
        <v>1300203</v>
      </c>
      <c r="G83">
        <v>382476</v>
      </c>
      <c r="H83">
        <v>3048076</v>
      </c>
      <c r="I83">
        <v>326102</v>
      </c>
      <c r="K83">
        <f t="shared" si="4"/>
        <v>5615194</v>
      </c>
      <c r="L83">
        <f t="shared" si="5"/>
        <v>5056857</v>
      </c>
    </row>
    <row r="84" spans="1:12" x14ac:dyDescent="0.25">
      <c r="A84">
        <v>1995</v>
      </c>
      <c r="B84">
        <v>997414</v>
      </c>
      <c r="C84">
        <v>861800</v>
      </c>
      <c r="D84">
        <v>3171927</v>
      </c>
      <c r="E84">
        <v>337805</v>
      </c>
      <c r="F84">
        <v>994373</v>
      </c>
      <c r="G84">
        <v>426599</v>
      </c>
      <c r="H84">
        <v>3070582</v>
      </c>
      <c r="I84">
        <v>326697</v>
      </c>
      <c r="K84">
        <f t="shared" si="4"/>
        <v>5368946</v>
      </c>
      <c r="L84">
        <f t="shared" si="5"/>
        <v>4818251</v>
      </c>
    </row>
    <row r="85" spans="1:12" x14ac:dyDescent="0.25">
      <c r="A85">
        <v>1996</v>
      </c>
      <c r="B85">
        <v>1230353</v>
      </c>
      <c r="C85">
        <v>953010</v>
      </c>
      <c r="D85">
        <v>3275453</v>
      </c>
      <c r="E85">
        <v>343828</v>
      </c>
      <c r="F85">
        <v>1227279</v>
      </c>
      <c r="G85">
        <v>493572</v>
      </c>
      <c r="H85">
        <v>3159609</v>
      </c>
      <c r="I85">
        <v>331473</v>
      </c>
      <c r="K85">
        <f t="shared" si="4"/>
        <v>5802644</v>
      </c>
      <c r="L85">
        <f t="shared" si="5"/>
        <v>5211933</v>
      </c>
    </row>
    <row r="86" spans="1:12" x14ac:dyDescent="0.25">
      <c r="A86">
        <v>1997</v>
      </c>
      <c r="B86">
        <v>1241821</v>
      </c>
      <c r="C86">
        <v>917520</v>
      </c>
      <c r="D86">
        <v>3235259</v>
      </c>
      <c r="E86">
        <v>346489</v>
      </c>
      <c r="F86">
        <v>1238660</v>
      </c>
      <c r="G86">
        <v>421851</v>
      </c>
      <c r="H86">
        <v>3158486</v>
      </c>
      <c r="I86">
        <v>338028</v>
      </c>
      <c r="K86">
        <f t="shared" si="4"/>
        <v>5741089</v>
      </c>
      <c r="L86">
        <f t="shared" si="5"/>
        <v>5157025</v>
      </c>
    </row>
    <row r="87" spans="1:12" x14ac:dyDescent="0.25">
      <c r="A87">
        <v>1998</v>
      </c>
      <c r="B87">
        <v>1076295</v>
      </c>
      <c r="C87">
        <v>918910</v>
      </c>
      <c r="D87">
        <v>3148164</v>
      </c>
      <c r="E87">
        <v>342597</v>
      </c>
      <c r="F87">
        <v>1073125</v>
      </c>
      <c r="G87">
        <v>427113</v>
      </c>
      <c r="H87">
        <v>3101548</v>
      </c>
      <c r="I87">
        <v>337466</v>
      </c>
      <c r="K87">
        <f t="shared" si="4"/>
        <v>5485966</v>
      </c>
      <c r="L87">
        <f t="shared" si="5"/>
        <v>4939252</v>
      </c>
    </row>
    <row r="88" spans="1:12" x14ac:dyDescent="0.25">
      <c r="A88">
        <v>1999</v>
      </c>
      <c r="B88">
        <v>1215224</v>
      </c>
      <c r="C88">
        <v>938870</v>
      </c>
      <c r="D88">
        <v>3122480</v>
      </c>
      <c r="E88">
        <v>337509</v>
      </c>
      <c r="F88">
        <v>1212067</v>
      </c>
      <c r="G88">
        <v>468888</v>
      </c>
      <c r="H88">
        <v>3088980</v>
      </c>
      <c r="I88">
        <v>333809</v>
      </c>
      <c r="K88">
        <f t="shared" si="4"/>
        <v>5614083</v>
      </c>
      <c r="L88">
        <f t="shared" si="5"/>
        <v>5103744</v>
      </c>
    </row>
    <row r="89" spans="1:12" x14ac:dyDescent="0.25">
      <c r="A89">
        <v>2000</v>
      </c>
      <c r="B89">
        <v>1303148</v>
      </c>
      <c r="C89">
        <v>982760</v>
      </c>
      <c r="D89">
        <v>2977456</v>
      </c>
      <c r="E89">
        <v>335066</v>
      </c>
      <c r="F89">
        <v>1300014</v>
      </c>
      <c r="G89">
        <v>511947</v>
      </c>
      <c r="H89">
        <v>3112770</v>
      </c>
      <c r="I89">
        <v>342871</v>
      </c>
      <c r="K89">
        <f t="shared" si="4"/>
        <v>5598430</v>
      </c>
      <c r="L89">
        <f t="shared" si="5"/>
        <v>5267602</v>
      </c>
    </row>
    <row r="90" spans="1:12" x14ac:dyDescent="0.25">
      <c r="A90">
        <v>2001</v>
      </c>
      <c r="B90">
        <v>1253579</v>
      </c>
      <c r="C90">
        <v>944740</v>
      </c>
      <c r="D90">
        <v>3186400</v>
      </c>
      <c r="E90">
        <v>340460</v>
      </c>
      <c r="F90">
        <v>1250502</v>
      </c>
      <c r="G90">
        <v>492634</v>
      </c>
      <c r="H90">
        <v>3085531</v>
      </c>
      <c r="I90">
        <v>325097</v>
      </c>
      <c r="K90">
        <f t="shared" si="4"/>
        <v>5725179</v>
      </c>
      <c r="L90">
        <f t="shared" si="5"/>
        <v>5153764</v>
      </c>
    </row>
    <row r="91" spans="1:12" x14ac:dyDescent="0.25">
      <c r="A91">
        <v>2002</v>
      </c>
      <c r="B91">
        <v>1241088</v>
      </c>
      <c r="C91">
        <v>998610</v>
      </c>
      <c r="D91">
        <v>3230352</v>
      </c>
      <c r="E91">
        <v>339506</v>
      </c>
      <c r="F91">
        <v>1237994</v>
      </c>
      <c r="G91">
        <v>540786</v>
      </c>
      <c r="H91">
        <v>3152984</v>
      </c>
      <c r="I91">
        <v>331107</v>
      </c>
      <c r="K91">
        <f t="shared" si="4"/>
        <v>5809556</v>
      </c>
      <c r="L91">
        <f t="shared" si="5"/>
        <v>5262871</v>
      </c>
    </row>
    <row r="92" spans="1:12" x14ac:dyDescent="0.25">
      <c r="A92">
        <v>2003</v>
      </c>
      <c r="B92">
        <v>688043</v>
      </c>
      <c r="C92">
        <v>917360</v>
      </c>
      <c r="D92">
        <v>3066361</v>
      </c>
      <c r="E92">
        <v>305923</v>
      </c>
      <c r="F92">
        <v>683786</v>
      </c>
      <c r="G92">
        <v>379650</v>
      </c>
      <c r="H92">
        <v>2978223</v>
      </c>
      <c r="I92">
        <v>296808</v>
      </c>
      <c r="K92">
        <f t="shared" si="4"/>
        <v>4977687</v>
      </c>
      <c r="L92">
        <f t="shared" si="5"/>
        <v>4338467</v>
      </c>
    </row>
    <row r="93" spans="1:12" x14ac:dyDescent="0.25">
      <c r="A93">
        <v>2004</v>
      </c>
      <c r="B93">
        <v>763095</v>
      </c>
      <c r="C93">
        <v>969040</v>
      </c>
      <c r="D93">
        <v>2822794</v>
      </c>
      <c r="E93">
        <v>328333</v>
      </c>
      <c r="F93">
        <v>760032</v>
      </c>
      <c r="G93">
        <v>412700</v>
      </c>
      <c r="H93">
        <v>2743909</v>
      </c>
      <c r="I93">
        <v>318616</v>
      </c>
      <c r="K93">
        <f t="shared" si="4"/>
        <v>4883262</v>
      </c>
      <c r="L93">
        <f t="shared" si="5"/>
        <v>4235257</v>
      </c>
    </row>
    <row r="94" spans="1:12" x14ac:dyDescent="0.25">
      <c r="A94">
        <v>2005</v>
      </c>
      <c r="B94">
        <v>879704</v>
      </c>
      <c r="C94">
        <v>800460</v>
      </c>
      <c r="D94">
        <v>2860526</v>
      </c>
      <c r="E94">
        <v>316479</v>
      </c>
      <c r="F94">
        <v>875252</v>
      </c>
      <c r="G94">
        <v>324939</v>
      </c>
      <c r="H94">
        <v>2756846</v>
      </c>
      <c r="I94">
        <v>304768</v>
      </c>
      <c r="K94">
        <f t="shared" si="4"/>
        <v>4857169</v>
      </c>
      <c r="L94">
        <f t="shared" si="5"/>
        <v>4261805</v>
      </c>
    </row>
    <row r="95" spans="1:12" x14ac:dyDescent="0.25">
      <c r="A95">
        <v>2006</v>
      </c>
      <c r="B95">
        <v>635558</v>
      </c>
      <c r="C95">
        <v>851320</v>
      </c>
      <c r="D95">
        <v>2994325</v>
      </c>
      <c r="E95">
        <v>339065</v>
      </c>
      <c r="F95">
        <v>632424</v>
      </c>
      <c r="G95">
        <v>354898</v>
      </c>
      <c r="H95">
        <v>2909680</v>
      </c>
      <c r="I95">
        <v>329322</v>
      </c>
      <c r="K95">
        <f t="shared" si="4"/>
        <v>4820268</v>
      </c>
      <c r="L95">
        <f t="shared" si="5"/>
        <v>4226324</v>
      </c>
    </row>
    <row r="96" spans="1:12" x14ac:dyDescent="0.25">
      <c r="A96">
        <v>2007</v>
      </c>
      <c r="B96">
        <v>716289</v>
      </c>
      <c r="C96">
        <v>917090</v>
      </c>
      <c r="D96">
        <v>2952526</v>
      </c>
      <c r="E96">
        <v>321174</v>
      </c>
      <c r="F96">
        <v>713456</v>
      </c>
      <c r="G96">
        <v>375347</v>
      </c>
      <c r="H96">
        <v>2872754</v>
      </c>
      <c r="I96">
        <v>311971</v>
      </c>
      <c r="K96">
        <f t="shared" si="4"/>
        <v>4907079</v>
      </c>
      <c r="L96">
        <f t="shared" si="5"/>
        <v>4273528</v>
      </c>
    </row>
    <row r="97" spans="1:12" x14ac:dyDescent="0.25">
      <c r="A97">
        <v>2008</v>
      </c>
      <c r="B97">
        <v>907807</v>
      </c>
      <c r="C97">
        <v>881220</v>
      </c>
      <c r="D97">
        <v>2919108</v>
      </c>
      <c r="E97">
        <v>310159</v>
      </c>
      <c r="F97">
        <v>904850</v>
      </c>
      <c r="G97">
        <v>374995</v>
      </c>
      <c r="H97">
        <v>2825116</v>
      </c>
      <c r="I97">
        <v>299064</v>
      </c>
      <c r="K97">
        <f t="shared" si="4"/>
        <v>5018294</v>
      </c>
      <c r="L97">
        <f t="shared" si="5"/>
        <v>4404025</v>
      </c>
    </row>
    <row r="98" spans="1:12" x14ac:dyDescent="0.25">
      <c r="A98">
        <v>2009</v>
      </c>
      <c r="B98">
        <v>1107683</v>
      </c>
      <c r="C98">
        <v>746790</v>
      </c>
      <c r="D98">
        <v>2679355</v>
      </c>
      <c r="E98">
        <v>322730</v>
      </c>
      <c r="F98">
        <v>1105232</v>
      </c>
      <c r="G98">
        <v>284965</v>
      </c>
      <c r="H98">
        <v>2566712</v>
      </c>
      <c r="I98">
        <v>308560</v>
      </c>
      <c r="K98">
        <f t="shared" si="4"/>
        <v>4856558</v>
      </c>
      <c r="L98">
        <f t="shared" si="5"/>
        <v>4265469</v>
      </c>
    </row>
    <row r="99" spans="1:12" x14ac:dyDescent="0.25">
      <c r="A99">
        <v>2010</v>
      </c>
      <c r="B99">
        <v>1101590</v>
      </c>
      <c r="C99">
        <v>716600</v>
      </c>
      <c r="D99">
        <v>2640769</v>
      </c>
      <c r="E99">
        <v>319098</v>
      </c>
      <c r="F99">
        <v>1099061</v>
      </c>
      <c r="G99">
        <v>269867</v>
      </c>
      <c r="H99">
        <v>2545593</v>
      </c>
      <c r="I99">
        <v>306141</v>
      </c>
      <c r="K99">
        <f t="shared" ref="K99:K112" si="6">SUM(B99:E99)</f>
        <v>4778057</v>
      </c>
      <c r="L99">
        <f t="shared" ref="L99:L112" si="7">SUM(F99:I99)</f>
        <v>4220662</v>
      </c>
    </row>
    <row r="100" spans="1:12" x14ac:dyDescent="0.25">
      <c r="A100">
        <v>2011</v>
      </c>
      <c r="B100">
        <v>701966</v>
      </c>
      <c r="C100">
        <v>810260</v>
      </c>
      <c r="D100">
        <v>2899353</v>
      </c>
      <c r="E100">
        <v>320573</v>
      </c>
      <c r="F100">
        <v>698990</v>
      </c>
      <c r="G100">
        <v>320088</v>
      </c>
      <c r="H100">
        <v>2915784</v>
      </c>
      <c r="I100">
        <v>309348</v>
      </c>
      <c r="K100">
        <f t="shared" si="6"/>
        <v>4732152</v>
      </c>
      <c r="L100">
        <f t="shared" si="7"/>
        <v>4244210</v>
      </c>
    </row>
    <row r="101" spans="1:12" x14ac:dyDescent="0.25">
      <c r="A101">
        <v>2012</v>
      </c>
      <c r="B101">
        <v>739017</v>
      </c>
      <c r="C101">
        <v>893880</v>
      </c>
      <c r="D101">
        <v>2897602</v>
      </c>
      <c r="E101">
        <v>344923</v>
      </c>
      <c r="F101">
        <v>736119</v>
      </c>
      <c r="G101">
        <v>362223</v>
      </c>
      <c r="H101">
        <v>2903216</v>
      </c>
      <c r="I101">
        <v>329576</v>
      </c>
      <c r="K101">
        <f t="shared" si="6"/>
        <v>4875422</v>
      </c>
      <c r="L101">
        <f t="shared" si="7"/>
        <v>4331134</v>
      </c>
    </row>
    <row r="102" spans="1:12" x14ac:dyDescent="0.25">
      <c r="A102">
        <v>2013</v>
      </c>
      <c r="B102">
        <v>1015806</v>
      </c>
      <c r="C102">
        <v>972270</v>
      </c>
      <c r="D102">
        <v>2535452</v>
      </c>
      <c r="E102">
        <v>345604</v>
      </c>
      <c r="F102">
        <v>1012715</v>
      </c>
      <c r="G102">
        <v>433567</v>
      </c>
      <c r="H102">
        <v>2554854</v>
      </c>
      <c r="I102">
        <v>331137</v>
      </c>
      <c r="K102">
        <f t="shared" si="6"/>
        <v>4869132</v>
      </c>
      <c r="L102">
        <f t="shared" si="7"/>
        <v>4332273</v>
      </c>
    </row>
    <row r="103" spans="1:12" x14ac:dyDescent="0.25">
      <c r="A103">
        <v>2014</v>
      </c>
      <c r="B103">
        <v>1179094</v>
      </c>
      <c r="C103">
        <v>948630</v>
      </c>
      <c r="D103">
        <v>2496428</v>
      </c>
      <c r="E103">
        <v>366779</v>
      </c>
      <c r="F103">
        <v>1176334</v>
      </c>
      <c r="G103">
        <v>424561</v>
      </c>
      <c r="H103">
        <v>2533414</v>
      </c>
      <c r="I103">
        <v>349372</v>
      </c>
      <c r="K103">
        <f t="shared" si="6"/>
        <v>4990931</v>
      </c>
      <c r="L103">
        <f t="shared" si="7"/>
        <v>4483681</v>
      </c>
    </row>
    <row r="104" spans="1:12" x14ac:dyDescent="0.25">
      <c r="A104">
        <v>2015</v>
      </c>
      <c r="B104">
        <v>1181597</v>
      </c>
      <c r="C104">
        <v>866840</v>
      </c>
      <c r="D104">
        <v>2455649</v>
      </c>
      <c r="E104">
        <v>360381</v>
      </c>
      <c r="F104">
        <v>1178928</v>
      </c>
      <c r="G104">
        <v>399031</v>
      </c>
      <c r="H104">
        <v>2480933</v>
      </c>
      <c r="I104">
        <v>342068</v>
      </c>
      <c r="K104">
        <f t="shared" si="6"/>
        <v>4864467</v>
      </c>
      <c r="L104">
        <f t="shared" si="7"/>
        <v>4400960</v>
      </c>
    </row>
    <row r="105" spans="1:12" x14ac:dyDescent="0.25">
      <c r="A105">
        <v>2016</v>
      </c>
      <c r="B105">
        <v>999819</v>
      </c>
      <c r="C105">
        <v>775220</v>
      </c>
      <c r="D105">
        <v>2461562</v>
      </c>
      <c r="E105">
        <v>372371</v>
      </c>
      <c r="F105">
        <v>997023</v>
      </c>
      <c r="G105">
        <v>328115</v>
      </c>
      <c r="H105">
        <v>2504258</v>
      </c>
      <c r="I105">
        <v>356358</v>
      </c>
      <c r="K105">
        <f t="shared" si="6"/>
        <v>4608972</v>
      </c>
      <c r="L105">
        <f t="shared" si="7"/>
        <v>4185754</v>
      </c>
    </row>
    <row r="106" spans="1:12" x14ac:dyDescent="0.25">
      <c r="A106">
        <v>2017</v>
      </c>
      <c r="B106">
        <v>679767</v>
      </c>
      <c r="C106">
        <v>734778</v>
      </c>
      <c r="D106">
        <v>2488615</v>
      </c>
      <c r="E106">
        <v>343930</v>
      </c>
      <c r="F106">
        <v>677027</v>
      </c>
      <c r="G106">
        <v>300942</v>
      </c>
      <c r="H106">
        <v>2548171</v>
      </c>
      <c r="I106">
        <v>335321</v>
      </c>
      <c r="K106">
        <f t="shared" si="6"/>
        <v>4247090</v>
      </c>
      <c r="L106">
        <f t="shared" si="7"/>
        <v>3861461</v>
      </c>
    </row>
    <row r="107" spans="1:12" x14ac:dyDescent="0.25">
      <c r="A107">
        <v>2018</v>
      </c>
      <c r="B107">
        <v>891844</v>
      </c>
      <c r="C107">
        <v>773029</v>
      </c>
      <c r="D107">
        <v>2515215</v>
      </c>
      <c r="E107">
        <v>346367</v>
      </c>
      <c r="F107">
        <v>889108</v>
      </c>
      <c r="G107">
        <v>354227</v>
      </c>
      <c r="H107">
        <v>2625422</v>
      </c>
      <c r="I107">
        <v>338035</v>
      </c>
      <c r="K107">
        <f t="shared" si="6"/>
        <v>4526455</v>
      </c>
      <c r="L107">
        <f t="shared" si="7"/>
        <v>4206792</v>
      </c>
    </row>
    <row r="108" spans="1:12" x14ac:dyDescent="0.25">
      <c r="A108">
        <v>2019</v>
      </c>
      <c r="B108">
        <v>540208</v>
      </c>
      <c r="C108">
        <v>800870</v>
      </c>
      <c r="D108">
        <v>2529797</v>
      </c>
      <c r="E108">
        <v>358675</v>
      </c>
      <c r="F108">
        <v>537607</v>
      </c>
      <c r="G108">
        <v>350357</v>
      </c>
      <c r="H108">
        <v>2558136</v>
      </c>
      <c r="I108">
        <v>343971</v>
      </c>
      <c r="K108">
        <f t="shared" si="6"/>
        <v>4229550</v>
      </c>
      <c r="L108">
        <f t="shared" si="7"/>
        <v>3790071</v>
      </c>
    </row>
    <row r="109" spans="1:12" x14ac:dyDescent="0.25">
      <c r="A109">
        <v>2020</v>
      </c>
      <c r="B109">
        <v>818220</v>
      </c>
      <c r="C109">
        <v>793966</v>
      </c>
      <c r="D109">
        <v>2487376</v>
      </c>
      <c r="E109">
        <v>371588</v>
      </c>
      <c r="F109">
        <v>815618</v>
      </c>
      <c r="G109">
        <v>346085</v>
      </c>
      <c r="H109">
        <v>2493623</v>
      </c>
      <c r="I109">
        <v>350618</v>
      </c>
      <c r="K109">
        <f t="shared" si="6"/>
        <v>4471150</v>
      </c>
      <c r="L109">
        <f t="shared" si="7"/>
        <v>4005944</v>
      </c>
    </row>
    <row r="110" spans="1:12" x14ac:dyDescent="0.25">
      <c r="A110">
        <v>2021</v>
      </c>
      <c r="B110">
        <v>1078121</v>
      </c>
      <c r="C110">
        <v>810550</v>
      </c>
      <c r="D110">
        <v>2617910</v>
      </c>
      <c r="E110">
        <v>380735</v>
      </c>
      <c r="F110">
        <v>1075563</v>
      </c>
      <c r="G110">
        <v>368879</v>
      </c>
      <c r="H110">
        <v>2557242</v>
      </c>
      <c r="I110">
        <v>351904</v>
      </c>
      <c r="K110">
        <f t="shared" si="6"/>
        <v>4887316</v>
      </c>
      <c r="L110">
        <f t="shared" si="7"/>
        <v>4353588</v>
      </c>
    </row>
    <row r="111" spans="1:12" x14ac:dyDescent="0.25">
      <c r="A111">
        <v>2022</v>
      </c>
      <c r="B111">
        <v>1129540</v>
      </c>
      <c r="C111">
        <v>784177</v>
      </c>
      <c r="D111">
        <v>2613035</v>
      </c>
      <c r="E111">
        <v>350590</v>
      </c>
      <c r="F111">
        <v>1127137</v>
      </c>
      <c r="G111">
        <v>333157</v>
      </c>
      <c r="H111">
        <v>2577164</v>
      </c>
      <c r="I111">
        <v>330387</v>
      </c>
      <c r="K111">
        <f t="shared" si="6"/>
        <v>4877342</v>
      </c>
      <c r="L111">
        <f t="shared" si="7"/>
        <v>4367845</v>
      </c>
    </row>
    <row r="112" spans="1:12" x14ac:dyDescent="0.25">
      <c r="A112">
        <v>2023</v>
      </c>
      <c r="B112">
        <v>663943</v>
      </c>
      <c r="C112">
        <v>691840</v>
      </c>
      <c r="D112">
        <v>2423475</v>
      </c>
      <c r="E112">
        <v>302276</v>
      </c>
      <c r="F112">
        <v>661500</v>
      </c>
      <c r="G112">
        <v>282516</v>
      </c>
      <c r="H112">
        <v>2417024</v>
      </c>
      <c r="I112">
        <v>286590</v>
      </c>
      <c r="K112">
        <f t="shared" si="6"/>
        <v>4081534</v>
      </c>
      <c r="L112">
        <f t="shared" si="7"/>
        <v>3647630</v>
      </c>
    </row>
    <row r="113" spans="1:9" x14ac:dyDescent="0.25">
      <c r="A113">
        <v>2024</v>
      </c>
      <c r="B113">
        <v>534153</v>
      </c>
      <c r="C113">
        <v>466726</v>
      </c>
      <c r="D113">
        <v>1591770</v>
      </c>
      <c r="E113">
        <v>211822</v>
      </c>
      <c r="F113">
        <v>532295</v>
      </c>
      <c r="G113">
        <v>223966</v>
      </c>
      <c r="H113">
        <v>1603262</v>
      </c>
      <c r="I113">
        <v>204640</v>
      </c>
    </row>
  </sheetData>
  <mergeCells count="3">
    <mergeCell ref="B1:E1"/>
    <mergeCell ref="F1:I1"/>
    <mergeCell ref="K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3BFE-7E1F-4DEE-B21B-08FEC2627B7F}">
  <dimension ref="A1:L113"/>
  <sheetViews>
    <sheetView topLeftCell="A56" workbookViewId="0">
      <selection activeCell="I106" sqref="I106"/>
    </sheetView>
  </sheetViews>
  <sheetFormatPr defaultRowHeight="15" x14ac:dyDescent="0.25"/>
  <sheetData>
    <row r="1" spans="1:12" x14ac:dyDescent="0.25">
      <c r="B1" s="10" t="s">
        <v>43</v>
      </c>
      <c r="C1" s="10"/>
      <c r="D1" s="10"/>
      <c r="E1" s="10"/>
      <c r="F1" s="10" t="s">
        <v>41</v>
      </c>
      <c r="G1" s="10"/>
      <c r="H1" s="10"/>
      <c r="I1" s="10"/>
      <c r="K1" t="s">
        <v>42</v>
      </c>
      <c r="L1" t="s">
        <v>41</v>
      </c>
    </row>
    <row r="2" spans="1:12" x14ac:dyDescent="0.25">
      <c r="B2" t="s">
        <v>10</v>
      </c>
      <c r="C2" t="s">
        <v>40</v>
      </c>
      <c r="D2" t="s">
        <v>39</v>
      </c>
      <c r="E2" t="s">
        <v>38</v>
      </c>
      <c r="F2" t="s">
        <v>10</v>
      </c>
      <c r="G2" t="s">
        <v>40</v>
      </c>
      <c r="H2" t="s">
        <v>39</v>
      </c>
      <c r="I2" t="s">
        <v>38</v>
      </c>
      <c r="K2" s="10" t="s">
        <v>0</v>
      </c>
      <c r="L2" s="10"/>
    </row>
    <row r="3" spans="1:12" x14ac:dyDescent="0.25">
      <c r="A3">
        <v>1914</v>
      </c>
      <c r="B3">
        <v>0</v>
      </c>
      <c r="C3">
        <v>0</v>
      </c>
      <c r="D3">
        <v>1278153</v>
      </c>
      <c r="E3">
        <v>0</v>
      </c>
      <c r="F3">
        <v>0</v>
      </c>
      <c r="G3">
        <v>0</v>
      </c>
      <c r="H3">
        <v>1278153</v>
      </c>
      <c r="I3">
        <v>0</v>
      </c>
      <c r="K3">
        <f t="shared" ref="K3:K34" si="0">SUM(B3:E3)</f>
        <v>1278153</v>
      </c>
      <c r="L3">
        <f t="shared" ref="L3:L34" si="1">SUM(F3:I3)</f>
        <v>1278153</v>
      </c>
    </row>
    <row r="4" spans="1:12" x14ac:dyDescent="0.25">
      <c r="A4">
        <v>1915</v>
      </c>
      <c r="B4">
        <v>0</v>
      </c>
      <c r="C4">
        <v>0</v>
      </c>
      <c r="D4">
        <v>1763973</v>
      </c>
      <c r="E4">
        <v>0</v>
      </c>
      <c r="F4">
        <v>0</v>
      </c>
      <c r="G4">
        <v>0</v>
      </c>
      <c r="H4">
        <v>1763973</v>
      </c>
      <c r="I4">
        <v>0</v>
      </c>
      <c r="K4">
        <f t="shared" si="0"/>
        <v>1763973</v>
      </c>
      <c r="L4">
        <f t="shared" si="1"/>
        <v>1763973</v>
      </c>
    </row>
    <row r="5" spans="1:12" x14ac:dyDescent="0.25">
      <c r="A5">
        <v>1916</v>
      </c>
      <c r="B5">
        <v>0</v>
      </c>
      <c r="C5">
        <v>0</v>
      </c>
      <c r="D5">
        <v>1953249</v>
      </c>
      <c r="E5">
        <v>0</v>
      </c>
      <c r="F5">
        <v>0</v>
      </c>
      <c r="G5">
        <v>0</v>
      </c>
      <c r="H5">
        <v>1953249</v>
      </c>
      <c r="I5">
        <v>0</v>
      </c>
      <c r="K5">
        <f t="shared" si="0"/>
        <v>1953249</v>
      </c>
      <c r="L5">
        <f t="shared" si="1"/>
        <v>1953249</v>
      </c>
    </row>
    <row r="6" spans="1:12" x14ac:dyDescent="0.25">
      <c r="A6">
        <v>1917</v>
      </c>
      <c r="B6">
        <v>0</v>
      </c>
      <c r="C6">
        <v>0</v>
      </c>
      <c r="D6">
        <v>2068722</v>
      </c>
      <c r="E6">
        <v>0</v>
      </c>
      <c r="F6">
        <v>0</v>
      </c>
      <c r="G6">
        <v>0</v>
      </c>
      <c r="H6">
        <v>2068722</v>
      </c>
      <c r="I6">
        <v>0</v>
      </c>
      <c r="K6">
        <f t="shared" si="0"/>
        <v>2068722</v>
      </c>
      <c r="L6">
        <f t="shared" si="1"/>
        <v>2068722</v>
      </c>
    </row>
    <row r="7" spans="1:12" x14ac:dyDescent="0.25">
      <c r="A7">
        <v>1918</v>
      </c>
      <c r="B7">
        <v>0</v>
      </c>
      <c r="C7">
        <v>0</v>
      </c>
      <c r="D7">
        <v>2311974</v>
      </c>
      <c r="E7">
        <v>0</v>
      </c>
      <c r="F7">
        <v>0</v>
      </c>
      <c r="G7">
        <v>0</v>
      </c>
      <c r="H7">
        <v>2311974</v>
      </c>
      <c r="I7">
        <v>0</v>
      </c>
      <c r="K7">
        <f t="shared" si="0"/>
        <v>2311974</v>
      </c>
      <c r="L7">
        <f t="shared" si="1"/>
        <v>2311974</v>
      </c>
    </row>
    <row r="8" spans="1:12" x14ac:dyDescent="0.25">
      <c r="A8">
        <v>1919</v>
      </c>
      <c r="B8">
        <v>0</v>
      </c>
      <c r="C8">
        <v>0</v>
      </c>
      <c r="D8">
        <v>2347350</v>
      </c>
      <c r="E8">
        <v>0</v>
      </c>
      <c r="F8">
        <v>0</v>
      </c>
      <c r="G8">
        <v>0</v>
      </c>
      <c r="H8">
        <v>2347350</v>
      </c>
      <c r="I8">
        <v>0</v>
      </c>
      <c r="K8">
        <f t="shared" si="0"/>
        <v>2347350</v>
      </c>
      <c r="L8">
        <f t="shared" si="1"/>
        <v>2347350</v>
      </c>
    </row>
    <row r="9" spans="1:12" x14ac:dyDescent="0.25">
      <c r="A9">
        <v>1920</v>
      </c>
      <c r="B9">
        <v>0</v>
      </c>
      <c r="C9">
        <v>0</v>
      </c>
      <c r="D9">
        <v>2454972</v>
      </c>
      <c r="E9">
        <v>0</v>
      </c>
      <c r="F9">
        <v>0</v>
      </c>
      <c r="G9">
        <v>0</v>
      </c>
      <c r="H9">
        <v>2454972</v>
      </c>
      <c r="I9">
        <v>0</v>
      </c>
      <c r="K9">
        <f t="shared" si="0"/>
        <v>2454972</v>
      </c>
      <c r="L9">
        <f t="shared" si="1"/>
        <v>2454972</v>
      </c>
    </row>
    <row r="10" spans="1:12" x14ac:dyDescent="0.25">
      <c r="A10">
        <v>1921</v>
      </c>
      <c r="B10">
        <v>0</v>
      </c>
      <c r="C10">
        <v>0</v>
      </c>
      <c r="D10">
        <v>2220246</v>
      </c>
      <c r="E10">
        <v>0</v>
      </c>
      <c r="F10">
        <v>0</v>
      </c>
      <c r="G10">
        <v>0</v>
      </c>
      <c r="H10">
        <v>2220246</v>
      </c>
      <c r="I10">
        <v>0</v>
      </c>
      <c r="K10">
        <f t="shared" si="0"/>
        <v>2220246</v>
      </c>
      <c r="L10">
        <f t="shared" si="1"/>
        <v>2220246</v>
      </c>
    </row>
    <row r="11" spans="1:12" x14ac:dyDescent="0.25">
      <c r="A11">
        <v>1922</v>
      </c>
      <c r="B11">
        <v>0</v>
      </c>
      <c r="C11">
        <v>98325</v>
      </c>
      <c r="D11">
        <v>2282874</v>
      </c>
      <c r="E11">
        <v>0</v>
      </c>
      <c r="F11">
        <v>0</v>
      </c>
      <c r="G11">
        <v>116223</v>
      </c>
      <c r="H11">
        <v>2282874</v>
      </c>
      <c r="I11">
        <v>0</v>
      </c>
      <c r="K11">
        <f t="shared" si="0"/>
        <v>2381199</v>
      </c>
      <c r="L11">
        <f t="shared" si="1"/>
        <v>2399097</v>
      </c>
    </row>
    <row r="12" spans="1:12" x14ac:dyDescent="0.25">
      <c r="A12">
        <v>1923</v>
      </c>
      <c r="B12">
        <v>0</v>
      </c>
      <c r="C12">
        <v>168153</v>
      </c>
      <c r="D12">
        <v>2575275</v>
      </c>
      <c r="E12">
        <v>0</v>
      </c>
      <c r="F12">
        <v>0</v>
      </c>
      <c r="G12">
        <v>167559</v>
      </c>
      <c r="H12">
        <v>2575275</v>
      </c>
      <c r="I12">
        <v>0</v>
      </c>
      <c r="K12">
        <f t="shared" si="0"/>
        <v>2743428</v>
      </c>
      <c r="L12">
        <f t="shared" si="1"/>
        <v>2742834</v>
      </c>
    </row>
    <row r="13" spans="1:12" x14ac:dyDescent="0.25">
      <c r="A13">
        <v>1924</v>
      </c>
      <c r="B13">
        <v>0</v>
      </c>
      <c r="C13">
        <v>195129</v>
      </c>
      <c r="D13">
        <v>2486850</v>
      </c>
      <c r="E13">
        <v>0</v>
      </c>
      <c r="F13">
        <v>0</v>
      </c>
      <c r="G13">
        <v>187688</v>
      </c>
      <c r="H13">
        <v>2486850</v>
      </c>
      <c r="I13">
        <v>0</v>
      </c>
      <c r="K13">
        <f t="shared" si="0"/>
        <v>2681979</v>
      </c>
      <c r="L13">
        <f t="shared" si="1"/>
        <v>2674538</v>
      </c>
    </row>
    <row r="14" spans="1:12" x14ac:dyDescent="0.25">
      <c r="A14">
        <v>1925</v>
      </c>
      <c r="B14">
        <v>0</v>
      </c>
      <c r="C14">
        <v>219273</v>
      </c>
      <c r="D14">
        <v>2418153</v>
      </c>
      <c r="E14">
        <v>0</v>
      </c>
      <c r="F14">
        <v>0</v>
      </c>
      <c r="G14">
        <v>211584</v>
      </c>
      <c r="H14">
        <v>2418153</v>
      </c>
      <c r="I14">
        <v>0</v>
      </c>
      <c r="K14">
        <f t="shared" si="0"/>
        <v>2637426</v>
      </c>
      <c r="L14">
        <f t="shared" si="1"/>
        <v>2629737</v>
      </c>
    </row>
    <row r="15" spans="1:12" x14ac:dyDescent="0.25">
      <c r="A15">
        <v>1926</v>
      </c>
      <c r="B15">
        <v>0</v>
      </c>
      <c r="C15">
        <v>215427</v>
      </c>
      <c r="D15">
        <v>2404329</v>
      </c>
      <c r="E15">
        <v>0</v>
      </c>
      <c r="F15">
        <v>0</v>
      </c>
      <c r="G15">
        <v>200925</v>
      </c>
      <c r="H15">
        <v>2404329</v>
      </c>
      <c r="I15">
        <v>0</v>
      </c>
      <c r="K15">
        <f t="shared" si="0"/>
        <v>2619756</v>
      </c>
      <c r="L15">
        <f t="shared" si="1"/>
        <v>2605254</v>
      </c>
    </row>
    <row r="16" spans="1:12" x14ac:dyDescent="0.25">
      <c r="A16">
        <v>1927</v>
      </c>
      <c r="B16">
        <v>0</v>
      </c>
      <c r="C16">
        <v>213354</v>
      </c>
      <c r="D16">
        <v>2468901</v>
      </c>
      <c r="E16">
        <v>0</v>
      </c>
      <c r="F16">
        <v>0</v>
      </c>
      <c r="G16">
        <v>201725</v>
      </c>
      <c r="H16">
        <v>2468901</v>
      </c>
      <c r="I16">
        <v>0</v>
      </c>
      <c r="K16">
        <f t="shared" si="0"/>
        <v>2682255</v>
      </c>
      <c r="L16">
        <f t="shared" si="1"/>
        <v>2670626</v>
      </c>
    </row>
    <row r="17" spans="1:12" x14ac:dyDescent="0.25">
      <c r="A17">
        <v>1928</v>
      </c>
      <c r="B17">
        <v>0</v>
      </c>
      <c r="C17">
        <v>180648</v>
      </c>
      <c r="D17">
        <v>2566425</v>
      </c>
      <c r="E17">
        <v>0</v>
      </c>
      <c r="F17">
        <v>0</v>
      </c>
      <c r="G17">
        <v>162643</v>
      </c>
      <c r="H17">
        <v>2566425</v>
      </c>
      <c r="I17">
        <v>0</v>
      </c>
      <c r="K17">
        <f t="shared" si="0"/>
        <v>2747073</v>
      </c>
      <c r="L17">
        <f t="shared" si="1"/>
        <v>2729068</v>
      </c>
    </row>
    <row r="18" spans="1:12" x14ac:dyDescent="0.25">
      <c r="A18">
        <v>1929</v>
      </c>
      <c r="B18">
        <v>0</v>
      </c>
      <c r="C18">
        <v>193671</v>
      </c>
      <c r="D18">
        <v>2743500</v>
      </c>
      <c r="E18">
        <v>0</v>
      </c>
      <c r="F18">
        <v>0</v>
      </c>
      <c r="G18">
        <v>188561</v>
      </c>
      <c r="H18">
        <v>2743500</v>
      </c>
      <c r="I18">
        <v>0</v>
      </c>
      <c r="K18">
        <f t="shared" si="0"/>
        <v>2937171</v>
      </c>
      <c r="L18">
        <f t="shared" si="1"/>
        <v>2932061</v>
      </c>
    </row>
    <row r="19" spans="1:12" x14ac:dyDescent="0.25">
      <c r="A19">
        <v>1930</v>
      </c>
      <c r="B19">
        <v>0</v>
      </c>
      <c r="C19">
        <v>185127</v>
      </c>
      <c r="D19">
        <v>2826150</v>
      </c>
      <c r="E19">
        <v>0</v>
      </c>
      <c r="F19">
        <v>0</v>
      </c>
      <c r="G19">
        <v>170816</v>
      </c>
      <c r="H19">
        <v>2826150</v>
      </c>
      <c r="I19">
        <v>0</v>
      </c>
      <c r="K19">
        <f t="shared" si="0"/>
        <v>3011277</v>
      </c>
      <c r="L19">
        <f t="shared" si="1"/>
        <v>2996966</v>
      </c>
    </row>
    <row r="20" spans="1:12" x14ac:dyDescent="0.25">
      <c r="A20">
        <v>1931</v>
      </c>
      <c r="B20">
        <v>0</v>
      </c>
      <c r="C20">
        <v>181026</v>
      </c>
      <c r="D20">
        <v>2489553</v>
      </c>
      <c r="E20">
        <v>0</v>
      </c>
      <c r="F20">
        <v>0</v>
      </c>
      <c r="G20">
        <v>171228</v>
      </c>
      <c r="H20">
        <v>2489553</v>
      </c>
      <c r="I20">
        <v>0</v>
      </c>
      <c r="K20">
        <f t="shared" si="0"/>
        <v>2670579</v>
      </c>
      <c r="L20">
        <f t="shared" si="1"/>
        <v>2660781</v>
      </c>
    </row>
    <row r="21" spans="1:12" x14ac:dyDescent="0.25">
      <c r="A21">
        <v>1932</v>
      </c>
      <c r="B21">
        <v>0</v>
      </c>
      <c r="C21">
        <v>167253</v>
      </c>
      <c r="D21">
        <v>2364498</v>
      </c>
      <c r="E21">
        <v>0</v>
      </c>
      <c r="F21">
        <v>0</v>
      </c>
      <c r="G21">
        <v>154497</v>
      </c>
      <c r="H21">
        <v>2364498</v>
      </c>
      <c r="I21">
        <v>0</v>
      </c>
      <c r="K21">
        <f t="shared" si="0"/>
        <v>2531751</v>
      </c>
      <c r="L21">
        <f t="shared" si="1"/>
        <v>2518995</v>
      </c>
    </row>
    <row r="22" spans="1:12" x14ac:dyDescent="0.25">
      <c r="A22">
        <v>1933</v>
      </c>
      <c r="B22">
        <v>0</v>
      </c>
      <c r="C22">
        <v>164079</v>
      </c>
      <c r="D22">
        <v>2377902</v>
      </c>
      <c r="E22">
        <v>0</v>
      </c>
      <c r="F22">
        <v>0</v>
      </c>
      <c r="G22">
        <v>155268</v>
      </c>
      <c r="H22">
        <v>2377902</v>
      </c>
      <c r="I22">
        <v>0</v>
      </c>
      <c r="K22">
        <f t="shared" si="0"/>
        <v>2541981</v>
      </c>
      <c r="L22">
        <f t="shared" si="1"/>
        <v>2533170</v>
      </c>
    </row>
    <row r="23" spans="1:12" x14ac:dyDescent="0.25">
      <c r="A23">
        <v>1934</v>
      </c>
      <c r="B23">
        <v>0</v>
      </c>
      <c r="C23">
        <v>186951</v>
      </c>
      <c r="D23">
        <v>1793679</v>
      </c>
      <c r="E23">
        <v>0</v>
      </c>
      <c r="F23">
        <v>0</v>
      </c>
      <c r="G23">
        <v>181803</v>
      </c>
      <c r="H23">
        <v>1793679</v>
      </c>
      <c r="I23">
        <v>0</v>
      </c>
      <c r="K23">
        <f t="shared" si="0"/>
        <v>1980630</v>
      </c>
      <c r="L23">
        <f t="shared" si="1"/>
        <v>1975482</v>
      </c>
    </row>
    <row r="24" spans="1:12" x14ac:dyDescent="0.25">
      <c r="A24">
        <v>1935</v>
      </c>
      <c r="B24">
        <v>0</v>
      </c>
      <c r="C24">
        <v>194328</v>
      </c>
      <c r="D24">
        <v>2166273</v>
      </c>
      <c r="E24">
        <v>0</v>
      </c>
      <c r="F24">
        <v>0</v>
      </c>
      <c r="G24">
        <v>102281</v>
      </c>
      <c r="H24">
        <v>2166273</v>
      </c>
      <c r="I24">
        <v>0</v>
      </c>
      <c r="K24">
        <f t="shared" si="0"/>
        <v>2360601</v>
      </c>
      <c r="L24">
        <f t="shared" si="1"/>
        <v>2268554</v>
      </c>
    </row>
    <row r="25" spans="1:12" x14ac:dyDescent="0.25">
      <c r="A25">
        <v>1936</v>
      </c>
      <c r="B25">
        <v>0</v>
      </c>
      <c r="C25">
        <v>217623</v>
      </c>
      <c r="D25">
        <v>2635527</v>
      </c>
      <c r="E25">
        <v>0</v>
      </c>
      <c r="F25">
        <v>0</v>
      </c>
      <c r="G25">
        <v>108498</v>
      </c>
      <c r="H25">
        <v>2635527</v>
      </c>
      <c r="I25">
        <v>0</v>
      </c>
      <c r="K25">
        <f t="shared" si="0"/>
        <v>2853150</v>
      </c>
      <c r="L25">
        <f t="shared" si="1"/>
        <v>2744025</v>
      </c>
    </row>
    <row r="26" spans="1:12" x14ac:dyDescent="0.25">
      <c r="A26">
        <v>1937</v>
      </c>
      <c r="B26">
        <v>0</v>
      </c>
      <c r="C26">
        <v>221724</v>
      </c>
      <c r="D26">
        <v>2937801</v>
      </c>
      <c r="E26">
        <v>0</v>
      </c>
      <c r="F26">
        <v>0</v>
      </c>
      <c r="G26">
        <v>106829</v>
      </c>
      <c r="H26">
        <v>2937801</v>
      </c>
      <c r="I26">
        <v>0</v>
      </c>
      <c r="K26">
        <f t="shared" si="0"/>
        <v>3159525</v>
      </c>
      <c r="L26">
        <f t="shared" si="1"/>
        <v>3044630</v>
      </c>
    </row>
    <row r="27" spans="1:12" x14ac:dyDescent="0.25">
      <c r="A27">
        <v>1938</v>
      </c>
      <c r="B27">
        <v>0</v>
      </c>
      <c r="C27">
        <v>225153</v>
      </c>
      <c r="D27">
        <v>2871528</v>
      </c>
      <c r="E27">
        <v>0</v>
      </c>
      <c r="F27">
        <v>0</v>
      </c>
      <c r="G27">
        <v>109558</v>
      </c>
      <c r="H27">
        <v>2871528</v>
      </c>
      <c r="I27">
        <v>0</v>
      </c>
      <c r="K27">
        <f t="shared" si="0"/>
        <v>3096681</v>
      </c>
      <c r="L27">
        <f t="shared" si="1"/>
        <v>2981086</v>
      </c>
    </row>
    <row r="28" spans="1:12" x14ac:dyDescent="0.25">
      <c r="A28">
        <v>1939</v>
      </c>
      <c r="B28">
        <v>121620</v>
      </c>
      <c r="C28">
        <v>246873</v>
      </c>
      <c r="D28">
        <v>2715504</v>
      </c>
      <c r="E28">
        <v>0</v>
      </c>
      <c r="F28">
        <v>121620</v>
      </c>
      <c r="G28">
        <v>122070</v>
      </c>
      <c r="H28">
        <v>2715504</v>
      </c>
      <c r="I28">
        <v>0</v>
      </c>
      <c r="K28">
        <f t="shared" si="0"/>
        <v>3083997</v>
      </c>
      <c r="L28">
        <f t="shared" si="1"/>
        <v>2959194</v>
      </c>
    </row>
    <row r="29" spans="1:12" x14ac:dyDescent="0.25">
      <c r="A29">
        <v>1940</v>
      </c>
      <c r="B29">
        <v>121230</v>
      </c>
      <c r="C29">
        <v>333552</v>
      </c>
      <c r="D29">
        <v>2680179</v>
      </c>
      <c r="E29">
        <v>0</v>
      </c>
      <c r="F29">
        <v>121230</v>
      </c>
      <c r="G29">
        <v>163241</v>
      </c>
      <c r="H29">
        <v>2680179</v>
      </c>
      <c r="I29">
        <v>0</v>
      </c>
      <c r="K29">
        <f t="shared" si="0"/>
        <v>3134961</v>
      </c>
      <c r="L29">
        <f t="shared" si="1"/>
        <v>2964650</v>
      </c>
    </row>
    <row r="30" spans="1:12" x14ac:dyDescent="0.25">
      <c r="A30">
        <v>1941</v>
      </c>
      <c r="B30">
        <v>52463</v>
      </c>
      <c r="C30">
        <v>319029</v>
      </c>
      <c r="D30">
        <v>2657304</v>
      </c>
      <c r="E30">
        <v>0</v>
      </c>
      <c r="F30">
        <v>52463</v>
      </c>
      <c r="G30">
        <v>142934</v>
      </c>
      <c r="H30">
        <v>2657304</v>
      </c>
      <c r="I30">
        <v>0</v>
      </c>
      <c r="K30">
        <f t="shared" si="0"/>
        <v>3028796</v>
      </c>
      <c r="L30">
        <f t="shared" si="1"/>
        <v>2852701</v>
      </c>
    </row>
    <row r="31" spans="1:12" x14ac:dyDescent="0.25">
      <c r="A31">
        <v>1942</v>
      </c>
      <c r="B31">
        <v>13421</v>
      </c>
      <c r="C31">
        <v>331404</v>
      </c>
      <c r="D31">
        <v>2586351</v>
      </c>
      <c r="E31">
        <v>0</v>
      </c>
      <c r="F31">
        <v>13421</v>
      </c>
      <c r="G31">
        <v>160386</v>
      </c>
      <c r="H31">
        <v>2586351</v>
      </c>
      <c r="I31">
        <v>0</v>
      </c>
      <c r="K31">
        <f t="shared" si="0"/>
        <v>2931176</v>
      </c>
      <c r="L31">
        <f t="shared" si="1"/>
        <v>2760158</v>
      </c>
    </row>
    <row r="32" spans="1:12" x14ac:dyDescent="0.25">
      <c r="A32">
        <v>1943</v>
      </c>
      <c r="B32">
        <v>52380</v>
      </c>
      <c r="C32">
        <v>319926</v>
      </c>
      <c r="D32">
        <v>2516322</v>
      </c>
      <c r="E32">
        <v>0</v>
      </c>
      <c r="F32">
        <v>52380</v>
      </c>
      <c r="G32">
        <v>146179</v>
      </c>
      <c r="H32">
        <v>2516322</v>
      </c>
      <c r="I32">
        <v>0</v>
      </c>
      <c r="K32">
        <f t="shared" si="0"/>
        <v>2888628</v>
      </c>
      <c r="L32">
        <f t="shared" si="1"/>
        <v>2714881</v>
      </c>
    </row>
    <row r="33" spans="1:12" x14ac:dyDescent="0.25">
      <c r="A33">
        <v>1944</v>
      </c>
      <c r="B33">
        <v>37340</v>
      </c>
      <c r="C33">
        <v>329850</v>
      </c>
      <c r="D33">
        <v>2543421</v>
      </c>
      <c r="E33">
        <v>0</v>
      </c>
      <c r="F33">
        <v>37340</v>
      </c>
      <c r="G33">
        <v>155117</v>
      </c>
      <c r="H33">
        <v>2543421</v>
      </c>
      <c r="I33">
        <v>0</v>
      </c>
      <c r="K33">
        <f t="shared" si="0"/>
        <v>2910611</v>
      </c>
      <c r="L33">
        <f t="shared" si="1"/>
        <v>2735878</v>
      </c>
    </row>
    <row r="34" spans="1:12" x14ac:dyDescent="0.25">
      <c r="A34">
        <v>1945</v>
      </c>
      <c r="B34">
        <v>65617</v>
      </c>
      <c r="C34">
        <v>332403</v>
      </c>
      <c r="D34">
        <v>2615649</v>
      </c>
      <c r="E34">
        <v>0</v>
      </c>
      <c r="F34">
        <v>65617</v>
      </c>
      <c r="G34">
        <v>154857</v>
      </c>
      <c r="H34">
        <v>2615649</v>
      </c>
      <c r="I34">
        <v>0</v>
      </c>
      <c r="K34">
        <f t="shared" si="0"/>
        <v>3013669</v>
      </c>
      <c r="L34">
        <f t="shared" si="1"/>
        <v>2836123</v>
      </c>
    </row>
    <row r="35" spans="1:12" x14ac:dyDescent="0.25">
      <c r="A35">
        <v>1946</v>
      </c>
      <c r="B35">
        <v>65097</v>
      </c>
      <c r="C35">
        <v>389373</v>
      </c>
      <c r="D35">
        <v>2772753</v>
      </c>
      <c r="E35">
        <v>0</v>
      </c>
      <c r="F35">
        <v>65097</v>
      </c>
      <c r="G35">
        <v>187860</v>
      </c>
      <c r="H35">
        <v>2772753</v>
      </c>
      <c r="I35">
        <v>0</v>
      </c>
      <c r="K35">
        <f t="shared" ref="K35:K66" si="2">SUM(B35:E35)</f>
        <v>3227223</v>
      </c>
      <c r="L35">
        <f t="shared" ref="L35:L66" si="3">SUM(F35:I35)</f>
        <v>3025710</v>
      </c>
    </row>
    <row r="36" spans="1:12" x14ac:dyDescent="0.25">
      <c r="A36">
        <v>1947</v>
      </c>
      <c r="B36">
        <v>89431</v>
      </c>
      <c r="C36">
        <v>465774</v>
      </c>
      <c r="D36">
        <v>2871876</v>
      </c>
      <c r="E36">
        <v>0</v>
      </c>
      <c r="F36">
        <v>89431</v>
      </c>
      <c r="G36">
        <v>223206</v>
      </c>
      <c r="H36">
        <v>2871876</v>
      </c>
      <c r="I36">
        <v>0</v>
      </c>
      <c r="K36">
        <f t="shared" si="2"/>
        <v>3427081</v>
      </c>
      <c r="L36">
        <f t="shared" si="3"/>
        <v>3184513</v>
      </c>
    </row>
    <row r="37" spans="1:12" x14ac:dyDescent="0.25">
      <c r="A37">
        <v>1948</v>
      </c>
      <c r="B37">
        <v>180558</v>
      </c>
      <c r="C37">
        <v>540375</v>
      </c>
      <c r="D37">
        <v>2875803</v>
      </c>
      <c r="E37">
        <v>0</v>
      </c>
      <c r="F37">
        <v>180558</v>
      </c>
      <c r="G37">
        <v>252444</v>
      </c>
      <c r="H37">
        <v>2875803</v>
      </c>
      <c r="I37">
        <v>0</v>
      </c>
      <c r="K37">
        <f t="shared" si="2"/>
        <v>3596736</v>
      </c>
      <c r="L37">
        <f t="shared" si="3"/>
        <v>3308805</v>
      </c>
    </row>
    <row r="38" spans="1:12" x14ac:dyDescent="0.25">
      <c r="A38">
        <v>1949</v>
      </c>
      <c r="B38">
        <v>172254</v>
      </c>
      <c r="C38">
        <v>629253</v>
      </c>
      <c r="D38">
        <v>2927301</v>
      </c>
      <c r="E38">
        <v>153972</v>
      </c>
      <c r="F38">
        <v>172254</v>
      </c>
      <c r="G38">
        <v>281260</v>
      </c>
      <c r="H38">
        <v>2927301</v>
      </c>
      <c r="I38">
        <v>153972</v>
      </c>
      <c r="K38">
        <f t="shared" si="2"/>
        <v>3882780</v>
      </c>
      <c r="L38">
        <f t="shared" si="3"/>
        <v>3534787</v>
      </c>
    </row>
    <row r="39" spans="1:12" x14ac:dyDescent="0.25">
      <c r="A39">
        <v>1950</v>
      </c>
      <c r="B39">
        <v>176808</v>
      </c>
      <c r="C39">
        <v>738951</v>
      </c>
      <c r="D39">
        <v>3059625</v>
      </c>
      <c r="E39">
        <v>326274</v>
      </c>
      <c r="F39">
        <v>176808</v>
      </c>
      <c r="G39">
        <v>345979</v>
      </c>
      <c r="H39">
        <v>3059625</v>
      </c>
      <c r="I39">
        <v>326274</v>
      </c>
      <c r="K39">
        <f t="shared" si="2"/>
        <v>4301658</v>
      </c>
      <c r="L39">
        <f t="shared" si="3"/>
        <v>3908686</v>
      </c>
    </row>
    <row r="40" spans="1:12" x14ac:dyDescent="0.25">
      <c r="A40">
        <v>1951</v>
      </c>
      <c r="B40">
        <v>210320</v>
      </c>
      <c r="C40">
        <v>721278</v>
      </c>
      <c r="D40">
        <v>3186528</v>
      </c>
      <c r="E40">
        <v>477228</v>
      </c>
      <c r="F40">
        <v>210320</v>
      </c>
      <c r="G40">
        <v>315248</v>
      </c>
      <c r="H40">
        <v>3186528</v>
      </c>
      <c r="I40">
        <v>477228</v>
      </c>
      <c r="K40">
        <f t="shared" si="2"/>
        <v>4595354</v>
      </c>
      <c r="L40">
        <f t="shared" si="3"/>
        <v>4189324</v>
      </c>
    </row>
    <row r="41" spans="1:12" x14ac:dyDescent="0.25">
      <c r="A41">
        <v>1952</v>
      </c>
      <c r="B41">
        <v>191750</v>
      </c>
      <c r="C41">
        <v>723048</v>
      </c>
      <c r="D41">
        <v>3294504</v>
      </c>
      <c r="E41">
        <v>520773</v>
      </c>
      <c r="F41">
        <v>191750</v>
      </c>
      <c r="G41">
        <v>323090</v>
      </c>
      <c r="H41">
        <v>3294504</v>
      </c>
      <c r="I41">
        <v>520773</v>
      </c>
      <c r="K41">
        <f t="shared" si="2"/>
        <v>4730075</v>
      </c>
      <c r="L41">
        <f t="shared" si="3"/>
        <v>4330117</v>
      </c>
    </row>
    <row r="42" spans="1:12" x14ac:dyDescent="0.25">
      <c r="A42">
        <v>1953</v>
      </c>
      <c r="B42">
        <v>222868</v>
      </c>
      <c r="C42">
        <v>756399</v>
      </c>
      <c r="D42">
        <v>3417498</v>
      </c>
      <c r="E42">
        <v>530574</v>
      </c>
      <c r="F42">
        <v>222868</v>
      </c>
      <c r="G42">
        <v>339137</v>
      </c>
      <c r="H42">
        <v>3417498</v>
      </c>
      <c r="I42">
        <v>530574</v>
      </c>
      <c r="K42">
        <f t="shared" si="2"/>
        <v>4927339</v>
      </c>
      <c r="L42">
        <f t="shared" si="3"/>
        <v>4510077</v>
      </c>
    </row>
    <row r="43" spans="1:12" x14ac:dyDescent="0.25">
      <c r="A43">
        <v>1954</v>
      </c>
      <c r="B43">
        <v>281672</v>
      </c>
      <c r="C43">
        <v>837222</v>
      </c>
      <c r="D43">
        <v>3272199</v>
      </c>
      <c r="E43">
        <v>570522</v>
      </c>
      <c r="F43">
        <v>281672</v>
      </c>
      <c r="G43">
        <v>380284</v>
      </c>
      <c r="H43">
        <v>3272199</v>
      </c>
      <c r="I43">
        <v>570522</v>
      </c>
      <c r="K43">
        <f t="shared" si="2"/>
        <v>4961615</v>
      </c>
      <c r="L43">
        <f t="shared" si="3"/>
        <v>4504677</v>
      </c>
    </row>
    <row r="44" spans="1:12" x14ac:dyDescent="0.25">
      <c r="A44">
        <v>1955</v>
      </c>
      <c r="B44">
        <v>412876</v>
      </c>
      <c r="C44">
        <v>824052</v>
      </c>
      <c r="D44">
        <v>3128778</v>
      </c>
      <c r="E44">
        <v>600177</v>
      </c>
      <c r="F44">
        <v>412876</v>
      </c>
      <c r="G44">
        <v>353917</v>
      </c>
      <c r="H44">
        <v>3128778</v>
      </c>
      <c r="I44">
        <v>600177</v>
      </c>
      <c r="K44">
        <f t="shared" si="2"/>
        <v>4965883</v>
      </c>
      <c r="L44">
        <f t="shared" si="3"/>
        <v>4495748</v>
      </c>
    </row>
    <row r="45" spans="1:12" x14ac:dyDescent="0.25">
      <c r="A45">
        <v>1956</v>
      </c>
      <c r="B45">
        <v>446449</v>
      </c>
      <c r="C45">
        <v>913251</v>
      </c>
      <c r="D45">
        <v>3081498</v>
      </c>
      <c r="E45">
        <v>586023</v>
      </c>
      <c r="F45">
        <v>446449</v>
      </c>
      <c r="G45">
        <v>408458</v>
      </c>
      <c r="H45">
        <v>3081498</v>
      </c>
      <c r="I45">
        <v>586023</v>
      </c>
      <c r="K45">
        <f t="shared" si="2"/>
        <v>5027221</v>
      </c>
      <c r="L45">
        <f t="shared" si="3"/>
        <v>4522428</v>
      </c>
    </row>
    <row r="46" spans="1:12" x14ac:dyDescent="0.25">
      <c r="A46">
        <v>1957</v>
      </c>
      <c r="B46">
        <v>606888</v>
      </c>
      <c r="C46">
        <v>855075</v>
      </c>
      <c r="D46">
        <v>2983521</v>
      </c>
      <c r="E46">
        <v>538374</v>
      </c>
      <c r="F46">
        <v>606888</v>
      </c>
      <c r="G46">
        <v>360342</v>
      </c>
      <c r="H46">
        <v>2983521</v>
      </c>
      <c r="I46">
        <v>538374</v>
      </c>
      <c r="K46">
        <f t="shared" si="2"/>
        <v>4983858</v>
      </c>
      <c r="L46">
        <f t="shared" si="3"/>
        <v>4489125</v>
      </c>
    </row>
    <row r="47" spans="1:12" x14ac:dyDescent="0.25">
      <c r="A47">
        <v>1958</v>
      </c>
      <c r="B47">
        <v>540979</v>
      </c>
      <c r="C47">
        <v>861525</v>
      </c>
      <c r="D47">
        <v>2917302</v>
      </c>
      <c r="E47">
        <v>520875</v>
      </c>
      <c r="F47">
        <v>540979</v>
      </c>
      <c r="G47">
        <v>370126</v>
      </c>
      <c r="H47">
        <v>2917302</v>
      </c>
      <c r="I47">
        <v>520875</v>
      </c>
      <c r="K47">
        <f t="shared" si="2"/>
        <v>4840681</v>
      </c>
      <c r="L47">
        <f t="shared" si="3"/>
        <v>4349282</v>
      </c>
    </row>
    <row r="48" spans="1:12" x14ac:dyDescent="0.25">
      <c r="A48">
        <v>1959</v>
      </c>
      <c r="B48">
        <v>660721</v>
      </c>
      <c r="C48">
        <v>906075</v>
      </c>
      <c r="D48">
        <v>2966604</v>
      </c>
      <c r="E48">
        <v>517053</v>
      </c>
      <c r="F48">
        <v>660721</v>
      </c>
      <c r="G48">
        <v>387868</v>
      </c>
      <c r="H48">
        <v>2966604</v>
      </c>
      <c r="I48">
        <v>517053</v>
      </c>
      <c r="K48">
        <f t="shared" si="2"/>
        <v>5050453</v>
      </c>
      <c r="L48">
        <f t="shared" si="3"/>
        <v>4532246</v>
      </c>
    </row>
    <row r="49" spans="1:12" x14ac:dyDescent="0.25">
      <c r="A49">
        <v>1960</v>
      </c>
      <c r="B49">
        <v>851200</v>
      </c>
      <c r="C49">
        <v>918150</v>
      </c>
      <c r="D49">
        <v>3117801</v>
      </c>
      <c r="E49">
        <v>519651</v>
      </c>
      <c r="F49">
        <v>851200</v>
      </c>
      <c r="G49">
        <v>315560</v>
      </c>
      <c r="H49">
        <v>3117801</v>
      </c>
      <c r="I49">
        <v>519651</v>
      </c>
      <c r="K49">
        <f t="shared" si="2"/>
        <v>5406802</v>
      </c>
      <c r="L49">
        <f t="shared" si="3"/>
        <v>4804212</v>
      </c>
    </row>
    <row r="50" spans="1:12" x14ac:dyDescent="0.25">
      <c r="A50">
        <v>1961</v>
      </c>
      <c r="B50">
        <v>1068592</v>
      </c>
      <c r="C50">
        <v>937050</v>
      </c>
      <c r="D50">
        <v>3135597</v>
      </c>
      <c r="E50">
        <v>532500</v>
      </c>
      <c r="F50">
        <v>1068592</v>
      </c>
      <c r="G50">
        <v>348780</v>
      </c>
      <c r="H50">
        <v>3135597</v>
      </c>
      <c r="I50">
        <v>532500</v>
      </c>
      <c r="K50">
        <f t="shared" si="2"/>
        <v>5673739</v>
      </c>
      <c r="L50">
        <f t="shared" si="3"/>
        <v>5085469</v>
      </c>
    </row>
    <row r="51" spans="1:12" x14ac:dyDescent="0.25">
      <c r="A51">
        <v>1962</v>
      </c>
      <c r="B51">
        <v>1039377</v>
      </c>
      <c r="C51">
        <v>950400</v>
      </c>
      <c r="D51">
        <v>3130371</v>
      </c>
      <c r="E51">
        <v>574425</v>
      </c>
      <c r="F51">
        <v>1039377</v>
      </c>
      <c r="G51">
        <v>318290</v>
      </c>
      <c r="H51">
        <v>3130371</v>
      </c>
      <c r="I51">
        <v>574425</v>
      </c>
      <c r="K51">
        <f t="shared" si="2"/>
        <v>5694573</v>
      </c>
      <c r="L51">
        <f t="shared" si="3"/>
        <v>5062463</v>
      </c>
    </row>
    <row r="52" spans="1:12" x14ac:dyDescent="0.25">
      <c r="A52">
        <v>1963</v>
      </c>
      <c r="B52">
        <v>1085744</v>
      </c>
      <c r="C52">
        <v>935547</v>
      </c>
      <c r="D52">
        <v>3186774</v>
      </c>
      <c r="E52">
        <v>568272</v>
      </c>
      <c r="F52">
        <v>1085744</v>
      </c>
      <c r="G52">
        <v>299921</v>
      </c>
      <c r="H52">
        <v>3186774</v>
      </c>
      <c r="I52">
        <v>568272</v>
      </c>
      <c r="K52">
        <f t="shared" si="2"/>
        <v>5776337</v>
      </c>
      <c r="L52">
        <f t="shared" si="3"/>
        <v>5140711</v>
      </c>
    </row>
    <row r="53" spans="1:12" x14ac:dyDescent="0.25">
      <c r="A53">
        <v>1964</v>
      </c>
      <c r="B53">
        <v>1101269</v>
      </c>
      <c r="C53">
        <v>1036459</v>
      </c>
      <c r="D53">
        <v>3171301</v>
      </c>
      <c r="E53">
        <v>573230</v>
      </c>
      <c r="F53">
        <v>1099078</v>
      </c>
      <c r="G53">
        <v>340529</v>
      </c>
      <c r="H53">
        <v>3171301</v>
      </c>
      <c r="I53">
        <v>573230</v>
      </c>
      <c r="K53">
        <f t="shared" si="2"/>
        <v>5882259</v>
      </c>
      <c r="L53">
        <f t="shared" si="3"/>
        <v>5184138</v>
      </c>
    </row>
    <row r="54" spans="1:12" x14ac:dyDescent="0.25">
      <c r="A54">
        <v>1965</v>
      </c>
      <c r="B54">
        <v>1184983</v>
      </c>
      <c r="C54">
        <v>808390</v>
      </c>
      <c r="D54">
        <v>2812386</v>
      </c>
      <c r="E54">
        <v>537316</v>
      </c>
      <c r="F54">
        <v>1184983</v>
      </c>
      <c r="G54">
        <v>329200</v>
      </c>
      <c r="H54">
        <v>2812386</v>
      </c>
      <c r="I54">
        <v>537316</v>
      </c>
      <c r="K54">
        <f t="shared" si="2"/>
        <v>5343075</v>
      </c>
      <c r="L54">
        <f t="shared" si="3"/>
        <v>4863885</v>
      </c>
    </row>
    <row r="55" spans="1:12" x14ac:dyDescent="0.25">
      <c r="A55">
        <v>1966</v>
      </c>
      <c r="B55">
        <v>1126240</v>
      </c>
      <c r="C55">
        <v>809000</v>
      </c>
      <c r="D55">
        <v>2831120</v>
      </c>
      <c r="E55">
        <v>492705</v>
      </c>
      <c r="F55">
        <v>1126240</v>
      </c>
      <c r="G55">
        <v>339036</v>
      </c>
      <c r="H55">
        <v>2831120</v>
      </c>
      <c r="I55">
        <v>492705</v>
      </c>
      <c r="K55">
        <f t="shared" si="2"/>
        <v>5259065</v>
      </c>
      <c r="L55">
        <f t="shared" si="3"/>
        <v>4789101</v>
      </c>
    </row>
    <row r="56" spans="1:12" x14ac:dyDescent="0.25">
      <c r="A56">
        <v>1967</v>
      </c>
      <c r="B56">
        <v>1187427</v>
      </c>
      <c r="C56">
        <v>826530</v>
      </c>
      <c r="D56">
        <v>2916763</v>
      </c>
      <c r="E56">
        <v>461632</v>
      </c>
      <c r="F56">
        <v>1187427</v>
      </c>
      <c r="G56">
        <v>319354</v>
      </c>
      <c r="H56">
        <v>2916763</v>
      </c>
      <c r="I56">
        <v>461632</v>
      </c>
      <c r="K56">
        <f t="shared" si="2"/>
        <v>5392352</v>
      </c>
      <c r="L56">
        <f t="shared" si="3"/>
        <v>4885176</v>
      </c>
    </row>
    <row r="57" spans="1:12" x14ac:dyDescent="0.25">
      <c r="A57">
        <v>1968</v>
      </c>
      <c r="B57">
        <v>1110509</v>
      </c>
      <c r="C57">
        <v>863790</v>
      </c>
      <c r="D57">
        <v>2779439</v>
      </c>
      <c r="E57">
        <v>474674</v>
      </c>
      <c r="F57">
        <v>1110509</v>
      </c>
      <c r="G57">
        <v>338398</v>
      </c>
      <c r="H57">
        <v>2779439</v>
      </c>
      <c r="I57">
        <v>474674</v>
      </c>
      <c r="K57">
        <f t="shared" si="2"/>
        <v>5228412</v>
      </c>
      <c r="L57">
        <f t="shared" si="3"/>
        <v>4703020</v>
      </c>
    </row>
    <row r="58" spans="1:12" x14ac:dyDescent="0.25">
      <c r="A58">
        <v>1969</v>
      </c>
      <c r="B58">
        <v>1143931</v>
      </c>
      <c r="C58">
        <v>886980</v>
      </c>
      <c r="D58">
        <v>2820686</v>
      </c>
      <c r="E58">
        <v>499748</v>
      </c>
      <c r="F58">
        <v>1143931</v>
      </c>
      <c r="G58">
        <v>339417</v>
      </c>
      <c r="H58">
        <v>2820686</v>
      </c>
      <c r="I58">
        <v>499748</v>
      </c>
      <c r="K58">
        <f t="shared" si="2"/>
        <v>5351345</v>
      </c>
      <c r="L58">
        <f t="shared" si="3"/>
        <v>4803782</v>
      </c>
    </row>
    <row r="59" spans="1:12" x14ac:dyDescent="0.25">
      <c r="A59">
        <v>1970</v>
      </c>
      <c r="B59">
        <v>1210617</v>
      </c>
      <c r="C59">
        <v>851730</v>
      </c>
      <c r="D59">
        <v>2783427</v>
      </c>
      <c r="E59">
        <v>453161</v>
      </c>
      <c r="F59">
        <v>1210617</v>
      </c>
      <c r="G59">
        <v>338024</v>
      </c>
      <c r="H59">
        <v>2783427</v>
      </c>
      <c r="I59">
        <v>453161</v>
      </c>
      <c r="K59">
        <f t="shared" si="2"/>
        <v>5298935</v>
      </c>
      <c r="L59">
        <f t="shared" si="3"/>
        <v>4785229</v>
      </c>
    </row>
    <row r="60" spans="1:12" x14ac:dyDescent="0.25">
      <c r="A60">
        <v>1971</v>
      </c>
      <c r="B60">
        <v>1209534</v>
      </c>
      <c r="C60">
        <v>896510</v>
      </c>
      <c r="D60">
        <v>2963104</v>
      </c>
      <c r="E60">
        <v>457630</v>
      </c>
      <c r="F60">
        <v>1209534</v>
      </c>
      <c r="G60">
        <v>402405</v>
      </c>
      <c r="H60">
        <v>2963104</v>
      </c>
      <c r="I60">
        <v>457630</v>
      </c>
      <c r="K60">
        <f t="shared" si="2"/>
        <v>5526778</v>
      </c>
      <c r="L60">
        <f t="shared" si="3"/>
        <v>5032673</v>
      </c>
    </row>
    <row r="61" spans="1:12" x14ac:dyDescent="0.25">
      <c r="A61">
        <v>1972</v>
      </c>
      <c r="B61">
        <v>1250438</v>
      </c>
      <c r="C61">
        <v>909680</v>
      </c>
      <c r="D61">
        <v>3063984</v>
      </c>
      <c r="E61">
        <v>505992</v>
      </c>
      <c r="F61">
        <v>1250438</v>
      </c>
      <c r="G61">
        <v>421038</v>
      </c>
      <c r="H61">
        <v>3063984</v>
      </c>
      <c r="I61">
        <v>505992</v>
      </c>
      <c r="K61">
        <f t="shared" si="2"/>
        <v>5730094</v>
      </c>
      <c r="L61">
        <f t="shared" si="3"/>
        <v>5241452</v>
      </c>
    </row>
    <row r="62" spans="1:12" x14ac:dyDescent="0.25">
      <c r="A62">
        <v>1973</v>
      </c>
      <c r="B62">
        <v>1116031</v>
      </c>
      <c r="C62">
        <v>906100</v>
      </c>
      <c r="D62">
        <v>2942977</v>
      </c>
      <c r="E62">
        <v>519411</v>
      </c>
      <c r="F62">
        <v>1116031</v>
      </c>
      <c r="G62">
        <v>399598</v>
      </c>
      <c r="H62">
        <v>2942977</v>
      </c>
      <c r="I62">
        <v>519411</v>
      </c>
      <c r="K62">
        <f t="shared" si="2"/>
        <v>5484519</v>
      </c>
      <c r="L62">
        <f t="shared" si="3"/>
        <v>4978017</v>
      </c>
    </row>
    <row r="63" spans="1:12" x14ac:dyDescent="0.25">
      <c r="A63">
        <v>1974</v>
      </c>
      <c r="B63">
        <v>1188411</v>
      </c>
      <c r="C63">
        <v>937410</v>
      </c>
      <c r="D63">
        <v>3228301</v>
      </c>
      <c r="E63">
        <v>551242</v>
      </c>
      <c r="F63">
        <v>1188411</v>
      </c>
      <c r="G63">
        <v>414145</v>
      </c>
      <c r="H63">
        <v>3228301</v>
      </c>
      <c r="I63">
        <v>551242</v>
      </c>
      <c r="K63">
        <f t="shared" si="2"/>
        <v>5905364</v>
      </c>
      <c r="L63">
        <f t="shared" si="3"/>
        <v>5382099</v>
      </c>
    </row>
    <row r="64" spans="1:12" x14ac:dyDescent="0.25">
      <c r="A64">
        <v>1975</v>
      </c>
      <c r="B64">
        <v>871364</v>
      </c>
      <c r="C64">
        <v>917177</v>
      </c>
      <c r="D64">
        <v>3023047</v>
      </c>
      <c r="E64">
        <v>567027</v>
      </c>
      <c r="F64">
        <v>871364</v>
      </c>
      <c r="G64">
        <v>387036</v>
      </c>
      <c r="H64">
        <v>3023047</v>
      </c>
      <c r="I64">
        <v>567027</v>
      </c>
      <c r="K64">
        <f t="shared" si="2"/>
        <v>5378615</v>
      </c>
      <c r="L64">
        <f t="shared" si="3"/>
        <v>4848474</v>
      </c>
    </row>
    <row r="65" spans="1:12" x14ac:dyDescent="0.25">
      <c r="A65">
        <v>1976</v>
      </c>
      <c r="B65">
        <v>802481</v>
      </c>
      <c r="C65">
        <v>915843</v>
      </c>
      <c r="D65">
        <v>2992458</v>
      </c>
      <c r="E65">
        <v>544738</v>
      </c>
      <c r="F65">
        <v>799726</v>
      </c>
      <c r="G65">
        <v>364883</v>
      </c>
      <c r="H65">
        <v>2992458</v>
      </c>
      <c r="I65">
        <v>544738</v>
      </c>
      <c r="K65">
        <f t="shared" si="2"/>
        <v>5255520</v>
      </c>
      <c r="L65">
        <f t="shared" si="3"/>
        <v>4701805</v>
      </c>
    </row>
    <row r="66" spans="1:12" x14ac:dyDescent="0.25">
      <c r="A66">
        <v>1977</v>
      </c>
      <c r="B66">
        <v>1074880</v>
      </c>
      <c r="C66">
        <v>919003</v>
      </c>
      <c r="D66">
        <v>2795465</v>
      </c>
      <c r="E66">
        <v>505457</v>
      </c>
      <c r="F66">
        <v>1071134</v>
      </c>
      <c r="G66">
        <v>368279</v>
      </c>
      <c r="H66">
        <v>2795465</v>
      </c>
      <c r="I66">
        <v>505457</v>
      </c>
      <c r="K66">
        <f t="shared" si="2"/>
        <v>5294805</v>
      </c>
      <c r="L66">
        <f t="shared" si="3"/>
        <v>4740335</v>
      </c>
    </row>
    <row r="67" spans="1:12" x14ac:dyDescent="0.25">
      <c r="A67">
        <v>1978</v>
      </c>
      <c r="B67">
        <v>889054</v>
      </c>
      <c r="C67">
        <v>900464</v>
      </c>
      <c r="D67">
        <v>2760903</v>
      </c>
      <c r="E67">
        <v>500027</v>
      </c>
      <c r="F67">
        <v>885151</v>
      </c>
      <c r="G67">
        <v>383400</v>
      </c>
      <c r="H67">
        <v>2760903</v>
      </c>
      <c r="I67">
        <v>500027</v>
      </c>
      <c r="K67">
        <f t="shared" ref="K67:K98" si="4">SUM(B67:E67)</f>
        <v>5050448</v>
      </c>
      <c r="L67">
        <f t="shared" ref="L67:L98" si="5">SUM(F67:I67)</f>
        <v>4529481</v>
      </c>
    </row>
    <row r="68" spans="1:12" x14ac:dyDescent="0.25">
      <c r="A68">
        <v>1979</v>
      </c>
      <c r="B68">
        <v>780798</v>
      </c>
      <c r="C68">
        <v>928743</v>
      </c>
      <c r="D68">
        <v>2802246</v>
      </c>
      <c r="E68">
        <v>532592</v>
      </c>
      <c r="F68">
        <v>776920</v>
      </c>
      <c r="G68">
        <v>392016</v>
      </c>
      <c r="H68">
        <v>2802246</v>
      </c>
      <c r="I68">
        <v>532592</v>
      </c>
      <c r="K68">
        <f t="shared" si="4"/>
        <v>5044379</v>
      </c>
      <c r="L68">
        <f t="shared" si="5"/>
        <v>4503774</v>
      </c>
    </row>
    <row r="69" spans="1:12" x14ac:dyDescent="0.25">
      <c r="A69">
        <v>1980</v>
      </c>
      <c r="B69">
        <v>814629</v>
      </c>
      <c r="C69">
        <v>916104</v>
      </c>
      <c r="D69">
        <v>2854498</v>
      </c>
      <c r="E69">
        <v>539686</v>
      </c>
      <c r="F69">
        <v>810720</v>
      </c>
      <c r="G69">
        <v>377647</v>
      </c>
      <c r="H69">
        <v>2854498</v>
      </c>
      <c r="I69">
        <v>539686</v>
      </c>
      <c r="K69">
        <f t="shared" si="4"/>
        <v>5124917</v>
      </c>
      <c r="L69">
        <f t="shared" si="5"/>
        <v>4582551</v>
      </c>
    </row>
    <row r="70" spans="1:12" x14ac:dyDescent="0.25">
      <c r="A70">
        <v>1981</v>
      </c>
      <c r="B70">
        <v>881255</v>
      </c>
      <c r="C70">
        <v>1018326</v>
      </c>
      <c r="D70">
        <v>2909206</v>
      </c>
      <c r="E70">
        <v>472284</v>
      </c>
      <c r="F70">
        <v>877219</v>
      </c>
      <c r="G70">
        <v>470269</v>
      </c>
      <c r="H70">
        <v>2909206</v>
      </c>
      <c r="I70">
        <v>472284</v>
      </c>
      <c r="K70">
        <f t="shared" si="4"/>
        <v>5281071</v>
      </c>
      <c r="L70">
        <f t="shared" si="5"/>
        <v>4728978</v>
      </c>
    </row>
    <row r="71" spans="1:12" x14ac:dyDescent="0.25">
      <c r="A71">
        <v>1982</v>
      </c>
      <c r="B71">
        <v>769165</v>
      </c>
      <c r="C71">
        <v>953648</v>
      </c>
      <c r="D71">
        <v>2644043</v>
      </c>
      <c r="E71">
        <v>428770</v>
      </c>
      <c r="F71">
        <v>765594</v>
      </c>
      <c r="G71">
        <v>411176</v>
      </c>
      <c r="H71">
        <v>2644043</v>
      </c>
      <c r="I71">
        <v>428770</v>
      </c>
      <c r="K71">
        <f t="shared" si="4"/>
        <v>4795626</v>
      </c>
      <c r="L71">
        <f t="shared" si="5"/>
        <v>4249583</v>
      </c>
    </row>
    <row r="72" spans="1:12" x14ac:dyDescent="0.25">
      <c r="A72">
        <v>1983</v>
      </c>
      <c r="B72">
        <v>737860</v>
      </c>
      <c r="C72">
        <v>779125</v>
      </c>
      <c r="D72">
        <v>2495659</v>
      </c>
      <c r="E72">
        <v>368683</v>
      </c>
      <c r="F72">
        <v>734155</v>
      </c>
      <c r="G72">
        <v>280590</v>
      </c>
      <c r="H72">
        <v>2495659</v>
      </c>
      <c r="I72">
        <v>368683</v>
      </c>
      <c r="K72">
        <f t="shared" si="4"/>
        <v>4381327</v>
      </c>
      <c r="L72">
        <f t="shared" si="5"/>
        <v>3879087</v>
      </c>
    </row>
    <row r="73" spans="1:12" x14ac:dyDescent="0.25">
      <c r="A73">
        <v>1984</v>
      </c>
      <c r="B73">
        <v>1196413</v>
      </c>
      <c r="C73">
        <v>857959</v>
      </c>
      <c r="D73">
        <v>2740683</v>
      </c>
      <c r="E73">
        <v>365622</v>
      </c>
      <c r="F73">
        <v>1192709</v>
      </c>
      <c r="G73">
        <v>312340</v>
      </c>
      <c r="H73">
        <v>2729723</v>
      </c>
      <c r="I73">
        <v>364065</v>
      </c>
      <c r="K73">
        <f t="shared" si="4"/>
        <v>5160677</v>
      </c>
      <c r="L73">
        <f t="shared" si="5"/>
        <v>4598837</v>
      </c>
    </row>
    <row r="74" spans="1:12" x14ac:dyDescent="0.25">
      <c r="A74">
        <v>1985</v>
      </c>
      <c r="B74">
        <v>1259716</v>
      </c>
      <c r="C74">
        <v>861798</v>
      </c>
      <c r="D74">
        <v>2742495</v>
      </c>
      <c r="E74">
        <v>345102</v>
      </c>
      <c r="F74">
        <v>1255987</v>
      </c>
      <c r="G74">
        <v>323051</v>
      </c>
      <c r="H74">
        <v>2711438</v>
      </c>
      <c r="I74">
        <v>341161</v>
      </c>
      <c r="K74">
        <f t="shared" si="4"/>
        <v>5209111</v>
      </c>
      <c r="L74">
        <f t="shared" si="5"/>
        <v>4631637</v>
      </c>
    </row>
    <row r="75" spans="1:12" x14ac:dyDescent="0.25">
      <c r="A75">
        <v>1986</v>
      </c>
      <c r="B75">
        <v>1293728</v>
      </c>
      <c r="C75">
        <v>872620</v>
      </c>
      <c r="D75">
        <v>2669199</v>
      </c>
      <c r="E75">
        <v>338509</v>
      </c>
      <c r="F75">
        <v>1290085</v>
      </c>
      <c r="G75">
        <v>352858</v>
      </c>
      <c r="H75">
        <v>2644474</v>
      </c>
      <c r="I75">
        <v>335487</v>
      </c>
      <c r="K75">
        <f t="shared" si="4"/>
        <v>5174056</v>
      </c>
      <c r="L75">
        <f t="shared" si="5"/>
        <v>4622904</v>
      </c>
    </row>
    <row r="76" spans="1:12" x14ac:dyDescent="0.25">
      <c r="A76">
        <v>1987</v>
      </c>
      <c r="B76">
        <v>1313285</v>
      </c>
      <c r="C76">
        <v>864273</v>
      </c>
      <c r="D76">
        <v>2801626</v>
      </c>
      <c r="E76">
        <v>338664</v>
      </c>
      <c r="F76">
        <v>1309829</v>
      </c>
      <c r="G76">
        <v>368972</v>
      </c>
      <c r="H76">
        <v>2756558</v>
      </c>
      <c r="I76">
        <v>333164</v>
      </c>
      <c r="K76">
        <f t="shared" si="4"/>
        <v>5317848</v>
      </c>
      <c r="L76">
        <f t="shared" si="5"/>
        <v>4768523</v>
      </c>
    </row>
    <row r="77" spans="1:12" x14ac:dyDescent="0.25">
      <c r="A77">
        <v>1988</v>
      </c>
      <c r="B77">
        <v>1206149</v>
      </c>
      <c r="C77">
        <v>875243</v>
      </c>
      <c r="D77">
        <v>2893796</v>
      </c>
      <c r="E77">
        <v>333687</v>
      </c>
      <c r="F77">
        <v>1202733</v>
      </c>
      <c r="G77">
        <v>376038</v>
      </c>
      <c r="H77">
        <v>2831285</v>
      </c>
      <c r="I77">
        <v>326535</v>
      </c>
      <c r="K77">
        <f t="shared" si="4"/>
        <v>5308875</v>
      </c>
      <c r="L77">
        <f t="shared" si="5"/>
        <v>4736591</v>
      </c>
    </row>
    <row r="78" spans="1:12" x14ac:dyDescent="0.25">
      <c r="A78">
        <v>1989</v>
      </c>
      <c r="B78">
        <v>1198614</v>
      </c>
      <c r="C78">
        <v>928217</v>
      </c>
      <c r="D78">
        <v>3073075</v>
      </c>
      <c r="E78">
        <v>362121</v>
      </c>
      <c r="F78">
        <v>1195426</v>
      </c>
      <c r="G78">
        <v>399982</v>
      </c>
      <c r="H78">
        <v>3001417</v>
      </c>
      <c r="I78">
        <v>353572</v>
      </c>
      <c r="K78">
        <f t="shared" si="4"/>
        <v>5562027</v>
      </c>
      <c r="L78">
        <f t="shared" si="5"/>
        <v>4950397</v>
      </c>
    </row>
    <row r="79" spans="1:12" x14ac:dyDescent="0.25">
      <c r="A79">
        <v>1990</v>
      </c>
      <c r="B79">
        <v>1216118</v>
      </c>
      <c r="C79">
        <v>909614</v>
      </c>
      <c r="D79">
        <v>3127810</v>
      </c>
      <c r="E79">
        <v>374361</v>
      </c>
      <c r="F79">
        <v>1212752</v>
      </c>
      <c r="G79">
        <v>437029</v>
      </c>
      <c r="H79">
        <v>3050617</v>
      </c>
      <c r="I79">
        <v>365131</v>
      </c>
      <c r="K79">
        <f t="shared" si="4"/>
        <v>5627903</v>
      </c>
      <c r="L79">
        <f t="shared" si="5"/>
        <v>5065529</v>
      </c>
    </row>
    <row r="80" spans="1:12" x14ac:dyDescent="0.25">
      <c r="A80">
        <v>1991</v>
      </c>
      <c r="B80">
        <v>1252224</v>
      </c>
      <c r="C80">
        <v>858010</v>
      </c>
      <c r="D80">
        <v>3052034</v>
      </c>
      <c r="E80">
        <v>336410</v>
      </c>
      <c r="F80">
        <v>1248843</v>
      </c>
      <c r="G80">
        <v>419419</v>
      </c>
      <c r="H80">
        <v>2965546</v>
      </c>
      <c r="I80">
        <v>326521</v>
      </c>
      <c r="K80">
        <f t="shared" si="4"/>
        <v>5498678</v>
      </c>
      <c r="L80">
        <f t="shared" si="5"/>
        <v>4960329</v>
      </c>
    </row>
    <row r="81" spans="1:12" x14ac:dyDescent="0.25">
      <c r="A81">
        <v>1992</v>
      </c>
      <c r="B81">
        <v>1187221</v>
      </c>
      <c r="C81">
        <v>803730</v>
      </c>
      <c r="D81">
        <v>2701270</v>
      </c>
      <c r="E81">
        <v>322373</v>
      </c>
      <c r="F81">
        <v>1183641</v>
      </c>
      <c r="G81">
        <v>361765</v>
      </c>
      <c r="H81">
        <v>2595340</v>
      </c>
      <c r="I81">
        <v>309568</v>
      </c>
      <c r="K81">
        <f t="shared" si="4"/>
        <v>5014594</v>
      </c>
      <c r="L81">
        <f t="shared" si="5"/>
        <v>4450314</v>
      </c>
    </row>
    <row r="82" spans="1:12" x14ac:dyDescent="0.25">
      <c r="A82">
        <v>1993</v>
      </c>
      <c r="B82">
        <v>1210890</v>
      </c>
      <c r="C82">
        <v>714890</v>
      </c>
      <c r="D82">
        <v>2846030</v>
      </c>
      <c r="E82">
        <v>328942</v>
      </c>
      <c r="F82">
        <v>1207535</v>
      </c>
      <c r="G82">
        <v>310588</v>
      </c>
      <c r="H82">
        <v>2734650</v>
      </c>
      <c r="I82">
        <v>315707</v>
      </c>
      <c r="K82">
        <f t="shared" si="4"/>
        <v>5100752</v>
      </c>
      <c r="L82">
        <f t="shared" si="5"/>
        <v>4568480</v>
      </c>
    </row>
    <row r="83" spans="1:12" x14ac:dyDescent="0.25">
      <c r="A83">
        <v>1994</v>
      </c>
      <c r="B83">
        <v>1299135</v>
      </c>
      <c r="C83">
        <v>788010</v>
      </c>
      <c r="D83">
        <v>3153589</v>
      </c>
      <c r="E83">
        <v>341047</v>
      </c>
      <c r="F83">
        <v>1296062</v>
      </c>
      <c r="G83">
        <v>377523</v>
      </c>
      <c r="H83">
        <v>3032778</v>
      </c>
      <c r="I83">
        <v>327698</v>
      </c>
      <c r="K83">
        <f t="shared" si="4"/>
        <v>5581781</v>
      </c>
      <c r="L83">
        <f t="shared" si="5"/>
        <v>5034061</v>
      </c>
    </row>
    <row r="84" spans="1:12" x14ac:dyDescent="0.25">
      <c r="A84">
        <v>1995</v>
      </c>
      <c r="B84">
        <v>1090650</v>
      </c>
      <c r="C84">
        <v>855100</v>
      </c>
      <c r="D84">
        <v>3153271</v>
      </c>
      <c r="E84">
        <v>336165</v>
      </c>
      <c r="F84">
        <v>1087591</v>
      </c>
      <c r="G84">
        <v>419145</v>
      </c>
      <c r="H84">
        <v>3048714</v>
      </c>
      <c r="I84">
        <v>324573</v>
      </c>
      <c r="K84">
        <f t="shared" si="4"/>
        <v>5435186</v>
      </c>
      <c r="L84">
        <f t="shared" si="5"/>
        <v>4880023</v>
      </c>
    </row>
    <row r="85" spans="1:12" x14ac:dyDescent="0.25">
      <c r="A85">
        <v>1996</v>
      </c>
      <c r="B85">
        <v>1157759</v>
      </c>
      <c r="C85">
        <v>943510</v>
      </c>
      <c r="D85">
        <v>3239202</v>
      </c>
      <c r="E85">
        <v>342484</v>
      </c>
      <c r="F85">
        <v>1154717</v>
      </c>
      <c r="G85">
        <v>480842</v>
      </c>
      <c r="H85">
        <v>3134939</v>
      </c>
      <c r="I85">
        <v>331313</v>
      </c>
      <c r="K85">
        <f t="shared" si="4"/>
        <v>5682955</v>
      </c>
      <c r="L85">
        <f t="shared" si="5"/>
        <v>5101811</v>
      </c>
    </row>
    <row r="86" spans="1:12" x14ac:dyDescent="0.25">
      <c r="A86">
        <v>1997</v>
      </c>
      <c r="B86">
        <v>1231603</v>
      </c>
      <c r="C86">
        <v>931440</v>
      </c>
      <c r="D86">
        <v>3282441</v>
      </c>
      <c r="E86">
        <v>342936</v>
      </c>
      <c r="F86">
        <v>1228417</v>
      </c>
      <c r="G86">
        <v>456315</v>
      </c>
      <c r="H86">
        <v>3202140</v>
      </c>
      <c r="I86">
        <v>334518</v>
      </c>
      <c r="K86">
        <f t="shared" si="4"/>
        <v>5788420</v>
      </c>
      <c r="L86">
        <f t="shared" si="5"/>
        <v>5221390</v>
      </c>
    </row>
    <row r="87" spans="1:12" x14ac:dyDescent="0.25">
      <c r="A87">
        <v>1998</v>
      </c>
      <c r="B87">
        <v>1084473</v>
      </c>
      <c r="C87">
        <v>911700</v>
      </c>
      <c r="D87">
        <v>3132657</v>
      </c>
      <c r="E87">
        <v>342517</v>
      </c>
      <c r="F87">
        <v>1081329</v>
      </c>
      <c r="G87">
        <v>409791</v>
      </c>
      <c r="H87">
        <v>3059903</v>
      </c>
      <c r="I87">
        <v>334222</v>
      </c>
      <c r="K87">
        <f t="shared" si="4"/>
        <v>5471347</v>
      </c>
      <c r="L87">
        <f t="shared" si="5"/>
        <v>4885245</v>
      </c>
    </row>
    <row r="88" spans="1:12" x14ac:dyDescent="0.25">
      <c r="A88">
        <v>1999</v>
      </c>
      <c r="B88">
        <v>1202946</v>
      </c>
      <c r="C88">
        <v>922230</v>
      </c>
      <c r="D88">
        <v>3093003</v>
      </c>
      <c r="E88">
        <v>335594</v>
      </c>
      <c r="F88">
        <v>1199854</v>
      </c>
      <c r="G88">
        <v>458772</v>
      </c>
      <c r="H88">
        <v>3060617</v>
      </c>
      <c r="I88">
        <v>332114</v>
      </c>
      <c r="K88">
        <f t="shared" si="4"/>
        <v>5553773</v>
      </c>
      <c r="L88">
        <f t="shared" si="5"/>
        <v>5051357</v>
      </c>
    </row>
    <row r="89" spans="1:12" x14ac:dyDescent="0.25">
      <c r="A89">
        <v>2000</v>
      </c>
      <c r="B89">
        <v>1299244</v>
      </c>
      <c r="C89">
        <v>1003570</v>
      </c>
      <c r="D89">
        <v>3134468</v>
      </c>
      <c r="E89">
        <v>348258</v>
      </c>
      <c r="F89">
        <v>1296048</v>
      </c>
      <c r="G89">
        <v>523566</v>
      </c>
      <c r="H89">
        <v>3181512</v>
      </c>
      <c r="I89">
        <v>347795</v>
      </c>
      <c r="K89">
        <f t="shared" si="4"/>
        <v>5785540</v>
      </c>
      <c r="L89">
        <f t="shared" si="5"/>
        <v>5348921</v>
      </c>
    </row>
    <row r="90" spans="1:12" x14ac:dyDescent="0.25">
      <c r="A90">
        <v>2001</v>
      </c>
      <c r="B90">
        <v>1264299</v>
      </c>
      <c r="C90">
        <v>931050</v>
      </c>
      <c r="D90">
        <v>3039966</v>
      </c>
      <c r="E90">
        <v>327032</v>
      </c>
      <c r="F90">
        <v>1261195</v>
      </c>
      <c r="G90">
        <v>481153</v>
      </c>
      <c r="H90">
        <v>3047696</v>
      </c>
      <c r="I90">
        <v>323174</v>
      </c>
      <c r="K90">
        <f t="shared" si="4"/>
        <v>5562347</v>
      </c>
      <c r="L90">
        <f t="shared" si="5"/>
        <v>5113218</v>
      </c>
    </row>
    <row r="91" spans="1:12" x14ac:dyDescent="0.25">
      <c r="A91">
        <v>2002</v>
      </c>
      <c r="B91">
        <v>1276970</v>
      </c>
      <c r="C91">
        <v>1001580</v>
      </c>
      <c r="D91">
        <v>3258608</v>
      </c>
      <c r="E91">
        <v>344611</v>
      </c>
      <c r="F91">
        <v>1273874</v>
      </c>
      <c r="G91">
        <v>543990</v>
      </c>
      <c r="H91">
        <v>3180849</v>
      </c>
      <c r="I91">
        <v>335168</v>
      </c>
      <c r="K91">
        <f t="shared" si="4"/>
        <v>5881769</v>
      </c>
      <c r="L91">
        <f t="shared" si="5"/>
        <v>5333881</v>
      </c>
    </row>
    <row r="92" spans="1:12" x14ac:dyDescent="0.25">
      <c r="A92">
        <v>2003</v>
      </c>
      <c r="B92">
        <v>766362</v>
      </c>
      <c r="C92">
        <v>928200</v>
      </c>
      <c r="D92">
        <v>3051857</v>
      </c>
      <c r="E92">
        <v>306933</v>
      </c>
      <c r="F92">
        <v>762096</v>
      </c>
      <c r="G92">
        <v>404624</v>
      </c>
      <c r="H92">
        <v>2968126</v>
      </c>
      <c r="I92">
        <v>298204</v>
      </c>
      <c r="K92">
        <f t="shared" si="4"/>
        <v>5053352</v>
      </c>
      <c r="L92">
        <f t="shared" si="5"/>
        <v>4433050</v>
      </c>
    </row>
    <row r="93" spans="1:12" x14ac:dyDescent="0.25">
      <c r="A93">
        <v>2004</v>
      </c>
      <c r="B93">
        <v>719107</v>
      </c>
      <c r="C93">
        <v>1005230</v>
      </c>
      <c r="D93">
        <v>2981901</v>
      </c>
      <c r="E93">
        <v>331774</v>
      </c>
      <c r="F93">
        <v>716061</v>
      </c>
      <c r="G93">
        <v>435862</v>
      </c>
      <c r="H93">
        <v>2891328</v>
      </c>
      <c r="I93">
        <v>321403</v>
      </c>
      <c r="K93">
        <f t="shared" si="4"/>
        <v>5038012</v>
      </c>
      <c r="L93">
        <f t="shared" si="5"/>
        <v>4364654</v>
      </c>
    </row>
    <row r="94" spans="1:12" x14ac:dyDescent="0.25">
      <c r="A94">
        <v>2005</v>
      </c>
      <c r="B94">
        <v>870911</v>
      </c>
      <c r="C94">
        <v>785510</v>
      </c>
      <c r="D94">
        <v>2757041</v>
      </c>
      <c r="E94">
        <v>312533</v>
      </c>
      <c r="F94">
        <v>866477</v>
      </c>
      <c r="G94">
        <v>306519</v>
      </c>
      <c r="H94">
        <v>2660343</v>
      </c>
      <c r="I94">
        <v>301274</v>
      </c>
      <c r="K94">
        <f t="shared" si="4"/>
        <v>4725995</v>
      </c>
      <c r="L94">
        <f t="shared" si="5"/>
        <v>4134613</v>
      </c>
    </row>
    <row r="95" spans="1:12" x14ac:dyDescent="0.25">
      <c r="A95">
        <v>2006</v>
      </c>
      <c r="B95">
        <v>824342</v>
      </c>
      <c r="C95">
        <v>840330</v>
      </c>
      <c r="D95">
        <v>2968329</v>
      </c>
      <c r="E95">
        <v>332432</v>
      </c>
      <c r="F95">
        <v>821178</v>
      </c>
      <c r="G95">
        <v>351548</v>
      </c>
      <c r="H95">
        <v>2874564</v>
      </c>
      <c r="I95">
        <v>321708</v>
      </c>
      <c r="K95">
        <f t="shared" si="4"/>
        <v>4965433</v>
      </c>
      <c r="L95">
        <f t="shared" si="5"/>
        <v>4368998</v>
      </c>
    </row>
    <row r="96" spans="1:12" x14ac:dyDescent="0.25">
      <c r="A96">
        <v>2007</v>
      </c>
      <c r="B96">
        <v>688370</v>
      </c>
      <c r="C96">
        <v>922410</v>
      </c>
      <c r="D96">
        <v>3035678</v>
      </c>
      <c r="E96">
        <v>322894</v>
      </c>
      <c r="F96">
        <v>685511</v>
      </c>
      <c r="G96">
        <v>382329</v>
      </c>
      <c r="H96">
        <v>2958068</v>
      </c>
      <c r="I96">
        <v>314451</v>
      </c>
      <c r="K96">
        <f t="shared" si="4"/>
        <v>4969352</v>
      </c>
      <c r="L96">
        <f t="shared" si="5"/>
        <v>4340359</v>
      </c>
    </row>
    <row r="97" spans="1:12" x14ac:dyDescent="0.25">
      <c r="A97">
        <v>2008</v>
      </c>
      <c r="B97">
        <v>803478</v>
      </c>
      <c r="C97">
        <v>884700</v>
      </c>
      <c r="D97">
        <v>2916470</v>
      </c>
      <c r="E97">
        <v>309881</v>
      </c>
      <c r="F97">
        <v>800527</v>
      </c>
      <c r="G97">
        <v>366442</v>
      </c>
      <c r="H97">
        <v>2832543</v>
      </c>
      <c r="I97">
        <v>300120</v>
      </c>
      <c r="K97">
        <f t="shared" si="4"/>
        <v>4914529</v>
      </c>
      <c r="L97">
        <f t="shared" si="5"/>
        <v>4299632</v>
      </c>
    </row>
    <row r="98" spans="1:12" x14ac:dyDescent="0.25">
      <c r="A98">
        <v>2009</v>
      </c>
      <c r="B98">
        <v>1066255</v>
      </c>
      <c r="C98">
        <v>771040</v>
      </c>
      <c r="D98">
        <v>2666992</v>
      </c>
      <c r="E98">
        <v>321897</v>
      </c>
      <c r="F98">
        <v>1063605</v>
      </c>
      <c r="G98">
        <v>301231</v>
      </c>
      <c r="H98">
        <v>2554039</v>
      </c>
      <c r="I98">
        <v>307660</v>
      </c>
      <c r="K98">
        <f t="shared" si="4"/>
        <v>4826184</v>
      </c>
      <c r="L98">
        <f t="shared" si="5"/>
        <v>4226535</v>
      </c>
    </row>
    <row r="99" spans="1:12" x14ac:dyDescent="0.25">
      <c r="A99">
        <v>2010</v>
      </c>
      <c r="B99">
        <v>1044889</v>
      </c>
      <c r="C99">
        <v>704180</v>
      </c>
      <c r="D99">
        <v>2667974</v>
      </c>
      <c r="E99">
        <v>324788</v>
      </c>
      <c r="F99">
        <v>1042431</v>
      </c>
      <c r="G99">
        <v>265735</v>
      </c>
      <c r="H99">
        <v>2547405</v>
      </c>
      <c r="I99">
        <v>309715</v>
      </c>
      <c r="K99">
        <f t="shared" ref="K99:K112" si="6">SUM(B99:E99)</f>
        <v>4741831</v>
      </c>
      <c r="L99">
        <f t="shared" ref="L99:L112" si="7">SUM(F99:I99)</f>
        <v>4165286</v>
      </c>
    </row>
    <row r="100" spans="1:12" x14ac:dyDescent="0.25">
      <c r="A100">
        <v>2011</v>
      </c>
      <c r="B100">
        <v>965194</v>
      </c>
      <c r="C100">
        <v>810040</v>
      </c>
      <c r="D100">
        <v>2853090</v>
      </c>
      <c r="E100">
        <v>318675</v>
      </c>
      <c r="F100">
        <v>962427</v>
      </c>
      <c r="G100">
        <v>324175</v>
      </c>
      <c r="H100">
        <v>2861732</v>
      </c>
      <c r="I100">
        <v>308445</v>
      </c>
      <c r="K100">
        <f t="shared" si="6"/>
        <v>4946999</v>
      </c>
      <c r="L100">
        <f t="shared" si="7"/>
        <v>4456779</v>
      </c>
    </row>
    <row r="101" spans="1:12" x14ac:dyDescent="0.25">
      <c r="A101">
        <v>2012</v>
      </c>
      <c r="B101">
        <v>725609</v>
      </c>
      <c r="C101">
        <v>861040</v>
      </c>
      <c r="D101">
        <v>2900964</v>
      </c>
      <c r="E101">
        <v>337238</v>
      </c>
      <c r="F101">
        <v>722597</v>
      </c>
      <c r="G101">
        <v>347656</v>
      </c>
      <c r="H101">
        <v>2915689</v>
      </c>
      <c r="I101">
        <v>323017</v>
      </c>
      <c r="K101">
        <f t="shared" si="6"/>
        <v>4824851</v>
      </c>
      <c r="L101">
        <f t="shared" si="7"/>
        <v>4308959</v>
      </c>
    </row>
    <row r="102" spans="1:12" x14ac:dyDescent="0.25">
      <c r="A102">
        <v>2013</v>
      </c>
      <c r="B102">
        <v>783358</v>
      </c>
      <c r="C102">
        <v>971700</v>
      </c>
      <c r="D102">
        <v>2570592</v>
      </c>
      <c r="E102">
        <v>343513</v>
      </c>
      <c r="F102">
        <v>780329</v>
      </c>
      <c r="G102">
        <v>425441</v>
      </c>
      <c r="H102">
        <v>2576101</v>
      </c>
      <c r="I102">
        <v>328764</v>
      </c>
      <c r="K102">
        <f t="shared" si="6"/>
        <v>4669163</v>
      </c>
      <c r="L102">
        <f t="shared" si="7"/>
        <v>4110635</v>
      </c>
    </row>
    <row r="103" spans="1:12" x14ac:dyDescent="0.25">
      <c r="A103">
        <v>2014</v>
      </c>
      <c r="B103">
        <v>1139816</v>
      </c>
      <c r="C103">
        <v>952710</v>
      </c>
      <c r="D103">
        <v>2544969</v>
      </c>
      <c r="E103">
        <v>363863</v>
      </c>
      <c r="F103">
        <v>1136964</v>
      </c>
      <c r="G103">
        <v>421532</v>
      </c>
      <c r="H103">
        <v>2580850</v>
      </c>
      <c r="I103">
        <v>347764</v>
      </c>
      <c r="K103">
        <f t="shared" si="6"/>
        <v>5001358</v>
      </c>
      <c r="L103">
        <f t="shared" si="7"/>
        <v>4487110</v>
      </c>
    </row>
    <row r="104" spans="1:12" x14ac:dyDescent="0.25">
      <c r="A104">
        <v>2015</v>
      </c>
      <c r="B104">
        <v>1196817</v>
      </c>
      <c r="C104">
        <v>871750</v>
      </c>
      <c r="D104">
        <v>2371631</v>
      </c>
      <c r="E104">
        <v>358887</v>
      </c>
      <c r="F104">
        <v>1194130</v>
      </c>
      <c r="G104">
        <v>393983</v>
      </c>
      <c r="H104">
        <v>2410186</v>
      </c>
      <c r="I104">
        <v>341877</v>
      </c>
      <c r="K104">
        <f t="shared" si="6"/>
        <v>4799085</v>
      </c>
      <c r="L104">
        <f t="shared" si="7"/>
        <v>4340176</v>
      </c>
    </row>
    <row r="105" spans="1:12" x14ac:dyDescent="0.25">
      <c r="A105">
        <v>2016</v>
      </c>
      <c r="B105">
        <v>1056815</v>
      </c>
      <c r="C105">
        <v>800620</v>
      </c>
      <c r="D105">
        <v>2502316</v>
      </c>
      <c r="E105">
        <v>377675</v>
      </c>
      <c r="F105">
        <v>1054148</v>
      </c>
      <c r="G105">
        <v>349344</v>
      </c>
      <c r="H105">
        <v>2533337</v>
      </c>
      <c r="I105">
        <v>358482</v>
      </c>
      <c r="K105">
        <f t="shared" si="6"/>
        <v>4737426</v>
      </c>
      <c r="L105">
        <f t="shared" si="7"/>
        <v>4295311</v>
      </c>
    </row>
    <row r="106" spans="1:12" x14ac:dyDescent="0.25">
      <c r="A106">
        <v>2017</v>
      </c>
      <c r="B106">
        <v>664736</v>
      </c>
      <c r="C106">
        <v>732638</v>
      </c>
      <c r="D106">
        <v>2449890</v>
      </c>
      <c r="E106">
        <v>345148</v>
      </c>
      <c r="F106">
        <v>661899</v>
      </c>
      <c r="G106">
        <v>294926</v>
      </c>
      <c r="H106">
        <v>2509006</v>
      </c>
      <c r="I106">
        <v>335766</v>
      </c>
      <c r="K106">
        <f t="shared" si="6"/>
        <v>4192412</v>
      </c>
      <c r="L106">
        <f t="shared" si="7"/>
        <v>3801597</v>
      </c>
    </row>
    <row r="107" spans="1:12" x14ac:dyDescent="0.25">
      <c r="A107">
        <v>2018</v>
      </c>
      <c r="B107">
        <v>909554</v>
      </c>
      <c r="C107">
        <v>789257</v>
      </c>
      <c r="D107">
        <v>2594906</v>
      </c>
      <c r="E107">
        <v>348320</v>
      </c>
      <c r="F107">
        <v>906820</v>
      </c>
      <c r="G107">
        <v>370286</v>
      </c>
      <c r="H107">
        <v>2692529</v>
      </c>
      <c r="I107">
        <v>341638</v>
      </c>
      <c r="K107">
        <f t="shared" si="6"/>
        <v>4642037</v>
      </c>
      <c r="L107">
        <f t="shared" si="7"/>
        <v>4311273</v>
      </c>
    </row>
    <row r="108" spans="1:12" x14ac:dyDescent="0.25">
      <c r="A108">
        <v>2019</v>
      </c>
      <c r="B108">
        <v>689050</v>
      </c>
      <c r="C108">
        <v>801223</v>
      </c>
      <c r="D108">
        <v>2547684</v>
      </c>
      <c r="E108">
        <v>354511</v>
      </c>
      <c r="F108">
        <v>686372</v>
      </c>
      <c r="G108">
        <v>358071</v>
      </c>
      <c r="H108">
        <v>2605929</v>
      </c>
      <c r="I108">
        <v>342615</v>
      </c>
      <c r="K108">
        <f t="shared" si="6"/>
        <v>4392468</v>
      </c>
      <c r="L108">
        <f t="shared" si="7"/>
        <v>3992987</v>
      </c>
    </row>
    <row r="109" spans="1:12" x14ac:dyDescent="0.25">
      <c r="A109">
        <v>2020</v>
      </c>
      <c r="B109">
        <v>630175</v>
      </c>
      <c r="C109">
        <v>771875</v>
      </c>
      <c r="D109">
        <v>2405112</v>
      </c>
      <c r="E109">
        <v>364291</v>
      </c>
      <c r="F109">
        <v>627605</v>
      </c>
      <c r="G109">
        <v>322977</v>
      </c>
      <c r="H109">
        <v>2409452</v>
      </c>
      <c r="I109">
        <v>342647</v>
      </c>
      <c r="K109">
        <f t="shared" si="6"/>
        <v>4171453</v>
      </c>
      <c r="L109">
        <f t="shared" si="7"/>
        <v>3702681</v>
      </c>
    </row>
    <row r="110" spans="1:12" x14ac:dyDescent="0.25">
      <c r="A110">
        <v>2021</v>
      </c>
      <c r="B110">
        <v>1064513</v>
      </c>
      <c r="C110">
        <v>824830</v>
      </c>
      <c r="D110">
        <v>2630237</v>
      </c>
      <c r="E110">
        <v>387225</v>
      </c>
      <c r="F110">
        <v>1061931</v>
      </c>
      <c r="G110">
        <v>373992</v>
      </c>
      <c r="H110">
        <v>2561110</v>
      </c>
      <c r="I110">
        <v>357482</v>
      </c>
      <c r="K110">
        <f t="shared" si="6"/>
        <v>4906805</v>
      </c>
      <c r="L110">
        <f t="shared" si="7"/>
        <v>4354515</v>
      </c>
    </row>
    <row r="111" spans="1:12" x14ac:dyDescent="0.25">
      <c r="A111">
        <v>2022</v>
      </c>
      <c r="B111">
        <v>1114847</v>
      </c>
      <c r="C111">
        <v>784198</v>
      </c>
      <c r="D111">
        <v>2619325</v>
      </c>
      <c r="E111">
        <v>362231</v>
      </c>
      <c r="F111">
        <v>1112432</v>
      </c>
      <c r="G111">
        <v>337433</v>
      </c>
      <c r="H111">
        <v>2584516</v>
      </c>
      <c r="I111">
        <v>340412</v>
      </c>
      <c r="K111">
        <f t="shared" si="6"/>
        <v>4880601</v>
      </c>
      <c r="L111">
        <f t="shared" si="7"/>
        <v>4374793</v>
      </c>
    </row>
    <row r="112" spans="1:12" x14ac:dyDescent="0.25">
      <c r="A112">
        <v>2023</v>
      </c>
      <c r="B112">
        <v>812275</v>
      </c>
      <c r="C112">
        <v>696895</v>
      </c>
      <c r="D112">
        <v>2407696</v>
      </c>
      <c r="E112">
        <v>299392</v>
      </c>
      <c r="F112">
        <v>809835</v>
      </c>
      <c r="G112">
        <v>283205</v>
      </c>
      <c r="H112">
        <v>2418969</v>
      </c>
      <c r="I112">
        <v>285811</v>
      </c>
      <c r="K112">
        <f t="shared" si="6"/>
        <v>4216258</v>
      </c>
      <c r="L112">
        <f t="shared" si="7"/>
        <v>3797820</v>
      </c>
    </row>
    <row r="113" spans="1:9" x14ac:dyDescent="0.25">
      <c r="A113">
        <v>2024</v>
      </c>
      <c r="B113">
        <v>694422</v>
      </c>
      <c r="C113">
        <v>587290</v>
      </c>
      <c r="D113">
        <v>2093724</v>
      </c>
      <c r="E113">
        <v>283027</v>
      </c>
      <c r="F113">
        <v>691935</v>
      </c>
      <c r="G113">
        <v>243277</v>
      </c>
      <c r="H113">
        <v>2086895</v>
      </c>
      <c r="I113">
        <v>269675</v>
      </c>
    </row>
  </sheetData>
  <mergeCells count="3">
    <mergeCell ref="B1:E1"/>
    <mergeCell ref="F1:I1"/>
    <mergeCell ref="K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64E84-91CB-4B7F-ABF0-AEB13A7CD4BD}">
  <dimension ref="A1:F60"/>
  <sheetViews>
    <sheetView workbookViewId="0">
      <selection activeCell="D2" sqref="D2:D46"/>
    </sheetView>
  </sheetViews>
  <sheetFormatPr defaultRowHeight="15" x14ac:dyDescent="0.25"/>
  <cols>
    <col min="2" max="2" width="13.28515625" bestFit="1" customWidth="1"/>
    <col min="3" max="3" width="18.42578125" bestFit="1" customWidth="1"/>
    <col min="4" max="4" width="20.7109375" bestFit="1" customWidth="1"/>
    <col min="5" max="5" width="23.42578125" bestFit="1" customWidth="1"/>
  </cols>
  <sheetData>
    <row r="1" spans="1:6" x14ac:dyDescent="0.25">
      <c r="A1" t="s">
        <v>1</v>
      </c>
      <c r="B1" t="s">
        <v>31</v>
      </c>
      <c r="C1" t="s">
        <v>32</v>
      </c>
      <c r="D1" t="s">
        <v>33</v>
      </c>
      <c r="E1" t="s">
        <v>7</v>
      </c>
      <c r="F1" t="s">
        <v>0</v>
      </c>
    </row>
    <row r="2" spans="1:6" x14ac:dyDescent="0.25">
      <c r="A2">
        <v>1976</v>
      </c>
      <c r="B2" s="1">
        <v>1424000</v>
      </c>
      <c r="C2" s="1">
        <v>430000</v>
      </c>
      <c r="D2" s="1">
        <v>778000</v>
      </c>
      <c r="E2">
        <v>638000</v>
      </c>
      <c r="F2">
        <v>3270000</v>
      </c>
    </row>
    <row r="3" spans="1:6" x14ac:dyDescent="0.25">
      <c r="A3">
        <v>1977</v>
      </c>
      <c r="B3" s="1">
        <v>1432000</v>
      </c>
      <c r="C3" s="1">
        <v>275000</v>
      </c>
      <c r="D3" s="1">
        <v>1277000</v>
      </c>
      <c r="E3">
        <v>209000</v>
      </c>
      <c r="F3">
        <v>3193000</v>
      </c>
    </row>
    <row r="4" spans="1:6" x14ac:dyDescent="0.25">
      <c r="A4">
        <v>1978</v>
      </c>
      <c r="B4" s="1">
        <v>1339000</v>
      </c>
      <c r="C4" s="1">
        <v>472000</v>
      </c>
      <c r="D4" s="1">
        <v>710000</v>
      </c>
      <c r="E4">
        <v>576000</v>
      </c>
      <c r="F4">
        <v>3096000</v>
      </c>
    </row>
    <row r="5" spans="1:6" x14ac:dyDescent="0.25">
      <c r="A5">
        <v>1979</v>
      </c>
      <c r="B5" s="1">
        <v>1512000</v>
      </c>
      <c r="C5" s="1">
        <v>493000</v>
      </c>
      <c r="D5" s="1">
        <v>784000</v>
      </c>
      <c r="E5">
        <v>532000</v>
      </c>
      <c r="F5">
        <v>3321000</v>
      </c>
    </row>
    <row r="6" spans="1:6" x14ac:dyDescent="0.25">
      <c r="A6">
        <v>1980</v>
      </c>
      <c r="B6" s="1">
        <v>1551000</v>
      </c>
      <c r="C6" s="1">
        <v>515000</v>
      </c>
      <c r="D6" s="1">
        <v>791000</v>
      </c>
      <c r="E6">
        <v>560000</v>
      </c>
      <c r="F6">
        <v>3416000</v>
      </c>
    </row>
    <row r="7" spans="1:6" x14ac:dyDescent="0.25">
      <c r="A7">
        <v>1981</v>
      </c>
      <c r="B7" s="1">
        <v>1593000</v>
      </c>
      <c r="C7" s="1">
        <v>465000</v>
      </c>
      <c r="D7" s="1">
        <v>791000</v>
      </c>
      <c r="E7">
        <v>827000</v>
      </c>
      <c r="F7">
        <v>3676000</v>
      </c>
    </row>
    <row r="8" spans="1:6" x14ac:dyDescent="0.25">
      <c r="A8">
        <v>1982</v>
      </c>
      <c r="B8" s="1">
        <v>1504000</v>
      </c>
      <c r="C8" s="1">
        <v>483000</v>
      </c>
      <c r="D8" s="1">
        <v>686000</v>
      </c>
      <c r="E8">
        <v>737000</v>
      </c>
      <c r="F8">
        <v>3410000</v>
      </c>
    </row>
    <row r="9" spans="1:6" x14ac:dyDescent="0.25">
      <c r="A9">
        <v>1983</v>
      </c>
      <c r="B9" s="1">
        <v>1551000</v>
      </c>
      <c r="C9" s="1">
        <v>519000</v>
      </c>
      <c r="D9" s="1">
        <v>850000</v>
      </c>
      <c r="E9">
        <v>410000</v>
      </c>
      <c r="F9">
        <v>3329000</v>
      </c>
    </row>
    <row r="10" spans="1:6" x14ac:dyDescent="0.25">
      <c r="A10">
        <v>1984</v>
      </c>
      <c r="B10" s="1">
        <v>1762000</v>
      </c>
      <c r="C10" s="1">
        <v>516000</v>
      </c>
      <c r="D10" s="1">
        <v>1150000</v>
      </c>
      <c r="E10">
        <v>498000</v>
      </c>
      <c r="F10">
        <v>3926000</v>
      </c>
    </row>
    <row r="11" spans="1:6" x14ac:dyDescent="0.25">
      <c r="A11">
        <v>1985</v>
      </c>
      <c r="B11" s="1">
        <v>1698000</v>
      </c>
      <c r="C11" s="1">
        <v>496000</v>
      </c>
      <c r="D11" s="1">
        <v>1018000</v>
      </c>
      <c r="E11">
        <v>728000</v>
      </c>
      <c r="F11">
        <v>3939000</v>
      </c>
    </row>
    <row r="12" spans="1:6" x14ac:dyDescent="0.25">
      <c r="A12">
        <v>1986</v>
      </c>
      <c r="B12" s="1">
        <v>1679000</v>
      </c>
      <c r="C12" s="1">
        <v>515000</v>
      </c>
      <c r="D12" s="1">
        <v>1001000</v>
      </c>
      <c r="E12">
        <v>756000</v>
      </c>
      <c r="F12">
        <v>3952000</v>
      </c>
    </row>
    <row r="13" spans="1:6" x14ac:dyDescent="0.25">
      <c r="A13">
        <v>1987</v>
      </c>
      <c r="B13" s="1">
        <v>1608000</v>
      </c>
      <c r="C13" s="1">
        <v>428000</v>
      </c>
      <c r="D13" s="1">
        <v>1175000</v>
      </c>
      <c r="E13">
        <v>763000</v>
      </c>
      <c r="F13">
        <v>3974000</v>
      </c>
    </row>
    <row r="14" spans="1:6" x14ac:dyDescent="0.25">
      <c r="A14">
        <v>1988</v>
      </c>
      <c r="B14" s="1">
        <v>1659000</v>
      </c>
      <c r="C14" s="1">
        <v>360000</v>
      </c>
      <c r="D14" s="1">
        <v>1199000</v>
      </c>
      <c r="E14">
        <v>957000</v>
      </c>
      <c r="F14">
        <v>4175000</v>
      </c>
    </row>
    <row r="15" spans="1:6" x14ac:dyDescent="0.25">
      <c r="A15">
        <v>1989</v>
      </c>
      <c r="B15" s="1">
        <v>1676000</v>
      </c>
      <c r="C15" s="1">
        <v>274000</v>
      </c>
      <c r="D15" s="1">
        <v>1189000</v>
      </c>
      <c r="E15">
        <v>1215000</v>
      </c>
      <c r="F15">
        <v>4355000</v>
      </c>
    </row>
    <row r="16" spans="1:6" x14ac:dyDescent="0.25">
      <c r="A16">
        <v>1990</v>
      </c>
      <c r="B16" s="1">
        <v>1595000</v>
      </c>
      <c r="C16" s="1">
        <v>107000</v>
      </c>
      <c r="D16" s="1">
        <v>1183000</v>
      </c>
      <c r="E16">
        <v>1458000</v>
      </c>
      <c r="F16">
        <v>4343000</v>
      </c>
    </row>
    <row r="17" spans="1:6" x14ac:dyDescent="0.25">
      <c r="A17">
        <v>1991</v>
      </c>
      <c r="B17" s="1">
        <v>1547000</v>
      </c>
      <c r="C17" s="1">
        <v>181000</v>
      </c>
      <c r="D17" s="1">
        <v>1252000</v>
      </c>
      <c r="E17">
        <v>625000</v>
      </c>
      <c r="F17">
        <v>3605000</v>
      </c>
    </row>
    <row r="18" spans="1:6" x14ac:dyDescent="0.25">
      <c r="A18">
        <v>1992</v>
      </c>
      <c r="B18" s="1">
        <v>1631000</v>
      </c>
      <c r="C18" s="1">
        <v>177000</v>
      </c>
      <c r="D18" s="1">
        <v>1153000</v>
      </c>
      <c r="E18">
        <v>744000</v>
      </c>
      <c r="F18">
        <v>3704000</v>
      </c>
    </row>
    <row r="19" spans="1:6" x14ac:dyDescent="0.25">
      <c r="A19">
        <v>1993</v>
      </c>
      <c r="B19" s="1">
        <v>1546000</v>
      </c>
      <c r="C19" s="1">
        <v>289000</v>
      </c>
      <c r="D19" s="1">
        <v>1144000</v>
      </c>
      <c r="E19">
        <v>663000</v>
      </c>
      <c r="F19">
        <v>3642000</v>
      </c>
    </row>
    <row r="20" spans="1:6" x14ac:dyDescent="0.25">
      <c r="A20">
        <v>1994</v>
      </c>
      <c r="B20" s="1">
        <v>1649000</v>
      </c>
      <c r="C20" s="1">
        <v>133000</v>
      </c>
      <c r="D20" s="1">
        <v>1263000</v>
      </c>
      <c r="E20">
        <v>845000</v>
      </c>
      <c r="F20">
        <v>3890000</v>
      </c>
    </row>
    <row r="21" spans="1:6" x14ac:dyDescent="0.25">
      <c r="A21">
        <v>1995</v>
      </c>
      <c r="B21" s="1">
        <v>1719000</v>
      </c>
      <c r="C21" s="1">
        <v>444000</v>
      </c>
      <c r="D21" s="1">
        <v>933000</v>
      </c>
      <c r="E21">
        <v>451000</v>
      </c>
      <c r="F21">
        <v>3546000</v>
      </c>
    </row>
    <row r="22" spans="1:6" x14ac:dyDescent="0.25">
      <c r="A22">
        <v>1996</v>
      </c>
      <c r="B22" s="1">
        <v>1842000</v>
      </c>
      <c r="C22" s="1">
        <v>422000</v>
      </c>
      <c r="D22" s="1">
        <v>1089000</v>
      </c>
      <c r="E22">
        <v>663000</v>
      </c>
      <c r="F22">
        <v>4016000</v>
      </c>
    </row>
    <row r="23" spans="1:6" x14ac:dyDescent="0.25">
      <c r="A23">
        <v>1997</v>
      </c>
      <c r="B23" s="1">
        <v>1902000</v>
      </c>
      <c r="C23" s="1">
        <v>436000</v>
      </c>
      <c r="D23" s="1">
        <v>1125000</v>
      </c>
      <c r="E23">
        <v>724000</v>
      </c>
      <c r="F23">
        <v>4187000</v>
      </c>
    </row>
    <row r="24" spans="1:6" x14ac:dyDescent="0.25">
      <c r="A24">
        <v>1998</v>
      </c>
      <c r="B24" s="1">
        <v>1902000</v>
      </c>
      <c r="C24" s="1">
        <v>467000</v>
      </c>
      <c r="D24" s="1">
        <v>941000</v>
      </c>
      <c r="E24">
        <v>521000</v>
      </c>
      <c r="F24">
        <v>3830000</v>
      </c>
    </row>
    <row r="25" spans="1:6" x14ac:dyDescent="0.25">
      <c r="A25">
        <v>1999</v>
      </c>
      <c r="B25" s="1">
        <v>2034000</v>
      </c>
      <c r="C25" s="1">
        <v>309000</v>
      </c>
      <c r="D25" s="1">
        <v>1072000</v>
      </c>
      <c r="E25">
        <v>792000</v>
      </c>
      <c r="F25">
        <v>4206000</v>
      </c>
    </row>
    <row r="26" spans="1:6" x14ac:dyDescent="0.25">
      <c r="A26">
        <v>2000</v>
      </c>
      <c r="B26" s="1">
        <v>1899000</v>
      </c>
      <c r="C26" s="1">
        <v>255000</v>
      </c>
      <c r="D26" s="1">
        <v>1217000</v>
      </c>
      <c r="E26">
        <v>1473000</v>
      </c>
      <c r="F26">
        <v>4845000</v>
      </c>
    </row>
    <row r="27" spans="1:6" x14ac:dyDescent="0.25">
      <c r="A27">
        <v>2001</v>
      </c>
      <c r="B27" s="1">
        <v>1846000</v>
      </c>
      <c r="C27" s="1">
        <v>267000</v>
      </c>
      <c r="D27" s="1">
        <v>1245000</v>
      </c>
      <c r="E27">
        <v>1119000</v>
      </c>
      <c r="F27">
        <v>4477000</v>
      </c>
    </row>
    <row r="28" spans="1:6" x14ac:dyDescent="0.25">
      <c r="A28">
        <v>2002</v>
      </c>
      <c r="B28" s="1">
        <v>1844000</v>
      </c>
      <c r="C28" s="1">
        <v>179000</v>
      </c>
      <c r="D28" s="1">
        <v>1198000</v>
      </c>
      <c r="E28">
        <v>1415000</v>
      </c>
      <c r="F28">
        <v>4636000</v>
      </c>
    </row>
    <row r="29" spans="1:6" x14ac:dyDescent="0.25">
      <c r="A29">
        <v>2003</v>
      </c>
      <c r="B29" s="1">
        <v>1790000</v>
      </c>
      <c r="C29" s="1">
        <v>252000</v>
      </c>
      <c r="D29" s="1">
        <v>676000</v>
      </c>
      <c r="E29">
        <v>1561000</v>
      </c>
      <c r="F29">
        <v>4278000</v>
      </c>
    </row>
    <row r="30" spans="1:6" x14ac:dyDescent="0.25">
      <c r="A30">
        <v>2004</v>
      </c>
      <c r="B30" s="1">
        <v>1760000</v>
      </c>
      <c r="C30" s="1">
        <v>203000</v>
      </c>
      <c r="D30" s="1">
        <v>741000</v>
      </c>
      <c r="E30">
        <v>1802000</v>
      </c>
      <c r="F30">
        <v>4506000</v>
      </c>
    </row>
    <row r="31" spans="1:6" x14ac:dyDescent="0.25">
      <c r="A31">
        <v>2005</v>
      </c>
      <c r="B31" s="1">
        <v>1758000</v>
      </c>
      <c r="C31" s="1">
        <v>369000</v>
      </c>
      <c r="D31" s="1">
        <v>707000</v>
      </c>
      <c r="E31">
        <v>1525000</v>
      </c>
      <c r="F31">
        <v>4358000</v>
      </c>
    </row>
    <row r="32" spans="1:6" x14ac:dyDescent="0.25">
      <c r="A32">
        <v>2006</v>
      </c>
      <c r="B32" s="1">
        <v>1861000</v>
      </c>
      <c r="C32" s="1">
        <v>379000</v>
      </c>
      <c r="D32" s="1">
        <v>514000</v>
      </c>
      <c r="E32">
        <v>1695000</v>
      </c>
      <c r="F32">
        <v>4448000</v>
      </c>
    </row>
    <row r="33" spans="1:6" x14ac:dyDescent="0.25">
      <c r="A33">
        <v>2007</v>
      </c>
      <c r="B33" s="1">
        <v>1984000</v>
      </c>
      <c r="C33" s="1">
        <v>129000</v>
      </c>
      <c r="D33" s="1">
        <v>696000</v>
      </c>
      <c r="E33">
        <v>1648000</v>
      </c>
      <c r="F33">
        <v>4457000</v>
      </c>
    </row>
    <row r="34" spans="1:6" x14ac:dyDescent="0.25">
      <c r="A34">
        <v>2008</v>
      </c>
      <c r="B34" s="1">
        <v>1942000</v>
      </c>
      <c r="C34" s="1">
        <v>147000</v>
      </c>
      <c r="D34" s="1">
        <v>896000</v>
      </c>
      <c r="E34">
        <v>1037000</v>
      </c>
      <c r="F34">
        <v>4023000</v>
      </c>
    </row>
    <row r="35" spans="1:6" x14ac:dyDescent="0.25">
      <c r="A35">
        <v>2009</v>
      </c>
      <c r="B35" s="1">
        <v>1959000</v>
      </c>
      <c r="C35" s="1">
        <v>137000</v>
      </c>
      <c r="D35" s="1">
        <v>1044000</v>
      </c>
      <c r="E35">
        <v>908000</v>
      </c>
      <c r="F35">
        <v>4048000</v>
      </c>
    </row>
    <row r="36" spans="1:6" x14ac:dyDescent="0.25">
      <c r="A36">
        <v>2010</v>
      </c>
      <c r="B36" s="1">
        <v>1839000</v>
      </c>
      <c r="C36" s="1">
        <v>251000</v>
      </c>
      <c r="D36" s="1">
        <v>837000</v>
      </c>
      <c r="E36">
        <v>1129000</v>
      </c>
      <c r="F36">
        <v>4071000</v>
      </c>
    </row>
    <row r="37" spans="1:6" x14ac:dyDescent="0.25">
      <c r="A37">
        <v>2011</v>
      </c>
      <c r="B37" s="1">
        <v>1779000</v>
      </c>
      <c r="C37" s="1">
        <v>355000</v>
      </c>
      <c r="D37" s="1">
        <v>445000</v>
      </c>
      <c r="E37">
        <v>1379000</v>
      </c>
      <c r="F37">
        <v>3991000</v>
      </c>
    </row>
    <row r="38" spans="1:6" x14ac:dyDescent="0.25">
      <c r="A38">
        <v>2012</v>
      </c>
      <c r="B38" s="1">
        <v>1979000</v>
      </c>
      <c r="C38" s="1">
        <v>167000</v>
      </c>
      <c r="D38" s="1">
        <v>455000</v>
      </c>
      <c r="E38">
        <v>1252000</v>
      </c>
      <c r="F38">
        <v>3794000</v>
      </c>
    </row>
    <row r="39" spans="1:6" x14ac:dyDescent="0.25">
      <c r="A39">
        <v>2013</v>
      </c>
      <c r="B39" s="1">
        <v>1963000</v>
      </c>
      <c r="C39" s="1">
        <v>65000</v>
      </c>
      <c r="D39" s="1">
        <v>986000</v>
      </c>
      <c r="E39">
        <v>974000</v>
      </c>
      <c r="F39">
        <v>4019000</v>
      </c>
    </row>
    <row r="40" spans="1:6" x14ac:dyDescent="0.25">
      <c r="A40">
        <v>2014</v>
      </c>
      <c r="B40" s="1">
        <v>1923000</v>
      </c>
      <c r="C40" s="1">
        <v>64000</v>
      </c>
      <c r="D40" s="1">
        <v>1168000</v>
      </c>
      <c r="E40">
        <v>607000</v>
      </c>
      <c r="F40">
        <v>3729000</v>
      </c>
    </row>
    <row r="41" spans="1:6" x14ac:dyDescent="0.25">
      <c r="A41">
        <v>2015</v>
      </c>
      <c r="B41" s="1">
        <v>1714000</v>
      </c>
      <c r="C41" s="1">
        <v>33000</v>
      </c>
      <c r="D41" s="1">
        <v>1178000</v>
      </c>
      <c r="E41">
        <v>593000</v>
      </c>
      <c r="F41">
        <v>3480000</v>
      </c>
    </row>
    <row r="42" spans="1:6" x14ac:dyDescent="0.25">
      <c r="A42">
        <v>2016</v>
      </c>
      <c r="B42">
        <v>1795000</v>
      </c>
      <c r="C42">
        <v>96000</v>
      </c>
      <c r="D42">
        <v>961000</v>
      </c>
      <c r="E42">
        <v>1009000</v>
      </c>
      <c r="F42">
        <v>3812000</v>
      </c>
    </row>
    <row r="43" spans="1:6" x14ac:dyDescent="0.25">
      <c r="A43">
        <v>2017</v>
      </c>
      <c r="B43">
        <v>1751000</v>
      </c>
      <c r="C43">
        <v>380000</v>
      </c>
      <c r="D43">
        <v>282000</v>
      </c>
      <c r="E43">
        <v>1473000</v>
      </c>
      <c r="F43">
        <v>3833000</v>
      </c>
    </row>
    <row r="44" spans="1:6" x14ac:dyDescent="0.25">
      <c r="A44">
        <v>2018</v>
      </c>
      <c r="B44">
        <v>1816000</v>
      </c>
      <c r="C44">
        <v>246000</v>
      </c>
      <c r="D44">
        <v>757000</v>
      </c>
      <c r="E44">
        <v>845000</v>
      </c>
      <c r="F44">
        <v>3633000</v>
      </c>
    </row>
    <row r="45" spans="1:6" x14ac:dyDescent="0.25">
      <c r="A45">
        <v>2019</v>
      </c>
      <c r="B45">
        <v>1735000</v>
      </c>
      <c r="C45">
        <v>345000</v>
      </c>
      <c r="D45">
        <v>298000</v>
      </c>
      <c r="E45">
        <v>1232000</v>
      </c>
      <c r="F45">
        <v>3611000</v>
      </c>
    </row>
    <row r="46" spans="1:6" x14ac:dyDescent="0.25">
      <c r="A46">
        <v>2020</v>
      </c>
      <c r="B46">
        <v>1787000</v>
      </c>
      <c r="C46">
        <v>183000</v>
      </c>
      <c r="D46">
        <v>687000</v>
      </c>
      <c r="E46">
        <v>588000</v>
      </c>
      <c r="F46">
        <v>3245000</v>
      </c>
    </row>
    <row r="49" spans="2:5" x14ac:dyDescent="0.25">
      <c r="B49" t="s">
        <v>1</v>
      </c>
      <c r="C49" t="str">
        <f>+C1</f>
        <v>LA Aqueduct</v>
      </c>
      <c r="D49" t="str">
        <f>+D1</f>
        <v>Colorado river Aqueduct</v>
      </c>
      <c r="E49" t="str">
        <f>+E1</f>
        <v>State Water Project</v>
      </c>
    </row>
    <row r="50" spans="2:5" x14ac:dyDescent="0.25">
      <c r="B50" t="s">
        <v>2</v>
      </c>
      <c r="C50" s="1">
        <f>+AVERAGE(C2:C41)</f>
        <v>311450</v>
      </c>
      <c r="D50" s="1">
        <f>+AVERAGE(D2:D41)</f>
        <v>963925</v>
      </c>
      <c r="E50" s="1">
        <f>+AVERAGE(E2:E41)</f>
        <v>925225</v>
      </c>
    </row>
    <row r="51" spans="2:5" x14ac:dyDescent="0.25">
      <c r="C51" s="1"/>
      <c r="D51" s="1"/>
      <c r="E51" s="1"/>
    </row>
    <row r="53" spans="2:5" x14ac:dyDescent="0.25">
      <c r="C53" s="1"/>
      <c r="D53" s="1"/>
      <c r="E53" s="1"/>
    </row>
    <row r="56" spans="2:5" x14ac:dyDescent="0.25">
      <c r="C56" t="s">
        <v>7</v>
      </c>
      <c r="D56" t="s">
        <v>23</v>
      </c>
      <c r="E56" t="s">
        <v>24</v>
      </c>
    </row>
    <row r="57" spans="2:5" x14ac:dyDescent="0.25">
      <c r="B57" t="s">
        <v>3</v>
      </c>
      <c r="C57" s="1">
        <f>+AVERAGE(C12:C31)</f>
        <v>303350</v>
      </c>
      <c r="D57" s="1">
        <f>+AVERAGE(D12:D31)</f>
        <v>1075150</v>
      </c>
      <c r="E57" s="1">
        <f>+AVERAGE(E12:E31)</f>
        <v>1003600</v>
      </c>
    </row>
    <row r="58" spans="2:5" x14ac:dyDescent="0.25">
      <c r="B58" t="s">
        <v>4</v>
      </c>
      <c r="C58" s="1">
        <f>+AVERAGE(C12:C21)</f>
        <v>290800</v>
      </c>
      <c r="D58" s="1">
        <f>+AVERAGE(D12:D21)</f>
        <v>1149200</v>
      </c>
      <c r="E58" s="1">
        <f>+AVERAGE(E12:E21)</f>
        <v>847700</v>
      </c>
    </row>
    <row r="59" spans="2:5" x14ac:dyDescent="0.25">
      <c r="B59" t="s">
        <v>5</v>
      </c>
      <c r="C59" s="1">
        <f>+AVERAGE(C22:C31)</f>
        <v>315900</v>
      </c>
      <c r="D59" s="1">
        <f>+AVERAGE(D22:D31)</f>
        <v>1001100</v>
      </c>
      <c r="E59" s="1">
        <f>+AVERAGE(E22:E31)</f>
        <v>1159500</v>
      </c>
    </row>
    <row r="60" spans="2:5" x14ac:dyDescent="0.25">
      <c r="B60" t="s">
        <v>6</v>
      </c>
      <c r="C60" s="1">
        <f>+AVERAGE(C32:C41)</f>
        <v>172700</v>
      </c>
      <c r="D60" s="1">
        <f>+AVERAGE(D32:D41)</f>
        <v>821900</v>
      </c>
      <c r="E60" s="1">
        <f>+AVERAGE(E32:E41)</f>
        <v>1122200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2301-4AE9-497E-9B5E-38FEBB2887F3}">
  <dimension ref="B1:G19"/>
  <sheetViews>
    <sheetView workbookViewId="0">
      <selection activeCell="C19" sqref="C17:C19"/>
    </sheetView>
  </sheetViews>
  <sheetFormatPr defaultRowHeight="15" x14ac:dyDescent="0.25"/>
  <sheetData>
    <row r="1" spans="2:7" x14ac:dyDescent="0.25">
      <c r="B1" t="s">
        <v>9</v>
      </c>
      <c r="C1" t="s">
        <v>8</v>
      </c>
      <c r="D1" t="s">
        <v>25</v>
      </c>
      <c r="E1" t="s">
        <v>26</v>
      </c>
      <c r="F1" t="s">
        <v>27</v>
      </c>
      <c r="G1" t="s">
        <v>28</v>
      </c>
    </row>
    <row r="2" spans="2:7" x14ac:dyDescent="0.25">
      <c r="B2">
        <v>2002</v>
      </c>
      <c r="C2">
        <v>1533.5</v>
      </c>
      <c r="D2">
        <v>1309.3</v>
      </c>
      <c r="E2">
        <v>1897.6</v>
      </c>
      <c r="F2">
        <v>218.4</v>
      </c>
      <c r="G2">
        <v>144.9</v>
      </c>
    </row>
    <row r="3" spans="2:7" x14ac:dyDescent="0.25">
      <c r="B3">
        <v>2003</v>
      </c>
      <c r="C3">
        <v>1712.8999999999901</v>
      </c>
      <c r="D3">
        <v>756.6</v>
      </c>
      <c r="E3">
        <v>1542.69999999999</v>
      </c>
      <c r="F3">
        <v>207.3</v>
      </c>
      <c r="G3">
        <v>122</v>
      </c>
    </row>
    <row r="4" spans="2:7" x14ac:dyDescent="0.25">
      <c r="B4">
        <v>2004</v>
      </c>
      <c r="C4">
        <v>1836.19999999999</v>
      </c>
      <c r="D4">
        <v>1098.5</v>
      </c>
      <c r="E4">
        <v>1476.3</v>
      </c>
      <c r="F4">
        <v>202.6</v>
      </c>
      <c r="G4">
        <v>100.8</v>
      </c>
    </row>
    <row r="5" spans="2:7" x14ac:dyDescent="0.25">
      <c r="B5">
        <v>2005</v>
      </c>
      <c r="C5">
        <v>1528.5</v>
      </c>
      <c r="D5">
        <v>771.69999999999902</v>
      </c>
      <c r="E5">
        <v>1237.5999999999999</v>
      </c>
      <c r="F5">
        <v>339.79999999999899</v>
      </c>
      <c r="G5">
        <v>189.2</v>
      </c>
    </row>
    <row r="6" spans="2:7" x14ac:dyDescent="0.25">
      <c r="B6">
        <v>2006</v>
      </c>
      <c r="C6">
        <v>1469.7</v>
      </c>
      <c r="D6">
        <v>806.7</v>
      </c>
      <c r="E6">
        <v>1739.9</v>
      </c>
      <c r="F6">
        <v>365.8</v>
      </c>
      <c r="G6">
        <v>231.3</v>
      </c>
    </row>
    <row r="7" spans="2:7" x14ac:dyDescent="0.25">
      <c r="B7">
        <v>2007</v>
      </c>
      <c r="C7">
        <v>1596.4</v>
      </c>
      <c r="D7">
        <v>1079.4000000000001</v>
      </c>
      <c r="E7">
        <v>1802.4</v>
      </c>
      <c r="F7">
        <v>185.79999999999899</v>
      </c>
      <c r="G7">
        <v>141.30000000000001</v>
      </c>
    </row>
    <row r="8" spans="2:7" x14ac:dyDescent="0.25">
      <c r="B8">
        <v>2008</v>
      </c>
      <c r="C8">
        <v>1269.2</v>
      </c>
      <c r="D8">
        <v>1254.4000000000001</v>
      </c>
      <c r="E8">
        <v>1697.1</v>
      </c>
      <c r="F8">
        <v>138.19999999999999</v>
      </c>
      <c r="G8">
        <v>201.6</v>
      </c>
    </row>
    <row r="9" spans="2:7" x14ac:dyDescent="0.25">
      <c r="B9">
        <v>2009</v>
      </c>
      <c r="C9">
        <v>985.7</v>
      </c>
      <c r="D9">
        <v>1216.4000000000001</v>
      </c>
      <c r="E9">
        <v>1744.5</v>
      </c>
      <c r="F9">
        <v>98.8</v>
      </c>
      <c r="G9">
        <v>179.9</v>
      </c>
    </row>
    <row r="10" spans="2:7" x14ac:dyDescent="0.25">
      <c r="B10">
        <v>2010</v>
      </c>
      <c r="C10">
        <v>826.9</v>
      </c>
      <c r="D10">
        <v>987.8</v>
      </c>
      <c r="E10">
        <v>1408.2</v>
      </c>
      <c r="F10">
        <v>241.6</v>
      </c>
      <c r="G10">
        <v>220.29999999999899</v>
      </c>
    </row>
    <row r="11" spans="2:7" x14ac:dyDescent="0.25">
      <c r="B11">
        <v>2011</v>
      </c>
      <c r="C11">
        <v>900.69999999999902</v>
      </c>
      <c r="D11">
        <v>955.8</v>
      </c>
      <c r="E11">
        <v>1351</v>
      </c>
      <c r="F11">
        <v>324.89999999999998</v>
      </c>
      <c r="G11">
        <v>214.3</v>
      </c>
    </row>
    <row r="12" spans="2:7" x14ac:dyDescent="0.25">
      <c r="B12">
        <v>2012</v>
      </c>
      <c r="C12">
        <v>1170.3999999999901</v>
      </c>
      <c r="D12">
        <v>902.19999999999902</v>
      </c>
      <c r="E12">
        <v>1484.1</v>
      </c>
      <c r="F12">
        <v>200.1</v>
      </c>
      <c r="G12">
        <v>236.5</v>
      </c>
    </row>
    <row r="13" spans="2:7" x14ac:dyDescent="0.25">
      <c r="B13">
        <v>2013</v>
      </c>
      <c r="C13">
        <v>1060.8</v>
      </c>
      <c r="D13">
        <v>1304.0999999999999</v>
      </c>
      <c r="E13">
        <v>1824.2</v>
      </c>
      <c r="F13">
        <v>74.5</v>
      </c>
      <c r="G13">
        <v>196.5</v>
      </c>
    </row>
    <row r="14" spans="2:7" x14ac:dyDescent="0.25">
      <c r="B14">
        <v>2014</v>
      </c>
      <c r="C14">
        <v>642.9</v>
      </c>
      <c r="D14">
        <v>1730.3</v>
      </c>
      <c r="E14">
        <v>1986.1</v>
      </c>
      <c r="F14">
        <v>51.5</v>
      </c>
      <c r="G14">
        <v>168</v>
      </c>
    </row>
    <row r="15" spans="2:7" x14ac:dyDescent="0.25">
      <c r="B15">
        <v>2015</v>
      </c>
      <c r="C15">
        <v>456.4</v>
      </c>
      <c r="D15">
        <v>1573.2</v>
      </c>
      <c r="E15">
        <v>1462.3</v>
      </c>
      <c r="F15">
        <v>35.200000000000003</v>
      </c>
      <c r="G15">
        <v>164</v>
      </c>
    </row>
    <row r="16" spans="2:7" x14ac:dyDescent="0.25">
      <c r="B16">
        <v>2016</v>
      </c>
      <c r="C16">
        <v>917.3</v>
      </c>
      <c r="D16">
        <v>1186.5999999999999</v>
      </c>
      <c r="E16">
        <v>1331</v>
      </c>
      <c r="F16">
        <v>96.1</v>
      </c>
      <c r="G16">
        <v>90.399999999999906</v>
      </c>
    </row>
    <row r="17" spans="2:7" x14ac:dyDescent="0.25">
      <c r="B17">
        <v>2018</v>
      </c>
      <c r="C17">
        <v>1042.9000000000001</v>
      </c>
      <c r="D17">
        <v>917.1</v>
      </c>
      <c r="E17">
        <v>1579.3</v>
      </c>
      <c r="F17">
        <v>284.2</v>
      </c>
      <c r="G17">
        <v>107.6</v>
      </c>
    </row>
    <row r="18" spans="2:7" x14ac:dyDescent="0.25">
      <c r="B18">
        <v>2019</v>
      </c>
      <c r="C18">
        <v>921.5</v>
      </c>
      <c r="D18">
        <v>775.4</v>
      </c>
      <c r="E18">
        <v>1414.9</v>
      </c>
      <c r="F18">
        <v>309.3</v>
      </c>
      <c r="G18">
        <v>170.7</v>
      </c>
    </row>
    <row r="19" spans="2:7" x14ac:dyDescent="0.25">
      <c r="B19">
        <v>2020</v>
      </c>
      <c r="C19">
        <v>1039.5999999999999</v>
      </c>
      <c r="D19">
        <v>834.7</v>
      </c>
      <c r="E19">
        <v>1362.1</v>
      </c>
      <c r="F19">
        <v>245</v>
      </c>
      <c r="G19">
        <v>173.6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5641-F0F0-42FC-B338-E0C1193D32FC}">
  <dimension ref="A1:P113"/>
  <sheetViews>
    <sheetView topLeftCell="A74" zoomScale="85" zoomScaleNormal="85" workbookViewId="0">
      <selection activeCell="P80" sqref="P80"/>
    </sheetView>
  </sheetViews>
  <sheetFormatPr defaultRowHeight="15" x14ac:dyDescent="0.25"/>
  <cols>
    <col min="2" max="2" width="23.42578125" bestFit="1" customWidth="1"/>
    <col min="4" max="4" width="10.42578125" bestFit="1" customWidth="1"/>
    <col min="5" max="5" width="12.85546875" bestFit="1" customWidth="1"/>
    <col min="6" max="6" width="12.85546875" customWidth="1"/>
    <col min="7" max="7" width="16.140625" customWidth="1"/>
    <col min="8" max="8" width="10.42578125" bestFit="1" customWidth="1"/>
    <col min="9" max="9" width="8.28515625" bestFit="1" customWidth="1"/>
    <col min="10" max="10" width="12.42578125" bestFit="1" customWidth="1"/>
    <col min="11" max="12" width="12.42578125" customWidth="1"/>
    <col min="13" max="13" width="12.42578125" bestFit="1" customWidth="1"/>
  </cols>
  <sheetData>
    <row r="1" spans="1:13" x14ac:dyDescent="0.25">
      <c r="D1" s="10" t="s">
        <v>1</v>
      </c>
      <c r="E1" s="10"/>
      <c r="F1" s="10"/>
      <c r="G1" s="10"/>
      <c r="H1" s="10" t="s">
        <v>29</v>
      </c>
      <c r="I1" s="10"/>
      <c r="J1" s="10"/>
      <c r="K1" s="8"/>
      <c r="L1" s="8"/>
    </row>
    <row r="2" spans="1:13" ht="45" x14ac:dyDescent="0.25">
      <c r="A2" t="s">
        <v>1</v>
      </c>
      <c r="B2" t="s">
        <v>10</v>
      </c>
      <c r="C2" t="s">
        <v>11</v>
      </c>
      <c r="D2" s="7" t="s">
        <v>37</v>
      </c>
      <c r="E2" s="7" t="s">
        <v>36</v>
      </c>
      <c r="F2" s="7" t="s">
        <v>35</v>
      </c>
      <c r="G2" s="7" t="s">
        <v>34</v>
      </c>
      <c r="H2" s="7" t="s">
        <v>37</v>
      </c>
      <c r="I2" s="7" t="s">
        <v>36</v>
      </c>
      <c r="J2" s="7" t="s">
        <v>35</v>
      </c>
      <c r="K2" s="7" t="s">
        <v>34</v>
      </c>
      <c r="L2" s="7"/>
      <c r="M2" s="7"/>
    </row>
    <row r="3" spans="1:13" x14ac:dyDescent="0.25">
      <c r="A3">
        <v>1914</v>
      </c>
      <c r="D3">
        <v>1704204</v>
      </c>
      <c r="E3">
        <v>1704204</v>
      </c>
      <c r="F3">
        <v>0</v>
      </c>
      <c r="G3">
        <v>0</v>
      </c>
      <c r="H3">
        <v>1278153</v>
      </c>
      <c r="I3">
        <v>1278153</v>
      </c>
      <c r="J3">
        <v>0</v>
      </c>
      <c r="K3">
        <v>0</v>
      </c>
    </row>
    <row r="4" spans="1:13" x14ac:dyDescent="0.25">
      <c r="A4">
        <v>1915</v>
      </c>
      <c r="D4">
        <v>1783896</v>
      </c>
      <c r="E4">
        <v>1783896</v>
      </c>
      <c r="F4">
        <v>0</v>
      </c>
      <c r="G4">
        <v>0</v>
      </c>
      <c r="H4">
        <v>1763973</v>
      </c>
      <c r="I4">
        <v>1763973</v>
      </c>
      <c r="J4">
        <v>0</v>
      </c>
      <c r="K4">
        <v>0</v>
      </c>
    </row>
    <row r="5" spans="1:13" x14ac:dyDescent="0.25">
      <c r="A5">
        <v>1916</v>
      </c>
      <c r="D5">
        <v>2009700</v>
      </c>
      <c r="E5">
        <v>2009700</v>
      </c>
      <c r="F5">
        <v>0</v>
      </c>
      <c r="G5">
        <v>0</v>
      </c>
      <c r="H5">
        <v>1953249</v>
      </c>
      <c r="I5">
        <v>1953249</v>
      </c>
      <c r="J5">
        <v>0</v>
      </c>
      <c r="K5">
        <v>0</v>
      </c>
    </row>
    <row r="6" spans="1:13" x14ac:dyDescent="0.25">
      <c r="A6">
        <v>1917</v>
      </c>
      <c r="D6">
        <v>2088396</v>
      </c>
      <c r="E6">
        <v>2088396</v>
      </c>
      <c r="F6">
        <v>0</v>
      </c>
      <c r="G6">
        <v>0</v>
      </c>
      <c r="H6">
        <v>2068722</v>
      </c>
      <c r="I6">
        <v>2068722</v>
      </c>
      <c r="J6">
        <v>0</v>
      </c>
      <c r="K6">
        <v>0</v>
      </c>
    </row>
    <row r="7" spans="1:13" x14ac:dyDescent="0.25">
      <c r="A7">
        <v>1918</v>
      </c>
      <c r="D7">
        <v>2386500</v>
      </c>
      <c r="E7">
        <v>2386500</v>
      </c>
      <c r="F7">
        <v>0</v>
      </c>
      <c r="G7">
        <v>0</v>
      </c>
      <c r="H7">
        <v>2311974</v>
      </c>
      <c r="I7">
        <v>2311974</v>
      </c>
      <c r="J7">
        <v>0</v>
      </c>
      <c r="K7">
        <v>0</v>
      </c>
    </row>
    <row r="8" spans="1:13" x14ac:dyDescent="0.25">
      <c r="A8">
        <v>1919</v>
      </c>
      <c r="D8">
        <v>2334300</v>
      </c>
      <c r="E8">
        <v>2334300</v>
      </c>
      <c r="F8">
        <v>0</v>
      </c>
      <c r="G8">
        <v>0</v>
      </c>
      <c r="H8">
        <v>2347350</v>
      </c>
      <c r="I8">
        <v>2347350</v>
      </c>
      <c r="J8">
        <v>0</v>
      </c>
      <c r="K8">
        <v>0</v>
      </c>
    </row>
    <row r="9" spans="1:13" x14ac:dyDescent="0.25">
      <c r="A9">
        <v>1920</v>
      </c>
      <c r="D9">
        <v>2495196</v>
      </c>
      <c r="E9">
        <v>2495196</v>
      </c>
      <c r="F9">
        <v>0</v>
      </c>
      <c r="G9">
        <v>0</v>
      </c>
      <c r="H9">
        <v>2454972</v>
      </c>
      <c r="I9">
        <v>2454972</v>
      </c>
      <c r="J9">
        <v>0</v>
      </c>
      <c r="K9">
        <v>0</v>
      </c>
    </row>
    <row r="10" spans="1:13" x14ac:dyDescent="0.25">
      <c r="A10">
        <v>1921</v>
      </c>
      <c r="D10">
        <v>2128596</v>
      </c>
      <c r="E10">
        <v>2128596</v>
      </c>
      <c r="F10">
        <v>0</v>
      </c>
      <c r="G10">
        <v>0</v>
      </c>
      <c r="H10">
        <v>2220246</v>
      </c>
      <c r="I10">
        <v>2220246</v>
      </c>
      <c r="J10">
        <v>0</v>
      </c>
      <c r="K10">
        <v>0</v>
      </c>
    </row>
    <row r="11" spans="1:13" x14ac:dyDescent="0.25">
      <c r="A11">
        <v>1922</v>
      </c>
      <c r="D11">
        <v>2465400</v>
      </c>
      <c r="E11">
        <v>2458056</v>
      </c>
      <c r="F11">
        <v>0</v>
      </c>
      <c r="G11">
        <v>0</v>
      </c>
      <c r="H11">
        <v>2381199</v>
      </c>
      <c r="I11">
        <v>2399097</v>
      </c>
      <c r="J11">
        <v>0</v>
      </c>
      <c r="K11">
        <v>0</v>
      </c>
    </row>
    <row r="12" spans="1:13" x14ac:dyDescent="0.25">
      <c r="A12">
        <v>1923</v>
      </c>
      <c r="D12">
        <v>2836104</v>
      </c>
      <c r="E12">
        <v>2825999</v>
      </c>
      <c r="F12">
        <v>0</v>
      </c>
      <c r="G12">
        <v>0</v>
      </c>
      <c r="H12">
        <v>2743428</v>
      </c>
      <c r="I12">
        <v>2742834</v>
      </c>
      <c r="J12">
        <v>0</v>
      </c>
      <c r="K12">
        <v>0</v>
      </c>
    </row>
    <row r="13" spans="1:13" x14ac:dyDescent="0.25">
      <c r="A13">
        <v>1924</v>
      </c>
      <c r="D13">
        <v>2630604</v>
      </c>
      <c r="E13">
        <v>2619409</v>
      </c>
      <c r="F13">
        <v>0</v>
      </c>
      <c r="G13">
        <v>0</v>
      </c>
      <c r="H13">
        <v>2681979</v>
      </c>
      <c r="I13">
        <v>2674538</v>
      </c>
      <c r="J13">
        <v>0</v>
      </c>
      <c r="K13">
        <v>0</v>
      </c>
    </row>
    <row r="14" spans="1:13" x14ac:dyDescent="0.25">
      <c r="A14">
        <v>1925</v>
      </c>
      <c r="D14">
        <v>2639700</v>
      </c>
      <c r="E14">
        <v>2627065</v>
      </c>
      <c r="F14">
        <v>0</v>
      </c>
      <c r="G14">
        <v>0</v>
      </c>
      <c r="H14">
        <v>2637426</v>
      </c>
      <c r="I14">
        <v>2629737</v>
      </c>
      <c r="J14">
        <v>0</v>
      </c>
      <c r="K14">
        <v>0</v>
      </c>
    </row>
    <row r="15" spans="1:13" x14ac:dyDescent="0.25">
      <c r="A15">
        <v>1926</v>
      </c>
      <c r="D15">
        <v>2613108</v>
      </c>
      <c r="E15">
        <v>2601241</v>
      </c>
      <c r="F15">
        <v>0</v>
      </c>
      <c r="G15">
        <v>0</v>
      </c>
      <c r="H15">
        <v>2619756</v>
      </c>
      <c r="I15">
        <v>2605254</v>
      </c>
      <c r="J15">
        <v>0</v>
      </c>
      <c r="K15">
        <v>0</v>
      </c>
    </row>
    <row r="16" spans="1:13" x14ac:dyDescent="0.25">
      <c r="A16">
        <v>1927</v>
      </c>
      <c r="D16">
        <v>2705304</v>
      </c>
      <c r="E16">
        <v>2693327</v>
      </c>
      <c r="F16">
        <v>0</v>
      </c>
      <c r="G16">
        <v>0</v>
      </c>
      <c r="H16">
        <v>2682255</v>
      </c>
      <c r="I16">
        <v>2670626</v>
      </c>
      <c r="J16">
        <v>0</v>
      </c>
      <c r="K16">
        <v>0</v>
      </c>
    </row>
    <row r="17" spans="1:11" x14ac:dyDescent="0.25">
      <c r="A17">
        <v>1928</v>
      </c>
      <c r="D17">
        <v>2760996</v>
      </c>
      <c r="E17">
        <v>2751505</v>
      </c>
      <c r="F17">
        <v>0</v>
      </c>
      <c r="G17">
        <v>0</v>
      </c>
      <c r="H17">
        <v>2747073</v>
      </c>
      <c r="I17">
        <v>2729068</v>
      </c>
      <c r="J17">
        <v>0</v>
      </c>
      <c r="K17">
        <v>0</v>
      </c>
    </row>
    <row r="18" spans="1:11" x14ac:dyDescent="0.25">
      <c r="A18">
        <v>1929</v>
      </c>
      <c r="D18">
        <v>2995896</v>
      </c>
      <c r="E18">
        <v>2984604</v>
      </c>
      <c r="F18">
        <v>0</v>
      </c>
      <c r="G18">
        <v>0</v>
      </c>
      <c r="H18">
        <v>2937171</v>
      </c>
      <c r="I18">
        <v>2932061</v>
      </c>
      <c r="J18">
        <v>0</v>
      </c>
      <c r="K18">
        <v>0</v>
      </c>
    </row>
    <row r="19" spans="1:11" x14ac:dyDescent="0.25">
      <c r="A19">
        <v>1930</v>
      </c>
      <c r="D19">
        <v>3016404</v>
      </c>
      <c r="E19">
        <v>3006348</v>
      </c>
      <c r="F19">
        <v>0</v>
      </c>
      <c r="G19">
        <v>0</v>
      </c>
      <c r="H19">
        <v>3011277</v>
      </c>
      <c r="I19">
        <v>2996966</v>
      </c>
      <c r="J19">
        <v>0</v>
      </c>
      <c r="K19">
        <v>0</v>
      </c>
    </row>
    <row r="20" spans="1:11" x14ac:dyDescent="0.25">
      <c r="A20">
        <v>1931</v>
      </c>
      <c r="D20">
        <v>2555304</v>
      </c>
      <c r="E20">
        <v>2545139</v>
      </c>
      <c r="F20">
        <v>0</v>
      </c>
      <c r="G20">
        <v>0</v>
      </c>
      <c r="H20">
        <v>2670579</v>
      </c>
      <c r="I20">
        <v>2660781</v>
      </c>
      <c r="J20">
        <v>0</v>
      </c>
      <c r="K20">
        <v>0</v>
      </c>
    </row>
    <row r="21" spans="1:11" x14ac:dyDescent="0.25">
      <c r="A21">
        <v>1932</v>
      </c>
      <c r="D21">
        <v>2523900</v>
      </c>
      <c r="E21">
        <v>2514803</v>
      </c>
      <c r="F21">
        <v>0</v>
      </c>
      <c r="G21">
        <v>0</v>
      </c>
      <c r="H21">
        <v>2531751</v>
      </c>
      <c r="I21">
        <v>2518995</v>
      </c>
      <c r="J21">
        <v>0</v>
      </c>
      <c r="K21">
        <v>0</v>
      </c>
    </row>
    <row r="22" spans="1:11" x14ac:dyDescent="0.25">
      <c r="A22">
        <v>1933</v>
      </c>
      <c r="D22">
        <v>2548008</v>
      </c>
      <c r="E22">
        <v>2538792</v>
      </c>
      <c r="F22">
        <v>0</v>
      </c>
      <c r="G22">
        <v>0</v>
      </c>
      <c r="H22">
        <v>2541981</v>
      </c>
      <c r="I22">
        <v>2533170</v>
      </c>
      <c r="J22">
        <v>0</v>
      </c>
      <c r="K22">
        <v>0</v>
      </c>
    </row>
    <row r="23" spans="1:11" x14ac:dyDescent="0.25">
      <c r="A23">
        <v>1934</v>
      </c>
      <c r="D23">
        <v>1791504</v>
      </c>
      <c r="E23">
        <v>1780620</v>
      </c>
      <c r="F23">
        <v>0</v>
      </c>
      <c r="G23">
        <v>0</v>
      </c>
      <c r="H23">
        <v>1980630</v>
      </c>
      <c r="I23">
        <v>1975482</v>
      </c>
      <c r="J23">
        <v>0</v>
      </c>
      <c r="K23">
        <v>0</v>
      </c>
    </row>
    <row r="24" spans="1:11" x14ac:dyDescent="0.25">
      <c r="A24">
        <v>1935</v>
      </c>
      <c r="D24">
        <v>2550300</v>
      </c>
      <c r="E24">
        <v>2451971</v>
      </c>
      <c r="F24">
        <v>0</v>
      </c>
      <c r="G24">
        <v>0</v>
      </c>
      <c r="H24">
        <v>2360601</v>
      </c>
      <c r="I24">
        <v>2268554</v>
      </c>
      <c r="J24">
        <v>0</v>
      </c>
      <c r="K24">
        <v>0</v>
      </c>
    </row>
    <row r="25" spans="1:11" x14ac:dyDescent="0.25">
      <c r="A25">
        <v>1936</v>
      </c>
      <c r="D25">
        <v>2954100</v>
      </c>
      <c r="E25">
        <v>2837824</v>
      </c>
      <c r="F25">
        <v>0</v>
      </c>
      <c r="G25">
        <v>0</v>
      </c>
      <c r="H25">
        <v>2853150</v>
      </c>
      <c r="I25">
        <v>2744025</v>
      </c>
      <c r="J25">
        <v>0</v>
      </c>
      <c r="K25">
        <v>0</v>
      </c>
    </row>
    <row r="26" spans="1:11" x14ac:dyDescent="0.25">
      <c r="A26">
        <v>1937</v>
      </c>
      <c r="D26">
        <v>3228000</v>
      </c>
      <c r="E26">
        <v>3114207</v>
      </c>
      <c r="F26">
        <v>0</v>
      </c>
      <c r="G26">
        <v>0</v>
      </c>
      <c r="H26">
        <v>3159525</v>
      </c>
      <c r="I26">
        <v>3044630</v>
      </c>
      <c r="J26">
        <v>0</v>
      </c>
      <c r="K26">
        <v>0</v>
      </c>
    </row>
    <row r="27" spans="1:11" x14ac:dyDescent="0.25">
      <c r="A27">
        <v>1938</v>
      </c>
      <c r="D27">
        <v>3052908</v>
      </c>
      <c r="E27">
        <v>2935913</v>
      </c>
      <c r="F27">
        <v>0</v>
      </c>
      <c r="G27">
        <v>0</v>
      </c>
      <c r="H27">
        <v>3096681</v>
      </c>
      <c r="I27">
        <v>2981086</v>
      </c>
      <c r="J27">
        <v>0</v>
      </c>
      <c r="K27">
        <v>0</v>
      </c>
    </row>
    <row r="28" spans="1:11" x14ac:dyDescent="0.25">
      <c r="A28">
        <v>1939</v>
      </c>
      <c r="D28">
        <v>3104700</v>
      </c>
      <c r="E28">
        <v>2973830</v>
      </c>
      <c r="F28">
        <v>172500</v>
      </c>
      <c r="G28">
        <v>172500</v>
      </c>
      <c r="H28">
        <v>3083997</v>
      </c>
      <c r="I28">
        <v>2959194</v>
      </c>
      <c r="J28">
        <v>121620</v>
      </c>
      <c r="K28">
        <v>121620</v>
      </c>
    </row>
    <row r="29" spans="1:11" x14ac:dyDescent="0.25">
      <c r="A29">
        <v>1940</v>
      </c>
      <c r="D29">
        <v>3136618</v>
      </c>
      <c r="E29">
        <v>2941994</v>
      </c>
      <c r="F29">
        <v>95710</v>
      </c>
      <c r="G29">
        <v>95710</v>
      </c>
      <c r="H29">
        <v>3134961</v>
      </c>
      <c r="I29">
        <v>2964650</v>
      </c>
      <c r="J29">
        <v>121230</v>
      </c>
      <c r="K29">
        <v>121230</v>
      </c>
    </row>
    <row r="30" spans="1:11" x14ac:dyDescent="0.25">
      <c r="A30">
        <v>1941</v>
      </c>
      <c r="D30">
        <v>2985506</v>
      </c>
      <c r="E30">
        <v>2821838</v>
      </c>
      <c r="F30">
        <v>30698</v>
      </c>
      <c r="G30">
        <v>30698</v>
      </c>
      <c r="H30">
        <v>3028796</v>
      </c>
      <c r="I30">
        <v>2852701</v>
      </c>
      <c r="J30">
        <v>52463</v>
      </c>
      <c r="K30">
        <v>52463</v>
      </c>
    </row>
    <row r="31" spans="1:11" x14ac:dyDescent="0.25">
      <c r="A31">
        <v>1942</v>
      </c>
      <c r="D31">
        <v>2936540</v>
      </c>
      <c r="E31">
        <v>2757645</v>
      </c>
      <c r="F31">
        <v>31136</v>
      </c>
      <c r="G31">
        <v>31136</v>
      </c>
      <c r="H31">
        <v>2931176</v>
      </c>
      <c r="I31">
        <v>2760158</v>
      </c>
      <c r="J31">
        <v>13421</v>
      </c>
      <c r="K31">
        <v>13421</v>
      </c>
    </row>
    <row r="32" spans="1:11" x14ac:dyDescent="0.25">
      <c r="A32">
        <v>1943</v>
      </c>
      <c r="D32">
        <v>2847826</v>
      </c>
      <c r="E32">
        <v>2679945</v>
      </c>
      <c r="F32">
        <v>34630</v>
      </c>
      <c r="G32">
        <v>34630</v>
      </c>
      <c r="H32">
        <v>2888628</v>
      </c>
      <c r="I32">
        <v>2714881</v>
      </c>
      <c r="J32">
        <v>52380</v>
      </c>
      <c r="K32">
        <v>52380</v>
      </c>
    </row>
    <row r="33" spans="1:11" x14ac:dyDescent="0.25">
      <c r="A33">
        <v>1944</v>
      </c>
      <c r="D33">
        <v>2944929</v>
      </c>
      <c r="E33">
        <v>2765157</v>
      </c>
      <c r="F33">
        <v>51633</v>
      </c>
      <c r="G33">
        <v>51633</v>
      </c>
      <c r="H33">
        <v>2910611</v>
      </c>
      <c r="I33">
        <v>2735878</v>
      </c>
      <c r="J33">
        <v>37340</v>
      </c>
      <c r="K33">
        <v>37340</v>
      </c>
    </row>
    <row r="34" spans="1:11" x14ac:dyDescent="0.25">
      <c r="A34">
        <v>1945</v>
      </c>
      <c r="D34">
        <v>3024646</v>
      </c>
      <c r="E34">
        <v>2848005</v>
      </c>
      <c r="F34">
        <v>58342</v>
      </c>
      <c r="G34">
        <v>58342</v>
      </c>
      <c r="H34">
        <v>3013669</v>
      </c>
      <c r="I34">
        <v>2836123</v>
      </c>
      <c r="J34">
        <v>65617</v>
      </c>
      <c r="K34">
        <v>65617</v>
      </c>
    </row>
    <row r="35" spans="1:11" x14ac:dyDescent="0.25">
      <c r="A35">
        <v>1946</v>
      </c>
      <c r="D35">
        <v>3307795</v>
      </c>
      <c r="E35">
        <v>3088733</v>
      </c>
      <c r="F35">
        <v>80395</v>
      </c>
      <c r="G35">
        <v>80395</v>
      </c>
      <c r="H35">
        <v>3227223</v>
      </c>
      <c r="I35">
        <v>3025710</v>
      </c>
      <c r="J35">
        <v>65097</v>
      </c>
      <c r="K35">
        <v>65097</v>
      </c>
    </row>
    <row r="36" spans="1:11" x14ac:dyDescent="0.25">
      <c r="A36">
        <v>1947</v>
      </c>
      <c r="D36">
        <v>3459756</v>
      </c>
      <c r="E36">
        <v>3199908</v>
      </c>
      <c r="F36">
        <v>85356</v>
      </c>
      <c r="G36">
        <v>85356</v>
      </c>
      <c r="H36">
        <v>3427081</v>
      </c>
      <c r="I36">
        <v>3184513</v>
      </c>
      <c r="J36">
        <v>89431</v>
      </c>
      <c r="K36">
        <v>89431</v>
      </c>
    </row>
    <row r="37" spans="1:11" x14ac:dyDescent="0.25">
      <c r="A37">
        <v>1948</v>
      </c>
      <c r="D37">
        <v>3624349</v>
      </c>
      <c r="E37">
        <v>3319193</v>
      </c>
      <c r="F37">
        <v>194245</v>
      </c>
      <c r="G37">
        <v>194245</v>
      </c>
      <c r="H37">
        <v>3596736</v>
      </c>
      <c r="I37">
        <v>3308805</v>
      </c>
      <c r="J37">
        <v>180558</v>
      </c>
      <c r="K37">
        <v>180558</v>
      </c>
    </row>
    <row r="38" spans="1:11" x14ac:dyDescent="0.25">
      <c r="A38">
        <v>1949</v>
      </c>
      <c r="D38">
        <v>3976254</v>
      </c>
      <c r="E38">
        <v>3606893</v>
      </c>
      <c r="F38">
        <v>172254</v>
      </c>
      <c r="G38">
        <v>172254</v>
      </c>
      <c r="H38">
        <v>3882780</v>
      </c>
      <c r="I38">
        <v>3534787</v>
      </c>
      <c r="J38">
        <v>172254</v>
      </c>
      <c r="K38">
        <v>172254</v>
      </c>
    </row>
    <row r="39" spans="1:11" x14ac:dyDescent="0.25">
      <c r="A39">
        <v>1950</v>
      </c>
      <c r="D39">
        <v>4411240</v>
      </c>
      <c r="E39">
        <v>3992071</v>
      </c>
      <c r="F39">
        <v>179440</v>
      </c>
      <c r="G39">
        <v>179440</v>
      </c>
      <c r="H39">
        <v>4301658</v>
      </c>
      <c r="I39">
        <v>3908686</v>
      </c>
      <c r="J39">
        <v>176808</v>
      </c>
      <c r="K39">
        <v>176808</v>
      </c>
    </row>
    <row r="40" spans="1:11" x14ac:dyDescent="0.25">
      <c r="A40">
        <v>1951</v>
      </c>
      <c r="D40">
        <v>4667482</v>
      </c>
      <c r="E40">
        <v>4275050</v>
      </c>
      <c r="F40">
        <v>231370</v>
      </c>
      <c r="G40">
        <v>231370</v>
      </c>
      <c r="H40">
        <v>4595354</v>
      </c>
      <c r="I40">
        <v>4189324</v>
      </c>
      <c r="J40">
        <v>210320</v>
      </c>
      <c r="K40">
        <v>210320</v>
      </c>
    </row>
    <row r="41" spans="1:11" x14ac:dyDescent="0.25">
      <c r="A41">
        <v>1952</v>
      </c>
      <c r="D41">
        <v>4747446</v>
      </c>
      <c r="E41">
        <v>4342236</v>
      </c>
      <c r="F41">
        <v>175050</v>
      </c>
      <c r="G41">
        <v>175050</v>
      </c>
      <c r="H41">
        <v>4730075</v>
      </c>
      <c r="I41">
        <v>4330117</v>
      </c>
      <c r="J41">
        <v>191750</v>
      </c>
      <c r="K41">
        <v>191750</v>
      </c>
    </row>
    <row r="42" spans="1:11" x14ac:dyDescent="0.25">
      <c r="A42">
        <v>1953</v>
      </c>
      <c r="D42">
        <v>4976813</v>
      </c>
      <c r="E42">
        <v>4551141</v>
      </c>
      <c r="F42">
        <v>228317</v>
      </c>
      <c r="G42">
        <v>228317</v>
      </c>
      <c r="H42">
        <v>4927339</v>
      </c>
      <c r="I42">
        <v>4510077</v>
      </c>
      <c r="J42">
        <v>222868</v>
      </c>
      <c r="K42">
        <v>222868</v>
      </c>
    </row>
    <row r="43" spans="1:11" x14ac:dyDescent="0.25">
      <c r="A43">
        <v>1954</v>
      </c>
      <c r="D43">
        <v>4998248</v>
      </c>
      <c r="E43">
        <v>4519491</v>
      </c>
      <c r="F43">
        <v>341156</v>
      </c>
      <c r="G43">
        <v>341156</v>
      </c>
      <c r="H43">
        <v>4961615</v>
      </c>
      <c r="I43">
        <v>4504677</v>
      </c>
      <c r="J43">
        <v>281672</v>
      </c>
      <c r="K43">
        <v>281672</v>
      </c>
    </row>
    <row r="44" spans="1:11" x14ac:dyDescent="0.25">
      <c r="A44">
        <v>1955</v>
      </c>
      <c r="D44">
        <v>4935392</v>
      </c>
      <c r="E44">
        <v>4476199</v>
      </c>
      <c r="F44">
        <v>417080</v>
      </c>
      <c r="G44">
        <v>417080</v>
      </c>
      <c r="H44">
        <v>4965883</v>
      </c>
      <c r="I44">
        <v>4495748</v>
      </c>
      <c r="J44">
        <v>412876</v>
      </c>
      <c r="K44">
        <v>412876</v>
      </c>
    </row>
    <row r="45" spans="1:11" x14ac:dyDescent="0.25">
      <c r="A45">
        <v>1956</v>
      </c>
      <c r="D45">
        <v>5083085</v>
      </c>
      <c r="E45">
        <v>4547023</v>
      </c>
      <c r="F45">
        <v>481493</v>
      </c>
      <c r="G45">
        <v>481493</v>
      </c>
      <c r="H45">
        <v>5027221</v>
      </c>
      <c r="I45">
        <v>4522428</v>
      </c>
      <c r="J45">
        <v>446449</v>
      </c>
      <c r="K45">
        <v>446449</v>
      </c>
    </row>
    <row r="46" spans="1:11" x14ac:dyDescent="0.25">
      <c r="A46">
        <v>1957</v>
      </c>
      <c r="D46">
        <v>4896079</v>
      </c>
      <c r="E46">
        <v>4429472</v>
      </c>
      <c r="F46">
        <v>593983</v>
      </c>
      <c r="G46">
        <v>593983</v>
      </c>
      <c r="H46">
        <v>4983858</v>
      </c>
      <c r="I46">
        <v>4489125</v>
      </c>
      <c r="J46">
        <v>606888</v>
      </c>
      <c r="K46">
        <v>606888</v>
      </c>
    </row>
    <row r="47" spans="1:11" x14ac:dyDescent="0.25">
      <c r="A47">
        <v>1958</v>
      </c>
      <c r="D47">
        <v>4839073</v>
      </c>
      <c r="E47">
        <v>4335708</v>
      </c>
      <c r="F47">
        <v>540169</v>
      </c>
      <c r="G47">
        <v>540169</v>
      </c>
      <c r="H47">
        <v>4840681</v>
      </c>
      <c r="I47">
        <v>4349282</v>
      </c>
      <c r="J47">
        <v>540979</v>
      </c>
      <c r="K47">
        <v>540979</v>
      </c>
    </row>
    <row r="48" spans="1:11" x14ac:dyDescent="0.25">
      <c r="A48">
        <v>1959</v>
      </c>
      <c r="D48">
        <v>5127946</v>
      </c>
      <c r="E48">
        <v>4599876</v>
      </c>
      <c r="F48">
        <v>707938</v>
      </c>
      <c r="G48">
        <v>707938</v>
      </c>
      <c r="H48">
        <v>5050453</v>
      </c>
      <c r="I48">
        <v>4532246</v>
      </c>
      <c r="J48">
        <v>660721</v>
      </c>
      <c r="K48">
        <v>660721</v>
      </c>
    </row>
    <row r="49" spans="1:11" x14ac:dyDescent="0.25">
      <c r="A49">
        <v>1960</v>
      </c>
      <c r="D49">
        <v>5494990</v>
      </c>
      <c r="E49">
        <v>4886337</v>
      </c>
      <c r="F49">
        <v>894190</v>
      </c>
      <c r="G49">
        <v>894190</v>
      </c>
      <c r="H49">
        <v>5406802</v>
      </c>
      <c r="I49">
        <v>4804212</v>
      </c>
      <c r="J49">
        <v>851200</v>
      </c>
      <c r="K49">
        <v>851200</v>
      </c>
    </row>
    <row r="50" spans="1:11" x14ac:dyDescent="0.25">
      <c r="A50">
        <v>1961</v>
      </c>
      <c r="D50">
        <v>5709285</v>
      </c>
      <c r="E50">
        <v>5106511</v>
      </c>
      <c r="F50">
        <v>1102689</v>
      </c>
      <c r="G50">
        <v>1102689</v>
      </c>
      <c r="H50">
        <v>5673739</v>
      </c>
      <c r="I50">
        <v>5085469</v>
      </c>
      <c r="J50">
        <v>1068592</v>
      </c>
      <c r="K50">
        <v>1068592</v>
      </c>
    </row>
    <row r="51" spans="1:11" x14ac:dyDescent="0.25">
      <c r="A51">
        <v>1962</v>
      </c>
      <c r="D51">
        <v>5744809</v>
      </c>
      <c r="E51">
        <v>5111037</v>
      </c>
      <c r="F51">
        <v>1073413</v>
      </c>
      <c r="G51">
        <v>1073413</v>
      </c>
      <c r="H51">
        <v>5694573</v>
      </c>
      <c r="I51">
        <v>5062463</v>
      </c>
      <c r="J51">
        <v>1039377</v>
      </c>
      <c r="K51">
        <v>1039377</v>
      </c>
    </row>
    <row r="52" spans="1:11" x14ac:dyDescent="0.25">
      <c r="A52">
        <v>1963</v>
      </c>
      <c r="D52">
        <v>5754124</v>
      </c>
      <c r="E52">
        <v>5129270</v>
      </c>
      <c r="F52">
        <v>1057132</v>
      </c>
      <c r="G52">
        <v>1057132</v>
      </c>
      <c r="H52">
        <v>5776337</v>
      </c>
      <c r="I52">
        <v>5140711</v>
      </c>
      <c r="J52">
        <v>1085744</v>
      </c>
      <c r="K52">
        <v>1085744</v>
      </c>
    </row>
    <row r="53" spans="1:11" x14ac:dyDescent="0.25">
      <c r="A53">
        <v>1964</v>
      </c>
      <c r="D53">
        <v>5482180</v>
      </c>
      <c r="E53">
        <v>4897897</v>
      </c>
      <c r="F53">
        <v>1136698</v>
      </c>
      <c r="G53">
        <v>1134507</v>
      </c>
      <c r="H53">
        <v>5882259</v>
      </c>
      <c r="I53">
        <v>5184138</v>
      </c>
      <c r="J53">
        <v>1101269</v>
      </c>
      <c r="K53">
        <v>1099078</v>
      </c>
    </row>
    <row r="54" spans="1:11" x14ac:dyDescent="0.25">
      <c r="A54">
        <v>1965</v>
      </c>
      <c r="D54">
        <v>5219373</v>
      </c>
      <c r="E54">
        <v>4751394</v>
      </c>
      <c r="F54">
        <v>1178058</v>
      </c>
      <c r="G54">
        <v>1178058</v>
      </c>
      <c r="H54">
        <v>5343075</v>
      </c>
      <c r="I54">
        <v>4863885</v>
      </c>
      <c r="J54">
        <v>1184983</v>
      </c>
      <c r="K54">
        <v>1184983</v>
      </c>
    </row>
    <row r="55" spans="1:11" x14ac:dyDescent="0.25">
      <c r="A55">
        <v>1966</v>
      </c>
      <c r="D55">
        <v>5417956</v>
      </c>
      <c r="E55">
        <v>4937747</v>
      </c>
      <c r="F55">
        <v>1146182</v>
      </c>
      <c r="G55">
        <v>1146182</v>
      </c>
      <c r="H55">
        <v>5259065</v>
      </c>
      <c r="I55">
        <v>4789101</v>
      </c>
      <c r="J55">
        <v>1126240</v>
      </c>
      <c r="K55">
        <v>1126240</v>
      </c>
    </row>
    <row r="56" spans="1:11" x14ac:dyDescent="0.25">
      <c r="A56">
        <v>1967</v>
      </c>
      <c r="D56">
        <v>5236560</v>
      </c>
      <c r="E56">
        <v>4723401</v>
      </c>
      <c r="F56">
        <v>1122633</v>
      </c>
      <c r="G56">
        <v>1122633</v>
      </c>
      <c r="H56">
        <v>5392352</v>
      </c>
      <c r="I56">
        <v>4885176</v>
      </c>
      <c r="J56">
        <v>1187427</v>
      </c>
      <c r="K56">
        <v>1187427</v>
      </c>
    </row>
    <row r="57" spans="1:11" x14ac:dyDescent="0.25">
      <c r="A57">
        <v>1968</v>
      </c>
      <c r="D57">
        <v>5438981</v>
      </c>
      <c r="E57">
        <v>4899704</v>
      </c>
      <c r="F57">
        <v>1181527</v>
      </c>
      <c r="G57">
        <v>1181527</v>
      </c>
      <c r="H57">
        <v>5228412</v>
      </c>
      <c r="I57">
        <v>4703020</v>
      </c>
      <c r="J57">
        <v>1110509</v>
      </c>
      <c r="K57">
        <v>1110509</v>
      </c>
    </row>
    <row r="58" spans="1:11" x14ac:dyDescent="0.25">
      <c r="A58">
        <v>1969</v>
      </c>
      <c r="D58">
        <v>5279091</v>
      </c>
      <c r="E58">
        <v>4734473</v>
      </c>
      <c r="F58">
        <v>1128575</v>
      </c>
      <c r="G58">
        <v>1128575</v>
      </c>
      <c r="H58">
        <v>5351345</v>
      </c>
      <c r="I58">
        <v>4803782</v>
      </c>
      <c r="J58">
        <v>1143931</v>
      </c>
      <c r="K58">
        <v>1143931</v>
      </c>
    </row>
    <row r="59" spans="1:11" x14ac:dyDescent="0.25">
      <c r="A59">
        <v>1970</v>
      </c>
      <c r="D59">
        <v>5368561</v>
      </c>
      <c r="E59">
        <v>4859550</v>
      </c>
      <c r="F59">
        <v>1200353</v>
      </c>
      <c r="G59">
        <v>1200353</v>
      </c>
      <c r="H59">
        <v>5298935</v>
      </c>
      <c r="I59">
        <v>4785229</v>
      </c>
      <c r="J59">
        <v>1210617</v>
      </c>
      <c r="K59">
        <v>1210617</v>
      </c>
    </row>
    <row r="60" spans="1:11" x14ac:dyDescent="0.25">
      <c r="A60">
        <v>1971</v>
      </c>
      <c r="D60">
        <v>5547080</v>
      </c>
      <c r="E60">
        <v>5058957</v>
      </c>
      <c r="F60">
        <v>1212000</v>
      </c>
      <c r="G60">
        <v>1212000</v>
      </c>
      <c r="H60">
        <v>5526778</v>
      </c>
      <c r="I60">
        <v>5032673</v>
      </c>
      <c r="J60">
        <v>1209534</v>
      </c>
      <c r="K60">
        <v>1209534</v>
      </c>
    </row>
    <row r="61" spans="1:11" x14ac:dyDescent="0.25">
      <c r="A61">
        <v>1972</v>
      </c>
      <c r="D61">
        <v>5575606</v>
      </c>
      <c r="E61">
        <v>5079397</v>
      </c>
      <c r="F61">
        <v>1212000</v>
      </c>
      <c r="G61">
        <v>1212000</v>
      </c>
      <c r="H61">
        <v>5730094</v>
      </c>
      <c r="I61">
        <v>5241452</v>
      </c>
      <c r="J61">
        <v>1250438</v>
      </c>
      <c r="K61">
        <v>1250438</v>
      </c>
    </row>
    <row r="62" spans="1:11" x14ac:dyDescent="0.25">
      <c r="A62">
        <v>1973</v>
      </c>
      <c r="D62">
        <v>5660545</v>
      </c>
      <c r="E62">
        <v>5154117</v>
      </c>
      <c r="F62">
        <v>1170140</v>
      </c>
      <c r="G62">
        <v>1170140</v>
      </c>
      <c r="H62">
        <v>5484519</v>
      </c>
      <c r="I62">
        <v>4978017</v>
      </c>
      <c r="J62">
        <v>1116031</v>
      </c>
      <c r="K62">
        <v>1116031</v>
      </c>
    </row>
    <row r="63" spans="1:11" x14ac:dyDescent="0.25">
      <c r="A63">
        <v>1974</v>
      </c>
      <c r="D63">
        <v>5784699</v>
      </c>
      <c r="E63">
        <v>5258833</v>
      </c>
      <c r="F63">
        <v>1121788</v>
      </c>
      <c r="G63">
        <v>1121788</v>
      </c>
      <c r="H63">
        <v>5905364</v>
      </c>
      <c r="I63">
        <v>5382099</v>
      </c>
      <c r="J63">
        <v>1188411</v>
      </c>
      <c r="K63">
        <v>1188411</v>
      </c>
    </row>
    <row r="64" spans="1:11" x14ac:dyDescent="0.25">
      <c r="A64">
        <v>1975</v>
      </c>
      <c r="D64">
        <v>5354319</v>
      </c>
      <c r="E64">
        <v>4817645</v>
      </c>
      <c r="F64">
        <v>778495</v>
      </c>
      <c r="G64">
        <v>778495</v>
      </c>
      <c r="H64">
        <v>5378615</v>
      </c>
      <c r="I64">
        <v>4848474</v>
      </c>
      <c r="J64">
        <v>871364</v>
      </c>
      <c r="K64">
        <v>871364</v>
      </c>
    </row>
    <row r="65" spans="1:11" x14ac:dyDescent="0.25">
      <c r="A65">
        <v>1976</v>
      </c>
      <c r="B65" s="1">
        <v>778000</v>
      </c>
      <c r="D65">
        <v>5090858</v>
      </c>
      <c r="E65">
        <v>4534873</v>
      </c>
      <c r="F65">
        <v>794620</v>
      </c>
      <c r="G65">
        <v>790857</v>
      </c>
      <c r="H65">
        <v>5255520</v>
      </c>
      <c r="I65">
        <v>4701805</v>
      </c>
      <c r="J65">
        <v>802481</v>
      </c>
      <c r="K65">
        <v>799726</v>
      </c>
    </row>
    <row r="66" spans="1:11" x14ac:dyDescent="0.25">
      <c r="A66">
        <v>1977</v>
      </c>
      <c r="B66" s="1">
        <v>1277000</v>
      </c>
      <c r="D66">
        <v>5483589</v>
      </c>
      <c r="E66">
        <v>4941001</v>
      </c>
      <c r="F66">
        <v>1280598</v>
      </c>
      <c r="G66">
        <v>1276891</v>
      </c>
      <c r="H66">
        <v>5294805</v>
      </c>
      <c r="I66">
        <v>4740335</v>
      </c>
      <c r="J66">
        <v>1074880</v>
      </c>
      <c r="K66">
        <v>1071134</v>
      </c>
    </row>
    <row r="67" spans="1:11" x14ac:dyDescent="0.25">
      <c r="A67">
        <v>1978</v>
      </c>
      <c r="B67" s="1">
        <v>710000</v>
      </c>
      <c r="D67">
        <v>4868285</v>
      </c>
      <c r="E67">
        <v>4347659</v>
      </c>
      <c r="F67">
        <v>713816</v>
      </c>
      <c r="G67">
        <v>709859</v>
      </c>
      <c r="H67">
        <v>5050448</v>
      </c>
      <c r="I67">
        <v>4529481</v>
      </c>
      <c r="J67">
        <v>889054</v>
      </c>
      <c r="K67">
        <v>885151</v>
      </c>
    </row>
    <row r="68" spans="1:11" x14ac:dyDescent="0.25">
      <c r="A68">
        <v>1979</v>
      </c>
      <c r="B68" s="1">
        <v>784000</v>
      </c>
      <c r="D68">
        <v>5179333</v>
      </c>
      <c r="E68">
        <v>4630037</v>
      </c>
      <c r="F68">
        <v>812608</v>
      </c>
      <c r="G68">
        <v>808757</v>
      </c>
      <c r="H68">
        <v>5044379</v>
      </c>
      <c r="I68">
        <v>4503774</v>
      </c>
      <c r="J68">
        <v>780798</v>
      </c>
      <c r="K68">
        <v>776920</v>
      </c>
    </row>
    <row r="69" spans="1:11" x14ac:dyDescent="0.25">
      <c r="A69">
        <v>1980</v>
      </c>
      <c r="B69" s="1">
        <v>791000</v>
      </c>
      <c r="D69">
        <v>5102190</v>
      </c>
      <c r="E69">
        <v>4559258</v>
      </c>
      <c r="F69">
        <v>818165</v>
      </c>
      <c r="G69">
        <v>814147</v>
      </c>
      <c r="H69">
        <v>5124917</v>
      </c>
      <c r="I69">
        <v>4582551</v>
      </c>
      <c r="J69">
        <v>814629</v>
      </c>
      <c r="K69">
        <v>810720</v>
      </c>
    </row>
    <row r="70" spans="1:11" x14ac:dyDescent="0.25">
      <c r="A70">
        <v>1981</v>
      </c>
      <c r="B70" s="1">
        <v>791000</v>
      </c>
      <c r="D70">
        <v>5162330</v>
      </c>
      <c r="E70">
        <v>4610818</v>
      </c>
      <c r="F70">
        <v>830228</v>
      </c>
      <c r="G70">
        <v>826336</v>
      </c>
      <c r="H70">
        <v>5281071</v>
      </c>
      <c r="I70">
        <v>4728978</v>
      </c>
      <c r="J70">
        <v>881255</v>
      </c>
      <c r="K70">
        <v>877219</v>
      </c>
    </row>
    <row r="71" spans="1:11" x14ac:dyDescent="0.25">
      <c r="A71">
        <v>1982</v>
      </c>
      <c r="B71" s="1">
        <v>686000</v>
      </c>
      <c r="D71">
        <v>4678956</v>
      </c>
      <c r="E71">
        <v>4137546</v>
      </c>
      <c r="F71">
        <v>716536</v>
      </c>
      <c r="G71">
        <v>712951</v>
      </c>
      <c r="H71">
        <v>4795626</v>
      </c>
      <c r="I71">
        <v>4249583</v>
      </c>
      <c r="J71">
        <v>769165</v>
      </c>
      <c r="K71">
        <v>765594</v>
      </c>
    </row>
    <row r="72" spans="1:11" x14ac:dyDescent="0.25">
      <c r="A72">
        <v>1983</v>
      </c>
      <c r="B72" s="1">
        <v>850000</v>
      </c>
      <c r="D72">
        <v>4612111</v>
      </c>
      <c r="E72">
        <v>4111216</v>
      </c>
      <c r="F72">
        <v>907564</v>
      </c>
      <c r="G72">
        <v>903867</v>
      </c>
      <c r="H72">
        <v>4381327</v>
      </c>
      <c r="I72">
        <v>3879087</v>
      </c>
      <c r="J72">
        <v>737860</v>
      </c>
      <c r="K72">
        <v>734155</v>
      </c>
    </row>
    <row r="73" spans="1:11" x14ac:dyDescent="0.25">
      <c r="A73">
        <v>1984</v>
      </c>
      <c r="B73" s="1">
        <v>1150000</v>
      </c>
      <c r="D73">
        <v>5112810</v>
      </c>
      <c r="E73">
        <v>4540929</v>
      </c>
      <c r="F73">
        <v>1237230</v>
      </c>
      <c r="G73">
        <v>1233519</v>
      </c>
      <c r="H73">
        <v>5160677</v>
      </c>
      <c r="I73">
        <v>4598837</v>
      </c>
      <c r="J73">
        <v>1196413</v>
      </c>
      <c r="K73">
        <v>1192709</v>
      </c>
    </row>
    <row r="74" spans="1:11" x14ac:dyDescent="0.25">
      <c r="A74">
        <v>1985</v>
      </c>
      <c r="B74" s="1">
        <v>1018000</v>
      </c>
      <c r="D74">
        <v>5212085</v>
      </c>
      <c r="E74">
        <v>4640032</v>
      </c>
      <c r="F74">
        <v>1273236</v>
      </c>
      <c r="G74">
        <v>1269526</v>
      </c>
      <c r="H74">
        <v>5209111</v>
      </c>
      <c r="I74">
        <v>4631637</v>
      </c>
      <c r="J74">
        <v>1259716</v>
      </c>
      <c r="K74">
        <v>1255987</v>
      </c>
    </row>
    <row r="75" spans="1:11" x14ac:dyDescent="0.25">
      <c r="A75">
        <v>1986</v>
      </c>
      <c r="B75" s="1">
        <v>1001000</v>
      </c>
      <c r="D75">
        <v>5220457</v>
      </c>
      <c r="E75">
        <v>4673475</v>
      </c>
      <c r="F75">
        <v>1303276</v>
      </c>
      <c r="G75">
        <v>1299650</v>
      </c>
      <c r="H75">
        <v>5174056</v>
      </c>
      <c r="I75">
        <v>4622904</v>
      </c>
      <c r="J75">
        <v>1293728</v>
      </c>
      <c r="K75">
        <v>1290085</v>
      </c>
    </row>
    <row r="76" spans="1:11" x14ac:dyDescent="0.25">
      <c r="A76">
        <v>1987</v>
      </c>
      <c r="B76" s="1">
        <v>1175000</v>
      </c>
      <c r="D76">
        <v>5301587</v>
      </c>
      <c r="E76">
        <v>4748058</v>
      </c>
      <c r="F76">
        <v>1282277</v>
      </c>
      <c r="G76">
        <v>1278836</v>
      </c>
      <c r="H76">
        <v>5317848</v>
      </c>
      <c r="I76">
        <v>4768523</v>
      </c>
      <c r="J76">
        <v>1313285</v>
      </c>
      <c r="K76">
        <v>1309829</v>
      </c>
    </row>
    <row r="77" spans="1:11" x14ac:dyDescent="0.25">
      <c r="A77">
        <v>1988</v>
      </c>
      <c r="B77" s="1">
        <v>1199000</v>
      </c>
      <c r="D77">
        <v>5455719</v>
      </c>
      <c r="E77">
        <v>4873078</v>
      </c>
      <c r="F77">
        <v>1203571</v>
      </c>
      <c r="G77">
        <v>1200181</v>
      </c>
      <c r="H77">
        <v>5308875</v>
      </c>
      <c r="I77">
        <v>4736591</v>
      </c>
      <c r="J77">
        <v>1206149</v>
      </c>
      <c r="K77">
        <v>1202733</v>
      </c>
    </row>
    <row r="78" spans="1:11" x14ac:dyDescent="0.25">
      <c r="A78">
        <v>1989</v>
      </c>
      <c r="B78" s="1">
        <v>1189000</v>
      </c>
      <c r="D78">
        <v>5594405</v>
      </c>
      <c r="E78">
        <v>4969924</v>
      </c>
      <c r="F78">
        <v>1204578</v>
      </c>
      <c r="G78">
        <v>1201390</v>
      </c>
      <c r="H78">
        <v>5562027</v>
      </c>
      <c r="I78">
        <v>4950397</v>
      </c>
      <c r="J78">
        <v>1198614</v>
      </c>
      <c r="K78">
        <v>1195426</v>
      </c>
    </row>
    <row r="79" spans="1:11" x14ac:dyDescent="0.25">
      <c r="A79">
        <v>1990</v>
      </c>
      <c r="B79" s="1">
        <v>1183000</v>
      </c>
      <c r="D79">
        <v>5650721</v>
      </c>
      <c r="E79">
        <v>5098459</v>
      </c>
      <c r="F79">
        <v>1218321</v>
      </c>
      <c r="G79">
        <v>1214971</v>
      </c>
      <c r="H79">
        <v>5627903</v>
      </c>
      <c r="I79">
        <v>5065529</v>
      </c>
      <c r="J79">
        <v>1216118</v>
      </c>
      <c r="K79">
        <v>1212752</v>
      </c>
    </row>
    <row r="80" spans="1:11" x14ac:dyDescent="0.25">
      <c r="A80">
        <v>1991</v>
      </c>
      <c r="B80" s="1">
        <v>1252000</v>
      </c>
      <c r="D80">
        <v>5420780</v>
      </c>
      <c r="E80">
        <v>4881843</v>
      </c>
      <c r="F80">
        <v>1255720</v>
      </c>
      <c r="G80">
        <v>1252352</v>
      </c>
      <c r="H80">
        <v>5498678</v>
      </c>
      <c r="I80">
        <v>4960329</v>
      </c>
      <c r="J80">
        <v>1252224</v>
      </c>
      <c r="K80">
        <v>1248843</v>
      </c>
    </row>
    <row r="81" spans="1:15" x14ac:dyDescent="0.25">
      <c r="A81">
        <v>1992</v>
      </c>
      <c r="B81" s="1">
        <v>1153000</v>
      </c>
      <c r="D81">
        <v>4963438</v>
      </c>
      <c r="E81">
        <v>4407696</v>
      </c>
      <c r="F81">
        <v>1197422</v>
      </c>
      <c r="G81">
        <v>1193830</v>
      </c>
      <c r="H81">
        <v>5014594</v>
      </c>
      <c r="I81">
        <v>4450314</v>
      </c>
      <c r="J81">
        <v>1187221</v>
      </c>
      <c r="K81">
        <v>1183641</v>
      </c>
    </row>
    <row r="82" spans="1:15" x14ac:dyDescent="0.25">
      <c r="A82">
        <v>1993</v>
      </c>
      <c r="B82" s="1">
        <v>1144000</v>
      </c>
      <c r="D82">
        <v>5163650</v>
      </c>
      <c r="E82">
        <v>4629608</v>
      </c>
      <c r="F82">
        <v>1207331</v>
      </c>
      <c r="G82">
        <v>1204003</v>
      </c>
      <c r="H82">
        <v>5100752</v>
      </c>
      <c r="I82">
        <v>4568480</v>
      </c>
      <c r="J82">
        <v>1210890</v>
      </c>
      <c r="K82">
        <v>1207535</v>
      </c>
    </row>
    <row r="83" spans="1:15" x14ac:dyDescent="0.25">
      <c r="A83">
        <v>1994</v>
      </c>
      <c r="B83" s="1">
        <v>1263000</v>
      </c>
      <c r="D83">
        <v>5615194</v>
      </c>
      <c r="E83">
        <v>5056857</v>
      </c>
      <c r="F83">
        <v>1303212</v>
      </c>
      <c r="G83">
        <v>1300203</v>
      </c>
      <c r="H83">
        <v>5581781</v>
      </c>
      <c r="I83">
        <v>5034061</v>
      </c>
      <c r="J83">
        <v>1299135</v>
      </c>
      <c r="K83">
        <v>1296062</v>
      </c>
    </row>
    <row r="84" spans="1:15" x14ac:dyDescent="0.25">
      <c r="A84">
        <v>1995</v>
      </c>
      <c r="B84" s="1">
        <v>933000</v>
      </c>
      <c r="D84">
        <v>5368946</v>
      </c>
      <c r="E84">
        <v>4818251</v>
      </c>
      <c r="F84">
        <v>997414</v>
      </c>
      <c r="G84">
        <v>994373</v>
      </c>
      <c r="H84">
        <v>5435186</v>
      </c>
      <c r="I84">
        <v>4880023</v>
      </c>
      <c r="J84">
        <v>1090650</v>
      </c>
      <c r="K84">
        <v>1087591</v>
      </c>
    </row>
    <row r="85" spans="1:15" x14ac:dyDescent="0.25">
      <c r="A85">
        <v>1996</v>
      </c>
      <c r="B85" s="1">
        <v>1089000</v>
      </c>
      <c r="D85">
        <v>5802644</v>
      </c>
      <c r="E85">
        <v>5211933</v>
      </c>
      <c r="F85">
        <v>1230353</v>
      </c>
      <c r="G85">
        <v>1227279</v>
      </c>
      <c r="H85">
        <v>5682955</v>
      </c>
      <c r="I85">
        <v>5101811</v>
      </c>
      <c r="J85">
        <v>1157759</v>
      </c>
      <c r="K85">
        <v>1154717</v>
      </c>
    </row>
    <row r="86" spans="1:15" x14ac:dyDescent="0.25">
      <c r="A86">
        <v>1997</v>
      </c>
      <c r="B86" s="1">
        <v>1125000</v>
      </c>
      <c r="D86">
        <v>5741089</v>
      </c>
      <c r="E86">
        <v>5157025</v>
      </c>
      <c r="F86">
        <v>1241821</v>
      </c>
      <c r="G86">
        <v>1238660</v>
      </c>
      <c r="H86">
        <v>5788420</v>
      </c>
      <c r="I86">
        <v>5221390</v>
      </c>
      <c r="J86">
        <v>1231603</v>
      </c>
      <c r="K86">
        <v>1228417</v>
      </c>
    </row>
    <row r="87" spans="1:15" x14ac:dyDescent="0.25">
      <c r="A87">
        <v>1998</v>
      </c>
      <c r="B87" s="1">
        <v>941000</v>
      </c>
      <c r="D87">
        <v>5485966</v>
      </c>
      <c r="E87">
        <v>4939252</v>
      </c>
      <c r="F87">
        <v>1076295</v>
      </c>
      <c r="G87">
        <v>1073125</v>
      </c>
      <c r="H87">
        <v>5471347</v>
      </c>
      <c r="I87">
        <v>4885245</v>
      </c>
      <c r="J87">
        <v>1084473</v>
      </c>
      <c r="K87">
        <v>1081329</v>
      </c>
    </row>
    <row r="88" spans="1:15" x14ac:dyDescent="0.25">
      <c r="A88">
        <v>1999</v>
      </c>
      <c r="B88" s="1">
        <v>1072000</v>
      </c>
      <c r="D88">
        <v>5614083</v>
      </c>
      <c r="E88">
        <v>5103744</v>
      </c>
      <c r="F88">
        <v>1215224</v>
      </c>
      <c r="G88">
        <v>1212067</v>
      </c>
      <c r="H88">
        <v>5553773</v>
      </c>
      <c r="I88">
        <v>5051357</v>
      </c>
      <c r="J88">
        <v>1202946</v>
      </c>
      <c r="K88">
        <v>1199854</v>
      </c>
    </row>
    <row r="89" spans="1:15" x14ac:dyDescent="0.25">
      <c r="A89">
        <v>2000</v>
      </c>
      <c r="B89" s="1">
        <v>1217000</v>
      </c>
      <c r="D89">
        <v>5598430</v>
      </c>
      <c r="E89">
        <v>5267602</v>
      </c>
      <c r="F89">
        <v>1303148</v>
      </c>
      <c r="G89">
        <v>1300014</v>
      </c>
      <c r="H89">
        <v>5785540</v>
      </c>
      <c r="I89">
        <v>5348921</v>
      </c>
      <c r="J89">
        <v>1299244</v>
      </c>
      <c r="K89">
        <v>1296048</v>
      </c>
    </row>
    <row r="90" spans="1:15" x14ac:dyDescent="0.25">
      <c r="A90">
        <v>2001</v>
      </c>
      <c r="B90" s="1">
        <v>1245000</v>
      </c>
      <c r="D90">
        <v>5725179</v>
      </c>
      <c r="E90">
        <v>5153764</v>
      </c>
      <c r="F90">
        <v>1253579</v>
      </c>
      <c r="G90">
        <v>1250502</v>
      </c>
      <c r="H90">
        <v>5562347</v>
      </c>
      <c r="I90">
        <v>5113218</v>
      </c>
      <c r="J90">
        <v>1264299</v>
      </c>
      <c r="K90">
        <v>1261195</v>
      </c>
    </row>
    <row r="91" spans="1:15" x14ac:dyDescent="0.25">
      <c r="A91">
        <v>2002</v>
      </c>
      <c r="B91" s="1">
        <v>1198000</v>
      </c>
      <c r="C91">
        <v>1309300</v>
      </c>
      <c r="D91">
        <v>5809556</v>
      </c>
      <c r="E91">
        <v>5262871</v>
      </c>
      <c r="F91">
        <v>1241088</v>
      </c>
      <c r="G91">
        <v>1237994</v>
      </c>
      <c r="H91">
        <v>5881769</v>
      </c>
      <c r="I91">
        <v>5333881</v>
      </c>
      <c r="J91">
        <v>1276970</v>
      </c>
      <c r="K91">
        <v>1273874</v>
      </c>
      <c r="L91" s="5">
        <f t="shared" ref="L91:L105" si="0">(C91-K91)/C91</f>
        <v>2.7057206140685863E-2</v>
      </c>
      <c r="M91" s="6" cm="1">
        <f t="array" ref="M91">SUMPRODUCT(ABS(L91:L108))/COUNT(L91:L109)</f>
        <v>0.15889113636606844</v>
      </c>
      <c r="N91" s="5">
        <f t="shared" ref="N91:N105" si="1">(C91-B91)/C91</f>
        <v>8.5007255785534253E-2</v>
      </c>
      <c r="O91" s="6" cm="1">
        <f t="array" ref="O91">SUMPRODUCT(ABS(N91:N108))/COUNT(N91:N109)</f>
        <v>0.26275224463516511</v>
      </c>
    </row>
    <row r="92" spans="1:15" x14ac:dyDescent="0.25">
      <c r="A92">
        <v>2003</v>
      </c>
      <c r="B92" s="1">
        <v>676000</v>
      </c>
      <c r="C92">
        <v>756600</v>
      </c>
      <c r="D92">
        <v>4977687</v>
      </c>
      <c r="E92">
        <v>4338467</v>
      </c>
      <c r="F92">
        <v>688043</v>
      </c>
      <c r="G92">
        <v>683786</v>
      </c>
      <c r="H92">
        <v>5053352</v>
      </c>
      <c r="I92">
        <v>4433050</v>
      </c>
      <c r="J92">
        <v>766362</v>
      </c>
      <c r="K92">
        <v>762096</v>
      </c>
      <c r="L92" s="5">
        <f t="shared" si="0"/>
        <v>-7.2640761300555119E-3</v>
      </c>
      <c r="N92" s="5">
        <f t="shared" si="1"/>
        <v>0.10652920962199312</v>
      </c>
    </row>
    <row r="93" spans="1:15" x14ac:dyDescent="0.25">
      <c r="A93">
        <v>2004</v>
      </c>
      <c r="B93" s="1">
        <v>741000</v>
      </c>
      <c r="C93">
        <v>1098500</v>
      </c>
      <c r="D93">
        <v>4883262</v>
      </c>
      <c r="E93">
        <v>4235257</v>
      </c>
      <c r="F93">
        <v>763095</v>
      </c>
      <c r="G93">
        <v>760032</v>
      </c>
      <c r="H93">
        <v>5038012</v>
      </c>
      <c r="I93">
        <v>4364654</v>
      </c>
      <c r="J93">
        <v>719107</v>
      </c>
      <c r="K93">
        <v>716061</v>
      </c>
      <c r="L93" s="5">
        <f t="shared" si="0"/>
        <v>0.34814656349567591</v>
      </c>
      <c r="N93" s="5">
        <f t="shared" si="1"/>
        <v>0.32544378698224852</v>
      </c>
    </row>
    <row r="94" spans="1:15" x14ac:dyDescent="0.25">
      <c r="A94">
        <v>2005</v>
      </c>
      <c r="B94" s="1">
        <v>707000</v>
      </c>
      <c r="C94">
        <v>771700</v>
      </c>
      <c r="D94">
        <v>4857169</v>
      </c>
      <c r="E94">
        <v>4261805</v>
      </c>
      <c r="F94">
        <v>879704</v>
      </c>
      <c r="G94">
        <v>875252</v>
      </c>
      <c r="H94">
        <v>4725995</v>
      </c>
      <c r="I94">
        <v>4134613</v>
      </c>
      <c r="J94">
        <v>870911</v>
      </c>
      <c r="K94">
        <v>866477</v>
      </c>
      <c r="L94" s="5">
        <f t="shared" si="0"/>
        <v>-0.12281586108591422</v>
      </c>
      <c r="N94" s="5">
        <f t="shared" si="1"/>
        <v>8.384087080471686E-2</v>
      </c>
    </row>
    <row r="95" spans="1:15" x14ac:dyDescent="0.25">
      <c r="A95">
        <v>2006</v>
      </c>
      <c r="B95" s="1">
        <v>514000</v>
      </c>
      <c r="C95">
        <v>806700</v>
      </c>
      <c r="D95">
        <v>4820268</v>
      </c>
      <c r="E95">
        <v>4226324</v>
      </c>
      <c r="F95">
        <v>635558</v>
      </c>
      <c r="G95">
        <v>632424</v>
      </c>
      <c r="H95">
        <v>4965433</v>
      </c>
      <c r="I95">
        <v>4368998</v>
      </c>
      <c r="J95">
        <v>824342</v>
      </c>
      <c r="K95">
        <v>821178</v>
      </c>
      <c r="L95" s="5">
        <f t="shared" si="0"/>
        <v>-1.7947192264782447E-2</v>
      </c>
      <c r="N95" s="5">
        <f t="shared" si="1"/>
        <v>0.36283624643609769</v>
      </c>
    </row>
    <row r="96" spans="1:15" x14ac:dyDescent="0.25">
      <c r="A96">
        <v>2007</v>
      </c>
      <c r="B96" s="1">
        <v>696000</v>
      </c>
      <c r="C96">
        <v>1079400</v>
      </c>
      <c r="D96">
        <v>4907079</v>
      </c>
      <c r="E96">
        <v>4273528</v>
      </c>
      <c r="F96">
        <v>716289</v>
      </c>
      <c r="G96">
        <v>713456</v>
      </c>
      <c r="H96">
        <v>4969352</v>
      </c>
      <c r="I96">
        <v>4340359</v>
      </c>
      <c r="J96">
        <v>688370</v>
      </c>
      <c r="K96">
        <v>685511</v>
      </c>
      <c r="L96" s="5">
        <f t="shared" si="0"/>
        <v>0.36491476746340562</v>
      </c>
      <c r="N96" s="5">
        <f t="shared" si="1"/>
        <v>0.35519733185102836</v>
      </c>
    </row>
    <row r="97" spans="1:16" x14ac:dyDescent="0.25">
      <c r="A97">
        <v>2008</v>
      </c>
      <c r="B97" s="1">
        <v>896000</v>
      </c>
      <c r="C97">
        <v>1254400</v>
      </c>
      <c r="D97">
        <v>5018294</v>
      </c>
      <c r="E97">
        <v>4404025</v>
      </c>
      <c r="F97">
        <v>907807</v>
      </c>
      <c r="G97">
        <v>904850</v>
      </c>
      <c r="H97">
        <v>4914529</v>
      </c>
      <c r="I97">
        <v>4299632</v>
      </c>
      <c r="J97">
        <v>803478</v>
      </c>
      <c r="K97">
        <v>800527</v>
      </c>
      <c r="L97" s="5">
        <f t="shared" si="0"/>
        <v>0.36182477678571429</v>
      </c>
      <c r="N97" s="5">
        <f t="shared" si="1"/>
        <v>0.2857142857142857</v>
      </c>
    </row>
    <row r="98" spans="1:16" x14ac:dyDescent="0.25">
      <c r="A98">
        <v>2009</v>
      </c>
      <c r="B98" s="1">
        <v>1044000</v>
      </c>
      <c r="C98">
        <v>1216400</v>
      </c>
      <c r="D98">
        <v>4856558</v>
      </c>
      <c r="E98">
        <v>4265469</v>
      </c>
      <c r="F98">
        <v>1107683</v>
      </c>
      <c r="G98">
        <v>1105232</v>
      </c>
      <c r="H98">
        <v>4826184</v>
      </c>
      <c r="I98">
        <v>4226535</v>
      </c>
      <c r="J98">
        <v>1066255</v>
      </c>
      <c r="K98">
        <v>1063605</v>
      </c>
      <c r="L98" s="5">
        <f t="shared" si="0"/>
        <v>0.12561246300559026</v>
      </c>
      <c r="N98" s="5">
        <f t="shared" si="1"/>
        <v>0.1417296941795462</v>
      </c>
    </row>
    <row r="99" spans="1:16" x14ac:dyDescent="0.25">
      <c r="A99">
        <v>2010</v>
      </c>
      <c r="B99" s="1">
        <v>837000</v>
      </c>
      <c r="C99">
        <v>987800</v>
      </c>
      <c r="D99">
        <v>4778057</v>
      </c>
      <c r="E99">
        <v>4220662</v>
      </c>
      <c r="F99">
        <v>1101590</v>
      </c>
      <c r="G99">
        <v>1099061</v>
      </c>
      <c r="H99">
        <v>4741831</v>
      </c>
      <c r="I99">
        <v>4165286</v>
      </c>
      <c r="J99">
        <v>1044889</v>
      </c>
      <c r="K99">
        <v>1042431</v>
      </c>
      <c r="L99" s="5">
        <f t="shared" si="0"/>
        <v>-5.5305729904839035E-2</v>
      </c>
      <c r="M99" s="1"/>
      <c r="N99" s="5">
        <f t="shared" si="1"/>
        <v>0.15266248228386314</v>
      </c>
      <c r="O99" s="1"/>
      <c r="P99" s="1"/>
    </row>
    <row r="100" spans="1:16" x14ac:dyDescent="0.25">
      <c r="A100">
        <v>2011</v>
      </c>
      <c r="B100" s="1">
        <v>445000</v>
      </c>
      <c r="C100">
        <v>955800</v>
      </c>
      <c r="D100">
        <v>4732152</v>
      </c>
      <c r="E100">
        <v>4244210</v>
      </c>
      <c r="F100">
        <v>701966</v>
      </c>
      <c r="G100">
        <v>698990</v>
      </c>
      <c r="H100">
        <v>4946999</v>
      </c>
      <c r="I100">
        <v>4456779</v>
      </c>
      <c r="J100">
        <v>965194</v>
      </c>
      <c r="K100">
        <v>962427</v>
      </c>
      <c r="L100" s="5">
        <f t="shared" si="0"/>
        <v>-6.9334588826114249E-3</v>
      </c>
      <c r="N100" s="5">
        <f t="shared" si="1"/>
        <v>0.5344214270767943</v>
      </c>
      <c r="P100" s="1"/>
    </row>
    <row r="101" spans="1:16" x14ac:dyDescent="0.25">
      <c r="A101">
        <v>2012</v>
      </c>
      <c r="B101" s="1">
        <v>455000</v>
      </c>
      <c r="C101">
        <v>902200</v>
      </c>
      <c r="D101">
        <v>4875422</v>
      </c>
      <c r="E101">
        <v>4331134</v>
      </c>
      <c r="F101">
        <v>739017</v>
      </c>
      <c r="G101">
        <v>736119</v>
      </c>
      <c r="H101">
        <v>4824851</v>
      </c>
      <c r="I101">
        <v>4308959</v>
      </c>
      <c r="J101">
        <v>725609</v>
      </c>
      <c r="K101">
        <v>722597</v>
      </c>
      <c r="L101" s="5">
        <f t="shared" si="0"/>
        <v>0.19907226778984705</v>
      </c>
      <c r="N101" s="5">
        <f t="shared" si="1"/>
        <v>0.49567723342939479</v>
      </c>
    </row>
    <row r="102" spans="1:16" x14ac:dyDescent="0.25">
      <c r="A102">
        <v>2013</v>
      </c>
      <c r="B102" s="1">
        <v>986000</v>
      </c>
      <c r="C102">
        <v>1304100</v>
      </c>
      <c r="D102">
        <v>4869132</v>
      </c>
      <c r="E102">
        <v>4332273</v>
      </c>
      <c r="F102">
        <v>1015806</v>
      </c>
      <c r="G102">
        <v>1012715</v>
      </c>
      <c r="H102">
        <v>4669163</v>
      </c>
      <c r="I102">
        <v>4110635</v>
      </c>
      <c r="J102">
        <v>783358</v>
      </c>
      <c r="K102">
        <v>780329</v>
      </c>
      <c r="L102" s="5">
        <f t="shared" si="0"/>
        <v>0.40163407714132354</v>
      </c>
      <c r="N102" s="5">
        <f t="shared" si="1"/>
        <v>0.24392301203895406</v>
      </c>
    </row>
    <row r="103" spans="1:16" x14ac:dyDescent="0.25">
      <c r="A103">
        <v>2014</v>
      </c>
      <c r="B103" s="1">
        <v>1168000</v>
      </c>
      <c r="C103">
        <v>1730300</v>
      </c>
      <c r="D103">
        <v>4990931</v>
      </c>
      <c r="E103">
        <v>4483681</v>
      </c>
      <c r="F103">
        <v>1179094</v>
      </c>
      <c r="G103">
        <v>1176334</v>
      </c>
      <c r="H103">
        <v>5001358</v>
      </c>
      <c r="I103">
        <v>4487110</v>
      </c>
      <c r="J103">
        <v>1139816</v>
      </c>
      <c r="K103">
        <v>1136964</v>
      </c>
      <c r="L103" s="5">
        <f t="shared" si="0"/>
        <v>0.34290932208287578</v>
      </c>
      <c r="N103" s="5">
        <f t="shared" si="1"/>
        <v>0.32497254811304399</v>
      </c>
    </row>
    <row r="104" spans="1:16" x14ac:dyDescent="0.25">
      <c r="A104">
        <v>2015</v>
      </c>
      <c r="B104" s="1">
        <v>1178000</v>
      </c>
      <c r="C104">
        <v>1573200</v>
      </c>
      <c r="D104">
        <v>4864467</v>
      </c>
      <c r="E104">
        <v>4400960</v>
      </c>
      <c r="F104">
        <v>1181597</v>
      </c>
      <c r="G104">
        <v>1178928</v>
      </c>
      <c r="H104">
        <v>4799085</v>
      </c>
      <c r="I104">
        <v>4340176</v>
      </c>
      <c r="J104">
        <v>1196817</v>
      </c>
      <c r="K104">
        <v>1194130</v>
      </c>
      <c r="L104" s="5">
        <f t="shared" si="0"/>
        <v>0.24095474192728197</v>
      </c>
      <c r="N104" s="5">
        <f t="shared" si="1"/>
        <v>0.25120772946859904</v>
      </c>
    </row>
    <row r="105" spans="1:16" x14ac:dyDescent="0.25">
      <c r="A105">
        <v>2016</v>
      </c>
      <c r="B105" s="1">
        <v>961000</v>
      </c>
      <c r="C105">
        <v>1186600</v>
      </c>
      <c r="D105">
        <v>4608972</v>
      </c>
      <c r="E105">
        <v>4185754</v>
      </c>
      <c r="F105">
        <v>999819</v>
      </c>
      <c r="G105">
        <v>997023</v>
      </c>
      <c r="H105">
        <v>4737426</v>
      </c>
      <c r="I105">
        <v>4295311</v>
      </c>
      <c r="J105">
        <v>1056815</v>
      </c>
      <c r="K105">
        <v>1054148</v>
      </c>
      <c r="L105" s="5">
        <f t="shared" si="0"/>
        <v>0.11162312489465701</v>
      </c>
      <c r="N105" s="5">
        <f t="shared" si="1"/>
        <v>0.19012304062025956</v>
      </c>
    </row>
    <row r="106" spans="1:16" x14ac:dyDescent="0.25">
      <c r="A106">
        <v>2017</v>
      </c>
      <c r="B106" s="1">
        <v>282000</v>
      </c>
      <c r="D106">
        <v>4247090</v>
      </c>
      <c r="E106">
        <v>3861461</v>
      </c>
      <c r="F106">
        <v>679767</v>
      </c>
      <c r="G106">
        <v>677027</v>
      </c>
      <c r="H106">
        <v>4192412</v>
      </c>
      <c r="I106">
        <v>3801597</v>
      </c>
      <c r="J106">
        <v>664736</v>
      </c>
      <c r="K106">
        <v>661899</v>
      </c>
      <c r="L106" s="5"/>
      <c r="N106" s="5"/>
    </row>
    <row r="107" spans="1:16" x14ac:dyDescent="0.25">
      <c r="A107">
        <v>2018</v>
      </c>
      <c r="B107" s="1">
        <v>757000</v>
      </c>
      <c r="C107">
        <v>917100</v>
      </c>
      <c r="D107">
        <v>4526455</v>
      </c>
      <c r="E107">
        <v>4206792</v>
      </c>
      <c r="F107">
        <v>891844</v>
      </c>
      <c r="G107">
        <v>889108</v>
      </c>
      <c r="H107">
        <v>4642037</v>
      </c>
      <c r="I107">
        <v>4311273</v>
      </c>
      <c r="J107">
        <v>909554</v>
      </c>
      <c r="K107">
        <v>906820</v>
      </c>
      <c r="L107" s="5">
        <f>(C107-K107)/C107</f>
        <v>1.1209246538000218E-2</v>
      </c>
      <c r="N107" s="5">
        <f>(C107-B107)/C107</f>
        <v>0.17457202049940029</v>
      </c>
    </row>
    <row r="108" spans="1:16" x14ac:dyDescent="0.25">
      <c r="A108">
        <v>2019</v>
      </c>
      <c r="B108" s="1">
        <v>298000</v>
      </c>
      <c r="C108">
        <v>775400</v>
      </c>
      <c r="D108">
        <v>4229550</v>
      </c>
      <c r="E108">
        <v>3790071</v>
      </c>
      <c r="F108">
        <v>540208</v>
      </c>
      <c r="G108">
        <v>537607</v>
      </c>
      <c r="H108">
        <v>4392468</v>
      </c>
      <c r="I108">
        <v>3992987</v>
      </c>
      <c r="J108">
        <v>689050</v>
      </c>
      <c r="K108">
        <v>686372</v>
      </c>
      <c r="L108" s="5">
        <f>(C108-K108)/C108</f>
        <v>0.11481557905597112</v>
      </c>
      <c r="N108" s="5">
        <f>(C108-B108)/C108</f>
        <v>0.61568222852721177</v>
      </c>
    </row>
    <row r="109" spans="1:16" x14ac:dyDescent="0.25">
      <c r="A109">
        <v>2020</v>
      </c>
      <c r="B109" s="1">
        <v>687000</v>
      </c>
      <c r="C109">
        <v>834700</v>
      </c>
      <c r="D109">
        <v>4471150</v>
      </c>
      <c r="E109">
        <v>4005944</v>
      </c>
      <c r="F109">
        <v>818220</v>
      </c>
      <c r="G109">
        <v>815618</v>
      </c>
      <c r="H109">
        <v>4171453</v>
      </c>
      <c r="I109">
        <v>3702681</v>
      </c>
      <c r="J109">
        <v>630175</v>
      </c>
      <c r="K109">
        <v>627605</v>
      </c>
      <c r="L109" s="5">
        <f>(C109-K109)/C109</f>
        <v>0.24810710434886785</v>
      </c>
      <c r="N109" s="5">
        <f>(C109-B109)/C109</f>
        <v>0.17694980232418833</v>
      </c>
    </row>
    <row r="110" spans="1:16" x14ac:dyDescent="0.25">
      <c r="A110">
        <v>2021</v>
      </c>
      <c r="D110">
        <v>4887316</v>
      </c>
      <c r="E110">
        <v>4353588</v>
      </c>
      <c r="F110">
        <v>1078121</v>
      </c>
      <c r="G110">
        <v>1075563</v>
      </c>
      <c r="H110">
        <v>4906805</v>
      </c>
      <c r="I110">
        <v>4354515</v>
      </c>
      <c r="J110">
        <v>1064513</v>
      </c>
      <c r="K110">
        <v>1061931</v>
      </c>
    </row>
    <row r="111" spans="1:16" x14ac:dyDescent="0.25">
      <c r="A111">
        <v>2022</v>
      </c>
      <c r="D111">
        <v>4877342</v>
      </c>
      <c r="E111">
        <v>4367845</v>
      </c>
      <c r="F111">
        <v>1129540</v>
      </c>
      <c r="G111">
        <v>1127137</v>
      </c>
      <c r="H111">
        <v>4880601</v>
      </c>
      <c r="I111">
        <v>4374793</v>
      </c>
      <c r="J111">
        <v>1114847</v>
      </c>
      <c r="K111">
        <v>1112432</v>
      </c>
    </row>
    <row r="112" spans="1:16" x14ac:dyDescent="0.25">
      <c r="A112">
        <v>2023</v>
      </c>
      <c r="D112">
        <v>4081534</v>
      </c>
      <c r="E112">
        <v>3647630</v>
      </c>
      <c r="F112">
        <v>663943</v>
      </c>
      <c r="G112">
        <v>661500</v>
      </c>
      <c r="H112">
        <v>4216258</v>
      </c>
      <c r="I112">
        <v>3797820</v>
      </c>
      <c r="J112">
        <v>812275</v>
      </c>
      <c r="K112">
        <v>809835</v>
      </c>
    </row>
    <row r="113" spans="6:11" x14ac:dyDescent="0.25">
      <c r="F113">
        <v>534153</v>
      </c>
      <c r="G113">
        <v>532295</v>
      </c>
      <c r="J113">
        <v>694422</v>
      </c>
      <c r="K113">
        <v>691935</v>
      </c>
    </row>
  </sheetData>
  <mergeCells count="2">
    <mergeCell ref="D1:G1"/>
    <mergeCell ref="H1:J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CF44-1704-4A0F-B579-6CF5922A72EC}">
  <dimension ref="A1:G20"/>
  <sheetViews>
    <sheetView tabSelected="1" workbookViewId="0">
      <selection activeCell="E12" sqref="E12"/>
    </sheetView>
  </sheetViews>
  <sheetFormatPr defaultRowHeight="15" x14ac:dyDescent="0.25"/>
  <sheetData>
    <row r="1" spans="1:7" x14ac:dyDescent="0.25">
      <c r="B1" t="s">
        <v>10</v>
      </c>
      <c r="C1" t="s">
        <v>11</v>
      </c>
      <c r="D1" t="s">
        <v>49</v>
      </c>
      <c r="E1" t="s">
        <v>51</v>
      </c>
      <c r="F1" t="s">
        <v>50</v>
      </c>
      <c r="G1" t="s">
        <v>52</v>
      </c>
    </row>
    <row r="2" spans="1:7" x14ac:dyDescent="0.25">
      <c r="A2">
        <v>2002</v>
      </c>
      <c r="B2" s="1">
        <v>1198000</v>
      </c>
      <c r="C2">
        <v>1309300</v>
      </c>
      <c r="D2">
        <v>1237994</v>
      </c>
    </row>
    <row r="3" spans="1:7" x14ac:dyDescent="0.25">
      <c r="A3">
        <v>2003</v>
      </c>
      <c r="B3" s="1">
        <v>676000</v>
      </c>
      <c r="C3">
        <v>756600</v>
      </c>
      <c r="D3">
        <v>683786</v>
      </c>
    </row>
    <row r="4" spans="1:7" x14ac:dyDescent="0.25">
      <c r="A4">
        <v>2004</v>
      </c>
      <c r="B4" s="1">
        <v>741000</v>
      </c>
      <c r="C4">
        <v>1098500</v>
      </c>
      <c r="D4">
        <v>760032</v>
      </c>
    </row>
    <row r="5" spans="1:7" x14ac:dyDescent="0.25">
      <c r="A5">
        <v>2005</v>
      </c>
      <c r="B5" s="1">
        <v>707000</v>
      </c>
      <c r="C5">
        <v>771700</v>
      </c>
      <c r="D5">
        <v>875252</v>
      </c>
    </row>
    <row r="6" spans="1:7" x14ac:dyDescent="0.25">
      <c r="A6">
        <v>2006</v>
      </c>
      <c r="B6" s="1">
        <v>514000</v>
      </c>
      <c r="C6">
        <v>806700</v>
      </c>
      <c r="D6">
        <v>632424</v>
      </c>
    </row>
    <row r="7" spans="1:7" x14ac:dyDescent="0.25">
      <c r="A7">
        <v>2007</v>
      </c>
      <c r="B7" s="1">
        <v>696000</v>
      </c>
      <c r="C7">
        <v>1079400</v>
      </c>
      <c r="D7">
        <v>713456</v>
      </c>
    </row>
    <row r="8" spans="1:7" x14ac:dyDescent="0.25">
      <c r="A8">
        <v>2008</v>
      </c>
      <c r="B8" s="1">
        <v>896000</v>
      </c>
      <c r="C8">
        <v>1254400</v>
      </c>
      <c r="D8">
        <v>904850</v>
      </c>
    </row>
    <row r="9" spans="1:7" x14ac:dyDescent="0.25">
      <c r="A9">
        <v>2009</v>
      </c>
      <c r="B9" s="1">
        <v>1044000</v>
      </c>
      <c r="C9">
        <v>1216400</v>
      </c>
      <c r="D9">
        <v>1105232</v>
      </c>
    </row>
    <row r="10" spans="1:7" x14ac:dyDescent="0.25">
      <c r="A10">
        <v>2010</v>
      </c>
      <c r="B10" s="1">
        <v>837000</v>
      </c>
      <c r="C10">
        <v>987800</v>
      </c>
      <c r="D10">
        <v>1099061</v>
      </c>
      <c r="G10" s="1">
        <v>-100864</v>
      </c>
    </row>
    <row r="11" spans="1:7" x14ac:dyDescent="0.25">
      <c r="A11">
        <v>2011</v>
      </c>
      <c r="B11" s="1">
        <v>445000</v>
      </c>
      <c r="C11">
        <v>955800</v>
      </c>
      <c r="D11">
        <v>698990</v>
      </c>
      <c r="E11" s="1">
        <f>D11-B11</f>
        <v>253990</v>
      </c>
      <c r="F11">
        <v>0</v>
      </c>
      <c r="G11" s="1">
        <v>-185704</v>
      </c>
    </row>
    <row r="12" spans="1:7" x14ac:dyDescent="0.25">
      <c r="A12">
        <v>2012</v>
      </c>
      <c r="B12" s="1">
        <v>455000</v>
      </c>
      <c r="C12">
        <v>902200</v>
      </c>
      <c r="D12">
        <v>736119</v>
      </c>
      <c r="E12" s="1">
        <f>D12-B12</f>
        <v>281119</v>
      </c>
      <c r="F12" s="1">
        <v>62839</v>
      </c>
      <c r="G12" s="1">
        <v>93857</v>
      </c>
    </row>
    <row r="13" spans="1:7" x14ac:dyDescent="0.25">
      <c r="A13">
        <v>2013</v>
      </c>
      <c r="B13" s="1">
        <v>986000</v>
      </c>
      <c r="C13">
        <v>1304100</v>
      </c>
      <c r="D13">
        <v>1012715</v>
      </c>
      <c r="E13" s="1">
        <f>D13-B13</f>
        <v>26715</v>
      </c>
      <c r="F13">
        <v>75000</v>
      </c>
      <c r="G13" s="1">
        <v>-179677</v>
      </c>
    </row>
    <row r="14" spans="1:7" x14ac:dyDescent="0.25">
      <c r="A14">
        <v>2014</v>
      </c>
      <c r="B14" s="1">
        <v>1168000</v>
      </c>
      <c r="C14">
        <v>1730300</v>
      </c>
      <c r="D14">
        <v>1176334</v>
      </c>
      <c r="E14" s="1">
        <f>D14-B14</f>
        <v>8334</v>
      </c>
      <c r="F14" s="1">
        <v>65000</v>
      </c>
      <c r="G14" s="1">
        <v>320992</v>
      </c>
    </row>
    <row r="15" spans="1:7" x14ac:dyDescent="0.25">
      <c r="A15">
        <v>2015</v>
      </c>
      <c r="B15" s="1">
        <v>1178000</v>
      </c>
      <c r="C15">
        <v>1573200</v>
      </c>
      <c r="D15">
        <v>1178928</v>
      </c>
      <c r="F15">
        <v>43333</v>
      </c>
    </row>
    <row r="16" spans="1:7" x14ac:dyDescent="0.25">
      <c r="A16">
        <v>2016</v>
      </c>
      <c r="B16" s="1">
        <v>961000</v>
      </c>
      <c r="C16">
        <v>1186600</v>
      </c>
      <c r="D16">
        <v>997023</v>
      </c>
    </row>
    <row r="17" spans="1:7" x14ac:dyDescent="0.25">
      <c r="A17">
        <v>2017</v>
      </c>
      <c r="B17" s="1">
        <v>282000</v>
      </c>
      <c r="D17">
        <v>677027</v>
      </c>
      <c r="F17" s="1"/>
    </row>
    <row r="18" spans="1:7" x14ac:dyDescent="0.25">
      <c r="A18">
        <v>2018</v>
      </c>
      <c r="B18" s="1">
        <v>757000</v>
      </c>
      <c r="C18">
        <v>917100</v>
      </c>
      <c r="D18">
        <v>889108</v>
      </c>
      <c r="G18" s="1"/>
    </row>
    <row r="19" spans="1:7" x14ac:dyDescent="0.25">
      <c r="A19">
        <v>2019</v>
      </c>
      <c r="B19" s="1">
        <v>298000</v>
      </c>
      <c r="C19">
        <v>775400</v>
      </c>
      <c r="D19">
        <v>537607</v>
      </c>
    </row>
    <row r="20" spans="1:7" x14ac:dyDescent="0.25">
      <c r="A20">
        <v>2020</v>
      </c>
      <c r="B20" s="1">
        <v>687000</v>
      </c>
      <c r="C20">
        <v>834700</v>
      </c>
      <c r="D20">
        <v>815618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4BA4-17D1-4B56-8AB3-1925A5AC0452}">
  <dimension ref="C1:W36"/>
  <sheetViews>
    <sheetView workbookViewId="0">
      <selection sqref="A1:XFD1"/>
    </sheetView>
  </sheetViews>
  <sheetFormatPr defaultRowHeight="15.75" x14ac:dyDescent="0.25"/>
  <cols>
    <col min="1" max="16384" width="9.140625" style="2"/>
  </cols>
  <sheetData>
    <row r="1" spans="3:23" ht="21" x14ac:dyDescent="0.35">
      <c r="D1" s="4" t="s">
        <v>1</v>
      </c>
      <c r="O1" s="4" t="s">
        <v>29</v>
      </c>
    </row>
    <row r="2" spans="3:23" x14ac:dyDescent="0.25">
      <c r="D2" s="2" t="s">
        <v>13</v>
      </c>
      <c r="E2" s="2" t="s">
        <v>14</v>
      </c>
      <c r="F2" s="2" t="s">
        <v>15</v>
      </c>
      <c r="G2" s="2" t="s">
        <v>12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O2" s="2" t="s">
        <v>21</v>
      </c>
      <c r="P2" s="2" t="s">
        <v>22</v>
      </c>
      <c r="Q2" s="2" t="s">
        <v>15</v>
      </c>
      <c r="R2" s="2" t="s">
        <v>12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</row>
    <row r="3" spans="3:23" x14ac:dyDescent="0.25">
      <c r="C3" s="3"/>
      <c r="D3" s="2">
        <v>1991</v>
      </c>
      <c r="E3" s="2">
        <v>9.1666666666666605E-2</v>
      </c>
      <c r="F3" s="2">
        <v>0.25277777777777699</v>
      </c>
      <c r="G3" s="2">
        <v>0.105555555555555</v>
      </c>
      <c r="H3" s="2">
        <v>0.32479166666666598</v>
      </c>
      <c r="I3" s="2">
        <v>0.52986279257465696</v>
      </c>
      <c r="J3" s="2">
        <v>0.30602006688963201</v>
      </c>
      <c r="K3" s="2">
        <v>0.51946107784431095</v>
      </c>
      <c r="L3" s="2">
        <v>0.12724550898203499</v>
      </c>
      <c r="O3" s="2">
        <v>1991</v>
      </c>
      <c r="P3" s="2">
        <v>7.7777777777777696E-2</v>
      </c>
      <c r="Q3" s="2">
        <v>0.23703703703703699</v>
      </c>
      <c r="R3" s="2">
        <v>9.2592592592592504E-2</v>
      </c>
      <c r="S3" s="2">
        <v>0.32479166666666598</v>
      </c>
      <c r="T3" s="2">
        <v>0.52986279257465696</v>
      </c>
      <c r="U3" s="2">
        <v>0.30602006688963201</v>
      </c>
      <c r="V3" s="2">
        <v>0.51946107784431095</v>
      </c>
      <c r="W3" s="2">
        <v>0.12724550898203499</v>
      </c>
    </row>
    <row r="4" spans="3:23" x14ac:dyDescent="0.25">
      <c r="C4" s="3"/>
      <c r="D4" s="2">
        <v>1992</v>
      </c>
      <c r="E4" s="2">
        <v>0.13055555555555501</v>
      </c>
      <c r="F4" s="2">
        <v>0.227777777777777</v>
      </c>
      <c r="G4" s="2">
        <v>9.9999999999999895E-2</v>
      </c>
      <c r="H4" s="2">
        <v>0.5</v>
      </c>
      <c r="I4" s="2">
        <v>0.74788135593220295</v>
      </c>
      <c r="J4" s="2">
        <v>0.49147727272727199</v>
      </c>
      <c r="K4" s="2">
        <v>0.89146706586826296</v>
      </c>
      <c r="L4" s="2">
        <v>0.43076347305389201</v>
      </c>
      <c r="O4" s="2">
        <v>1992</v>
      </c>
      <c r="P4" s="2">
        <v>0.13611111111111099</v>
      </c>
      <c r="Q4" s="2">
        <v>0.194444444444444</v>
      </c>
      <c r="R4" s="2">
        <v>0.11944444444444401</v>
      </c>
      <c r="S4" s="2">
        <v>0.5</v>
      </c>
      <c r="T4" s="2">
        <v>0.74788135593220295</v>
      </c>
      <c r="U4" s="2">
        <v>0.49147727272727199</v>
      </c>
      <c r="V4" s="2">
        <v>0.89146706586826296</v>
      </c>
      <c r="W4" s="2">
        <v>0.43076347305389201</v>
      </c>
    </row>
    <row r="5" spans="3:23" x14ac:dyDescent="0.25">
      <c r="C5" s="3"/>
      <c r="D5" s="2">
        <v>1993</v>
      </c>
      <c r="E5" s="2">
        <v>0.41944444444444401</v>
      </c>
      <c r="F5" s="2">
        <v>0.58055555555555505</v>
      </c>
      <c r="G5" s="2">
        <v>0.63333333333333297</v>
      </c>
      <c r="H5" s="2">
        <v>0.73076923076922995</v>
      </c>
      <c r="I5" s="2">
        <v>0.84087406015037502</v>
      </c>
      <c r="J5" s="2">
        <v>0.70833333333333304</v>
      </c>
      <c r="K5" s="2">
        <v>0.97380239520958001</v>
      </c>
      <c r="L5" s="2">
        <v>0.809880239520958</v>
      </c>
      <c r="O5" s="2">
        <v>1993</v>
      </c>
      <c r="P5" s="2">
        <v>0.36111111111111099</v>
      </c>
      <c r="Q5" s="2">
        <v>0.61388888888888804</v>
      </c>
      <c r="R5" s="2">
        <v>0.483333333333333</v>
      </c>
      <c r="S5" s="2">
        <v>0.73076923076922995</v>
      </c>
      <c r="T5" s="2">
        <v>0.84087406015037502</v>
      </c>
      <c r="U5" s="2">
        <v>0.70833333333333304</v>
      </c>
      <c r="V5" s="2">
        <v>0.97380239520958001</v>
      </c>
      <c r="W5" s="2">
        <v>0.809880239520958</v>
      </c>
    </row>
    <row r="6" spans="3:23" x14ac:dyDescent="0.25">
      <c r="C6" s="3"/>
      <c r="D6" s="2">
        <v>1994</v>
      </c>
      <c r="E6" s="2">
        <v>0.25277777777777699</v>
      </c>
      <c r="F6" s="2">
        <v>0.31944444444444398</v>
      </c>
      <c r="G6" s="2">
        <v>0.24444444444444399</v>
      </c>
      <c r="H6" s="2">
        <v>0.69047619047619002</v>
      </c>
      <c r="I6" s="2">
        <v>0.57003660637381504</v>
      </c>
      <c r="J6" s="2">
        <v>0.72949735449735398</v>
      </c>
      <c r="K6" s="2">
        <v>0.60516467065868196</v>
      </c>
      <c r="L6" s="2">
        <v>0.83757485029940104</v>
      </c>
      <c r="O6" s="2">
        <v>1994</v>
      </c>
      <c r="P6" s="2">
        <v>0.28888888888888797</v>
      </c>
      <c r="Q6" s="2">
        <v>0.219444444444444</v>
      </c>
      <c r="R6" s="2">
        <v>0.34722222222222199</v>
      </c>
      <c r="S6" s="2">
        <v>0.69047619047619002</v>
      </c>
      <c r="T6" s="2">
        <v>0.57003660637381504</v>
      </c>
      <c r="U6" s="2">
        <v>0.72949735449735398</v>
      </c>
      <c r="V6" s="2">
        <v>0.60516467065868196</v>
      </c>
      <c r="W6" s="2">
        <v>0.83757485029940104</v>
      </c>
    </row>
    <row r="7" spans="3:23" x14ac:dyDescent="0.25">
      <c r="C7" s="3"/>
      <c r="D7" s="2">
        <v>1995</v>
      </c>
      <c r="E7" s="2">
        <v>0.39999999999999902</v>
      </c>
      <c r="F7" s="2">
        <v>0.84722222222222199</v>
      </c>
      <c r="G7" s="2">
        <v>0.88888888888888895</v>
      </c>
      <c r="H7" s="2">
        <v>0.83045977011494199</v>
      </c>
      <c r="I7" s="2">
        <v>0.69604037267080698</v>
      </c>
      <c r="J7" s="2">
        <v>0.79597701149425204</v>
      </c>
      <c r="K7" s="2">
        <v>0.80089820359281405</v>
      </c>
      <c r="L7" s="2">
        <v>0.91953592814371199</v>
      </c>
      <c r="O7" s="2">
        <v>1995</v>
      </c>
      <c r="P7" s="2">
        <v>0.344444444444444</v>
      </c>
      <c r="Q7" s="2">
        <v>0.87222222222222201</v>
      </c>
      <c r="R7" s="2">
        <v>0.73055555555555496</v>
      </c>
      <c r="S7" s="2">
        <v>0.83045977011494199</v>
      </c>
      <c r="T7" s="2">
        <v>0.69604037267080698</v>
      </c>
      <c r="U7" s="2">
        <v>0.79597701149425204</v>
      </c>
      <c r="V7" s="2">
        <v>0.80089820359281405</v>
      </c>
      <c r="W7" s="2">
        <v>0.91953592814371199</v>
      </c>
    </row>
    <row r="8" spans="3:23" x14ac:dyDescent="0.25">
      <c r="C8" s="3"/>
      <c r="D8" s="2">
        <v>1996</v>
      </c>
      <c r="E8" s="2">
        <v>0.29166666666666602</v>
      </c>
      <c r="F8" s="2">
        <v>0.655555555555555</v>
      </c>
      <c r="G8" s="2">
        <v>0.76666666666666605</v>
      </c>
      <c r="H8" s="2">
        <v>0.71428571428571397</v>
      </c>
      <c r="I8" s="2">
        <v>0.50120772946859904</v>
      </c>
      <c r="J8" s="2">
        <v>0.77051282051282</v>
      </c>
      <c r="K8" s="2">
        <v>0.451721556886227</v>
      </c>
      <c r="L8" s="2">
        <v>0.89146706586826296</v>
      </c>
      <c r="O8" s="2">
        <v>1996</v>
      </c>
      <c r="P8" s="2">
        <v>0.33055555555555499</v>
      </c>
      <c r="Q8" s="2">
        <v>0.6</v>
      </c>
      <c r="R8" s="2">
        <v>0.77500000000000002</v>
      </c>
      <c r="S8" s="2">
        <v>0.71428571428571397</v>
      </c>
      <c r="T8" s="2">
        <v>0.50120772946859904</v>
      </c>
      <c r="U8" s="2">
        <v>0.77051282051282</v>
      </c>
      <c r="V8" s="2">
        <v>0.451721556886227</v>
      </c>
      <c r="W8" s="2">
        <v>0.89146706586826296</v>
      </c>
    </row>
    <row r="9" spans="3:23" x14ac:dyDescent="0.25">
      <c r="C9" s="3"/>
      <c r="D9" s="2">
        <v>1997</v>
      </c>
      <c r="E9" s="2">
        <v>0.16111111111111101</v>
      </c>
      <c r="F9" s="2">
        <v>0.68333333333333302</v>
      </c>
      <c r="G9" s="2">
        <v>0.63055555555555498</v>
      </c>
      <c r="H9" s="2">
        <v>0.60965722495894903</v>
      </c>
      <c r="I9" s="2">
        <v>0.42035419582106798</v>
      </c>
      <c r="J9" s="2">
        <v>0.65434782608695596</v>
      </c>
      <c r="K9" s="2">
        <v>0.32634730538922102</v>
      </c>
      <c r="L9" s="2">
        <v>0.71744011976047894</v>
      </c>
      <c r="O9" s="2">
        <v>1997</v>
      </c>
      <c r="P9" s="2">
        <v>0.19999999999999901</v>
      </c>
      <c r="Q9" s="2">
        <v>0.73611111111111105</v>
      </c>
      <c r="R9" s="2">
        <v>0.70555555555555505</v>
      </c>
      <c r="S9" s="2">
        <v>0.60965722495894903</v>
      </c>
      <c r="T9" s="2">
        <v>0.42035419582106798</v>
      </c>
      <c r="U9" s="2">
        <v>0.65434782608695596</v>
      </c>
      <c r="V9" s="2">
        <v>0.32634730538922102</v>
      </c>
      <c r="W9" s="2">
        <v>0.71744011976047894</v>
      </c>
    </row>
    <row r="10" spans="3:23" x14ac:dyDescent="0.25">
      <c r="C10" s="3"/>
      <c r="D10" s="2">
        <v>1998</v>
      </c>
      <c r="E10" s="2">
        <v>0.37777777777777699</v>
      </c>
      <c r="F10" s="2">
        <v>0.83055555555555505</v>
      </c>
      <c r="G10" s="2">
        <v>0.94722222222222197</v>
      </c>
      <c r="H10" s="2">
        <v>0.83974358974358898</v>
      </c>
      <c r="I10" s="2">
        <v>0.74863544474393495</v>
      </c>
      <c r="J10" s="2">
        <v>0.76</v>
      </c>
      <c r="K10" s="2">
        <v>0.87799401197604698</v>
      </c>
      <c r="L10" s="2">
        <v>0.88061377245508898</v>
      </c>
      <c r="O10" s="2">
        <v>1998</v>
      </c>
      <c r="P10" s="2">
        <v>0.30277777777777698</v>
      </c>
      <c r="Q10" s="2">
        <v>0.77500000000000002</v>
      </c>
      <c r="R10" s="2">
        <v>0.83611111111111103</v>
      </c>
      <c r="S10" s="2">
        <v>0.83974358974358898</v>
      </c>
      <c r="T10" s="2">
        <v>0.74863544474393495</v>
      </c>
      <c r="U10" s="2">
        <v>0.76</v>
      </c>
      <c r="V10" s="2">
        <v>0.87799401197604698</v>
      </c>
      <c r="W10" s="2">
        <v>0.88061377245508898</v>
      </c>
    </row>
    <row r="11" spans="3:23" x14ac:dyDescent="0.25">
      <c r="C11" s="3"/>
      <c r="D11" s="2">
        <v>1999</v>
      </c>
      <c r="E11" s="2">
        <v>0.23888888888888801</v>
      </c>
      <c r="F11" s="2">
        <v>0.51666666666666605</v>
      </c>
      <c r="G11" s="2">
        <v>0.76388888888888895</v>
      </c>
      <c r="H11" s="2">
        <v>0.69326765188834105</v>
      </c>
      <c r="I11" s="2">
        <v>0.36625874125874103</v>
      </c>
      <c r="J11" s="2">
        <v>0.75140977443609003</v>
      </c>
      <c r="K11" s="2">
        <v>0.25224550898203502</v>
      </c>
      <c r="L11" s="2">
        <v>0.86077844311377205</v>
      </c>
      <c r="O11" s="2">
        <v>1999</v>
      </c>
      <c r="P11" s="2">
        <v>0.28333333333333299</v>
      </c>
      <c r="Q11" s="2">
        <v>0.655555555555555</v>
      </c>
      <c r="R11" s="2">
        <v>0.83611111111111103</v>
      </c>
      <c r="S11" s="2">
        <v>0.69326765188834105</v>
      </c>
      <c r="T11" s="2">
        <v>0.36625874125874103</v>
      </c>
      <c r="U11" s="2">
        <v>0.75140977443609003</v>
      </c>
      <c r="V11" s="2">
        <v>0.25224550898203502</v>
      </c>
      <c r="W11" s="2">
        <v>0.86077844311377205</v>
      </c>
    </row>
    <row r="12" spans="3:23" x14ac:dyDescent="0.25">
      <c r="C12" s="3"/>
      <c r="D12" s="2">
        <v>2000</v>
      </c>
      <c r="E12" s="2">
        <v>0.31944444444444398</v>
      </c>
      <c r="F12" s="2">
        <v>0.49444444444444402</v>
      </c>
      <c r="G12" s="2">
        <v>0.62777777777777699</v>
      </c>
      <c r="H12" s="2">
        <v>0.52786377708978305</v>
      </c>
      <c r="I12" s="2">
        <v>0.35714285714285698</v>
      </c>
      <c r="J12" s="2">
        <v>0.55238095238095197</v>
      </c>
      <c r="K12" s="2">
        <v>0.212949101796407</v>
      </c>
      <c r="L12" s="2">
        <v>0.54266467065868196</v>
      </c>
      <c r="O12" s="2">
        <v>2000</v>
      </c>
      <c r="P12" s="2">
        <v>0.28333333333333299</v>
      </c>
      <c r="Q12" s="2">
        <v>0.43055555555555503</v>
      </c>
      <c r="R12" s="2">
        <v>0.64166666666666605</v>
      </c>
      <c r="S12" s="2">
        <v>0.52786377708978305</v>
      </c>
      <c r="T12" s="2">
        <v>0.35714285714285698</v>
      </c>
      <c r="U12" s="2">
        <v>0.55238095238095197</v>
      </c>
      <c r="V12" s="2">
        <v>0.212949101796407</v>
      </c>
      <c r="W12" s="2">
        <v>0.54266467065868196</v>
      </c>
    </row>
    <row r="13" spans="3:23" x14ac:dyDescent="0.25">
      <c r="C13" s="3"/>
      <c r="D13" s="2">
        <v>2001</v>
      </c>
      <c r="E13" s="2">
        <v>0.61111111111111105</v>
      </c>
      <c r="F13" s="2">
        <v>0.55555555555555503</v>
      </c>
      <c r="G13" s="2">
        <v>0.38333333333333303</v>
      </c>
      <c r="H13" s="2">
        <v>0.63104288499025296</v>
      </c>
      <c r="I13" s="2">
        <v>0.60229814030131801</v>
      </c>
      <c r="J13" s="2">
        <v>0.60662393162393102</v>
      </c>
      <c r="K13" s="2">
        <v>0.65194610778443096</v>
      </c>
      <c r="L13" s="2">
        <v>0.632859281437125</v>
      </c>
      <c r="O13" s="2">
        <v>2001</v>
      </c>
      <c r="P13" s="2">
        <v>0.52777777777777701</v>
      </c>
      <c r="Q13" s="2">
        <v>0.52500000000000002</v>
      </c>
      <c r="R13" s="2">
        <v>0.44444444444444398</v>
      </c>
      <c r="S13" s="2">
        <v>0.63104288499025296</v>
      </c>
      <c r="T13" s="2">
        <v>0.60229814030131801</v>
      </c>
      <c r="U13" s="2">
        <v>0.60662393162393102</v>
      </c>
      <c r="V13" s="2">
        <v>0.65194610778443096</v>
      </c>
      <c r="W13" s="2">
        <v>0.632859281437125</v>
      </c>
    </row>
    <row r="14" spans="3:23" x14ac:dyDescent="0.25">
      <c r="C14" s="3"/>
      <c r="D14" s="2">
        <v>2002</v>
      </c>
      <c r="E14" s="2">
        <v>0.70833333333333304</v>
      </c>
      <c r="F14" s="2">
        <v>0.48611111111111099</v>
      </c>
      <c r="G14" s="2">
        <v>0.46388888888888802</v>
      </c>
      <c r="H14" s="2">
        <v>0.40790986085904402</v>
      </c>
      <c r="I14" s="2">
        <v>0.34006734006734002</v>
      </c>
      <c r="J14" s="2">
        <v>0.50595238095238004</v>
      </c>
      <c r="K14" s="2">
        <v>0.18188622754490999</v>
      </c>
      <c r="L14" s="2">
        <v>0.44872754491017902</v>
      </c>
      <c r="O14" s="2">
        <v>2002</v>
      </c>
      <c r="P14" s="2">
        <v>0.69166666666666599</v>
      </c>
      <c r="Q14" s="2">
        <v>0.47222222222222199</v>
      </c>
      <c r="R14" s="2">
        <v>0.469444444444444</v>
      </c>
      <c r="S14" s="2">
        <v>0.40790986085904402</v>
      </c>
      <c r="T14" s="2">
        <v>0.34006734006734002</v>
      </c>
      <c r="U14" s="2">
        <v>0.50595238095238004</v>
      </c>
      <c r="V14" s="2">
        <v>0.18188622754490999</v>
      </c>
      <c r="W14" s="2">
        <v>0.44872754491017902</v>
      </c>
    </row>
    <row r="15" spans="3:23" x14ac:dyDescent="0.25">
      <c r="C15" s="3"/>
      <c r="D15" s="2">
        <v>2003</v>
      </c>
      <c r="E15" s="2">
        <v>0.68333333333333302</v>
      </c>
      <c r="F15" s="2">
        <v>0.57222222222222197</v>
      </c>
      <c r="G15" s="2">
        <v>0.61111111111111105</v>
      </c>
      <c r="H15" s="2">
        <v>0.45476190476190398</v>
      </c>
      <c r="I15" s="2">
        <v>0.53418799271380801</v>
      </c>
      <c r="J15" s="2">
        <v>0.46037037037036999</v>
      </c>
      <c r="K15" s="2">
        <v>0.53742514970059796</v>
      </c>
      <c r="L15" s="2">
        <v>0.36639221556886198</v>
      </c>
      <c r="O15" s="2">
        <v>2003</v>
      </c>
      <c r="P15" s="2">
        <v>0.719444444444444</v>
      </c>
      <c r="Q15" s="2">
        <v>0.61388888888888804</v>
      </c>
      <c r="R15" s="2">
        <v>0.54722222222222205</v>
      </c>
      <c r="S15" s="2">
        <v>0.45476190476190398</v>
      </c>
      <c r="T15" s="2">
        <v>0.53418799271380801</v>
      </c>
      <c r="U15" s="2">
        <v>0.46037037037036999</v>
      </c>
      <c r="V15" s="2">
        <v>0.53742514970059796</v>
      </c>
      <c r="W15" s="2">
        <v>0.36639221556886198</v>
      </c>
    </row>
    <row r="16" spans="3:23" x14ac:dyDescent="0.25">
      <c r="C16" s="3"/>
      <c r="D16" s="2">
        <v>2004</v>
      </c>
      <c r="E16" s="2">
        <v>0.57499999999999996</v>
      </c>
      <c r="F16" s="2">
        <v>0.54722222222222205</v>
      </c>
      <c r="G16" s="2">
        <v>0.51388888888888895</v>
      </c>
      <c r="H16" s="2">
        <v>0.372988505747126</v>
      </c>
      <c r="I16" s="2">
        <v>0.41826923076923</v>
      </c>
      <c r="J16" s="2">
        <v>0.418650793650793</v>
      </c>
      <c r="K16" s="2">
        <v>0.32372754491017902</v>
      </c>
      <c r="L16" s="2">
        <v>0.29865269461077798</v>
      </c>
      <c r="O16" s="2">
        <v>2004</v>
      </c>
      <c r="P16" s="2">
        <v>0.59722222222222199</v>
      </c>
      <c r="Q16" s="2">
        <v>0.452777777777777</v>
      </c>
      <c r="R16" s="2">
        <v>0.55833333333333302</v>
      </c>
      <c r="S16" s="2">
        <v>0.372988505747126</v>
      </c>
      <c r="T16" s="2">
        <v>0.41826923076923</v>
      </c>
      <c r="U16" s="2">
        <v>0.418650793650793</v>
      </c>
      <c r="V16" s="2">
        <v>0.32372754491017902</v>
      </c>
      <c r="W16" s="2">
        <v>0.29865269461077798</v>
      </c>
    </row>
    <row r="17" spans="3:23" x14ac:dyDescent="0.25">
      <c r="C17" s="3"/>
      <c r="D17" s="2">
        <v>2005</v>
      </c>
      <c r="E17" s="2">
        <v>0.97222222222222199</v>
      </c>
      <c r="F17" s="2">
        <v>0.83333333333333304</v>
      </c>
      <c r="G17" s="2">
        <v>0.81111111111111101</v>
      </c>
      <c r="H17" s="2">
        <v>0.79089668615984399</v>
      </c>
      <c r="I17" s="2">
        <v>0.83123342175066295</v>
      </c>
      <c r="J17" s="2">
        <v>0.60185185185185097</v>
      </c>
      <c r="K17" s="2">
        <v>0.94872754491017897</v>
      </c>
      <c r="L17" s="2">
        <v>0.62125748502994005</v>
      </c>
      <c r="O17" s="2">
        <v>2005</v>
      </c>
      <c r="P17" s="2">
        <v>0.85833333333333295</v>
      </c>
      <c r="Q17" s="2">
        <v>0.87777777777777699</v>
      </c>
      <c r="R17" s="2">
        <v>0.70833333333333304</v>
      </c>
      <c r="S17" s="2">
        <v>0.79089668615984399</v>
      </c>
      <c r="T17" s="2">
        <v>0.83123342175066295</v>
      </c>
      <c r="U17" s="2">
        <v>0.60185185185185097</v>
      </c>
      <c r="V17" s="2">
        <v>0.94872754491017897</v>
      </c>
      <c r="W17" s="2">
        <v>0.62125748502994005</v>
      </c>
    </row>
    <row r="18" spans="3:23" x14ac:dyDescent="0.25">
      <c r="C18" s="3"/>
      <c r="D18" s="2">
        <v>2006</v>
      </c>
      <c r="E18" s="2">
        <v>0.94444444444444398</v>
      </c>
      <c r="F18" s="2">
        <v>0.82222222222222197</v>
      </c>
      <c r="G18" s="2">
        <v>0.89722222222222203</v>
      </c>
      <c r="H18" s="2">
        <v>0.83333333333333304</v>
      </c>
      <c r="I18" s="2">
        <v>0.63627012999811094</v>
      </c>
      <c r="J18" s="2">
        <v>0.8</v>
      </c>
      <c r="K18" s="2">
        <v>0.71856287425149701</v>
      </c>
      <c r="L18" s="2">
        <v>0.934880239520958</v>
      </c>
      <c r="O18" s="2">
        <v>2006</v>
      </c>
      <c r="P18" s="2">
        <v>0.96388888888888902</v>
      </c>
      <c r="Q18" s="2">
        <v>0.85277777777777697</v>
      </c>
      <c r="R18" s="2">
        <v>0.88888888888888895</v>
      </c>
      <c r="S18" s="2">
        <v>0.83333333333333304</v>
      </c>
      <c r="T18" s="2">
        <v>0.63627012999811094</v>
      </c>
      <c r="U18" s="2">
        <v>0.8</v>
      </c>
      <c r="V18" s="2">
        <v>0.71856287425149701</v>
      </c>
      <c r="W18" s="2">
        <v>0.934880239520958</v>
      </c>
    </row>
    <row r="19" spans="3:23" x14ac:dyDescent="0.25">
      <c r="C19" s="3"/>
      <c r="D19" s="2">
        <v>2007</v>
      </c>
      <c r="E19" s="2">
        <v>0.78888888888888797</v>
      </c>
      <c r="F19" s="2">
        <v>0.241666666666666</v>
      </c>
      <c r="G19" s="2">
        <v>0.38055555555555498</v>
      </c>
      <c r="H19" s="2">
        <v>0.53571428571428503</v>
      </c>
      <c r="I19" s="2">
        <v>0.27981481481481402</v>
      </c>
      <c r="J19" s="2">
        <v>0.608764367816092</v>
      </c>
      <c r="K19" s="2">
        <v>8.6826347305389198E-2</v>
      </c>
      <c r="L19" s="2">
        <v>0.64446107784431095</v>
      </c>
      <c r="O19" s="2">
        <v>2007</v>
      </c>
      <c r="P19" s="2">
        <v>0.82777777777777695</v>
      </c>
      <c r="Q19" s="2">
        <v>0.358333333333333</v>
      </c>
      <c r="R19" s="2">
        <v>0.53611111111111098</v>
      </c>
      <c r="S19" s="2">
        <v>0.53571428571428503</v>
      </c>
      <c r="T19" s="2">
        <v>0.27981481481481402</v>
      </c>
      <c r="U19" s="2">
        <v>0.608764367816092</v>
      </c>
      <c r="V19" s="2">
        <v>8.6826347305389198E-2</v>
      </c>
      <c r="W19" s="2">
        <v>0.64446107784431095</v>
      </c>
    </row>
    <row r="20" spans="3:23" x14ac:dyDescent="0.25">
      <c r="C20" s="3"/>
      <c r="D20" s="2">
        <v>2008</v>
      </c>
      <c r="E20" s="2">
        <v>0.66111111111111098</v>
      </c>
      <c r="F20" s="2">
        <v>0.38333333333333303</v>
      </c>
      <c r="G20" s="2">
        <v>0.23611111111111099</v>
      </c>
      <c r="H20" s="2">
        <v>0.5</v>
      </c>
      <c r="I20" s="2">
        <v>0.47222222222222199</v>
      </c>
      <c r="J20" s="2">
        <v>0.488612836438923</v>
      </c>
      <c r="K20" s="2">
        <v>0.43974550898203502</v>
      </c>
      <c r="L20" s="2">
        <v>0.41579341317365198</v>
      </c>
      <c r="O20" s="2">
        <v>2008</v>
      </c>
      <c r="P20" s="2">
        <v>0.72222222222222199</v>
      </c>
      <c r="Q20" s="2">
        <v>0.35277777777777702</v>
      </c>
      <c r="R20" s="2">
        <v>0.26944444444444399</v>
      </c>
      <c r="S20" s="2">
        <v>0.5</v>
      </c>
      <c r="T20" s="2">
        <v>0.47222222222222199</v>
      </c>
      <c r="U20" s="2">
        <v>0.488612836438923</v>
      </c>
      <c r="V20" s="2">
        <v>0.43974550898203502</v>
      </c>
      <c r="W20" s="2">
        <v>0.41579341317365198</v>
      </c>
    </row>
    <row r="21" spans="3:23" x14ac:dyDescent="0.25">
      <c r="C21" s="3"/>
      <c r="D21" s="2">
        <v>2009</v>
      </c>
      <c r="E21" s="2">
        <v>0.35277777777777702</v>
      </c>
      <c r="F21" s="2">
        <v>0.563888888888888</v>
      </c>
      <c r="G21" s="2">
        <v>0.23055555555555499</v>
      </c>
      <c r="H21" s="2">
        <v>0.38965517241379299</v>
      </c>
      <c r="I21" s="2">
        <v>0.422222222222222</v>
      </c>
      <c r="J21" s="2">
        <v>0.41428571428571398</v>
      </c>
      <c r="K21" s="2">
        <v>0.32447604790419099</v>
      </c>
      <c r="L21" s="2">
        <v>0.29154191616766401</v>
      </c>
      <c r="O21" s="2">
        <v>2009</v>
      </c>
      <c r="P21" s="2">
        <v>0.405555555555555</v>
      </c>
      <c r="Q21" s="2">
        <v>0.46111111111111103</v>
      </c>
      <c r="R21" s="2">
        <v>0.20555555555555499</v>
      </c>
      <c r="S21" s="2">
        <v>0.38965517241379299</v>
      </c>
      <c r="T21" s="2">
        <v>0.422222222222222</v>
      </c>
      <c r="U21" s="2">
        <v>0.41428571428571398</v>
      </c>
      <c r="V21" s="2">
        <v>0.32447604790419099</v>
      </c>
      <c r="W21" s="2">
        <v>0.29154191616766401</v>
      </c>
    </row>
    <row r="22" spans="3:23" x14ac:dyDescent="0.25">
      <c r="C22" s="3"/>
      <c r="D22" s="2">
        <v>2010</v>
      </c>
      <c r="E22" s="2">
        <v>0.50277777777777699</v>
      </c>
      <c r="F22" s="2">
        <v>0.67500000000000004</v>
      </c>
      <c r="G22" s="2">
        <v>0.57777777777777695</v>
      </c>
      <c r="H22" s="2">
        <v>0.50608519269776797</v>
      </c>
      <c r="I22" s="2">
        <v>0.69561781609195406</v>
      </c>
      <c r="J22" s="2">
        <v>0.45761494252873502</v>
      </c>
      <c r="K22" s="2">
        <v>0.80800898203592797</v>
      </c>
      <c r="L22" s="2">
        <v>0.36863772455089799</v>
      </c>
      <c r="O22" s="2">
        <v>2010</v>
      </c>
      <c r="P22" s="2">
        <v>0.41666666666666602</v>
      </c>
      <c r="Q22" s="2">
        <v>0.66111111111111098</v>
      </c>
      <c r="R22" s="2">
        <v>0.469444444444444</v>
      </c>
      <c r="S22" s="2">
        <v>0.50608519269776797</v>
      </c>
      <c r="T22" s="2">
        <v>0.69561781609195406</v>
      </c>
      <c r="U22" s="2">
        <v>0.45761494252873502</v>
      </c>
      <c r="V22" s="2">
        <v>0.80800898203592797</v>
      </c>
      <c r="W22" s="2">
        <v>0.36863772455089799</v>
      </c>
    </row>
    <row r="23" spans="3:23" x14ac:dyDescent="0.25">
      <c r="C23" s="3"/>
      <c r="D23" s="2">
        <v>2011</v>
      </c>
      <c r="E23" s="2">
        <v>0.95277777777777795</v>
      </c>
      <c r="F23" s="2">
        <v>0.83888888888888802</v>
      </c>
      <c r="G23" s="2">
        <v>0.93055555555555503</v>
      </c>
      <c r="H23" s="2">
        <v>0.83405172413793105</v>
      </c>
      <c r="I23" s="2">
        <v>0.74538461538461498</v>
      </c>
      <c r="J23" s="2">
        <v>0.75185185185185099</v>
      </c>
      <c r="K23" s="2">
        <v>0.88510479041916101</v>
      </c>
      <c r="L23" s="2">
        <v>0.86826347305389195</v>
      </c>
      <c r="O23" s="2">
        <v>2011</v>
      </c>
      <c r="P23" s="2">
        <v>0.875</v>
      </c>
      <c r="Q23" s="2">
        <v>0.83333333333333304</v>
      </c>
      <c r="R23" s="2">
        <v>0.86944444444444402</v>
      </c>
      <c r="S23" s="2">
        <v>0.83405172413793105</v>
      </c>
      <c r="T23" s="2">
        <v>0.74538461538461498</v>
      </c>
      <c r="U23" s="2">
        <v>0.75185185185185099</v>
      </c>
      <c r="V23" s="2">
        <v>0.88510479041916101</v>
      </c>
      <c r="W23" s="2">
        <v>0.86826347305389195</v>
      </c>
    </row>
    <row r="24" spans="3:23" x14ac:dyDescent="0.25">
      <c r="C24" s="3"/>
      <c r="D24" s="2">
        <v>2012</v>
      </c>
      <c r="E24" s="2">
        <v>0.84722222222222199</v>
      </c>
      <c r="F24" s="2">
        <v>0.344444444444444</v>
      </c>
      <c r="G24" s="2">
        <v>0.48611111111111099</v>
      </c>
      <c r="H24" s="2">
        <v>0.76388888888888795</v>
      </c>
      <c r="I24" s="2">
        <v>0.473646723646723</v>
      </c>
      <c r="J24" s="2">
        <v>0.80047619047619001</v>
      </c>
      <c r="K24" s="2">
        <v>0.415419161676646</v>
      </c>
      <c r="L24" s="2">
        <v>0.92589820359281405</v>
      </c>
      <c r="O24" s="2">
        <v>2012</v>
      </c>
      <c r="P24" s="2">
        <v>0.9</v>
      </c>
      <c r="Q24" s="2">
        <v>0.42777777777777698</v>
      </c>
      <c r="R24" s="2">
        <v>0.59722222222222199</v>
      </c>
      <c r="S24" s="2">
        <v>0.76388888888888795</v>
      </c>
      <c r="T24" s="2">
        <v>0.473646723646723</v>
      </c>
      <c r="U24" s="2">
        <v>0.80047619047619001</v>
      </c>
      <c r="V24" s="2">
        <v>0.415419161676646</v>
      </c>
      <c r="W24" s="2">
        <v>0.92589820359281405</v>
      </c>
    </row>
    <row r="25" spans="3:23" x14ac:dyDescent="0.25">
      <c r="C25" s="3"/>
      <c r="D25" s="2">
        <v>2013</v>
      </c>
      <c r="E25" s="2">
        <v>0.56666666666666599</v>
      </c>
      <c r="F25" s="2">
        <v>0.22222222222222199</v>
      </c>
      <c r="G25" s="2">
        <v>0.313888888888888</v>
      </c>
      <c r="H25" s="2">
        <v>0.59340659340659296</v>
      </c>
      <c r="I25" s="2">
        <v>0.28431372549019601</v>
      </c>
      <c r="J25" s="2">
        <v>0.677651515151515</v>
      </c>
      <c r="K25" s="2">
        <v>0.100299401197604</v>
      </c>
      <c r="L25" s="2">
        <v>0.74962574850299402</v>
      </c>
      <c r="O25" s="2">
        <v>2013</v>
      </c>
      <c r="P25" s="2">
        <v>0.61666666666666603</v>
      </c>
      <c r="Q25" s="2">
        <v>0.28333333333333299</v>
      </c>
      <c r="R25" s="2">
        <v>0.38333333333333303</v>
      </c>
      <c r="S25" s="2">
        <v>0.59340659340659296</v>
      </c>
      <c r="T25" s="2">
        <v>0.28431372549019601</v>
      </c>
      <c r="U25" s="2">
        <v>0.677651515151515</v>
      </c>
      <c r="V25" s="2">
        <v>0.100299401197604</v>
      </c>
      <c r="W25" s="2">
        <v>0.74962574850299402</v>
      </c>
    </row>
    <row r="26" spans="3:23" x14ac:dyDescent="0.25">
      <c r="C26" s="3"/>
      <c r="D26" s="2">
        <v>2014</v>
      </c>
      <c r="E26" s="2">
        <v>0.23055555555555499</v>
      </c>
      <c r="F26" s="2">
        <v>8.6111111111110999E-2</v>
      </c>
      <c r="G26" s="2">
        <v>7.2222222222222104E-2</v>
      </c>
      <c r="H26" s="2">
        <v>0.43055555555555503</v>
      </c>
      <c r="I26" s="2">
        <v>0.26879699248120298</v>
      </c>
      <c r="J26" s="2">
        <v>0.50094696969696895</v>
      </c>
      <c r="K26" s="2">
        <v>7.4850299401197501E-2</v>
      </c>
      <c r="L26" s="2">
        <v>0.44386227544910101</v>
      </c>
      <c r="O26" s="2">
        <v>2014</v>
      </c>
      <c r="P26" s="2">
        <v>0.35555555555555501</v>
      </c>
      <c r="Q26" s="2">
        <v>0.11944444444444401</v>
      </c>
      <c r="R26" s="2">
        <v>0.105555555555555</v>
      </c>
      <c r="S26" s="2">
        <v>0.43055555555555503</v>
      </c>
      <c r="T26" s="2">
        <v>0.26879699248120298</v>
      </c>
      <c r="U26" s="2">
        <v>0.50094696969696895</v>
      </c>
      <c r="V26" s="2">
        <v>7.4850299401197501E-2</v>
      </c>
      <c r="W26" s="2">
        <v>0.44386227544910101</v>
      </c>
    </row>
    <row r="27" spans="3:23" x14ac:dyDescent="0.25">
      <c r="C27" s="3"/>
      <c r="D27" s="2">
        <v>2015</v>
      </c>
      <c r="E27" s="2">
        <v>7.2222222222222202E-2</v>
      </c>
      <c r="F27" s="2">
        <v>0.105555555555555</v>
      </c>
      <c r="G27" s="2">
        <v>5.83333333333333E-2</v>
      </c>
      <c r="H27" s="2">
        <v>0.36538461538461497</v>
      </c>
      <c r="I27" s="2">
        <v>0.39932983682983603</v>
      </c>
      <c r="J27" s="2">
        <v>0.40833333333333299</v>
      </c>
      <c r="K27" s="2">
        <v>0.26983532934131699</v>
      </c>
      <c r="L27" s="2">
        <v>0.28480538922155602</v>
      </c>
      <c r="O27" s="2">
        <v>2015</v>
      </c>
      <c r="P27" s="2">
        <v>6.3888888888888801E-2</v>
      </c>
      <c r="Q27" s="2">
        <v>6.1111111111110998E-2</v>
      </c>
      <c r="R27" s="2">
        <v>6.3888888888888801E-2</v>
      </c>
      <c r="S27" s="2">
        <v>0.36538461538461497</v>
      </c>
      <c r="T27" s="2">
        <v>0.39932983682983603</v>
      </c>
      <c r="U27" s="2">
        <v>0.40833333333333299</v>
      </c>
      <c r="V27" s="2">
        <v>0.26983532934131699</v>
      </c>
      <c r="W27" s="2">
        <v>0.28480538922155602</v>
      </c>
    </row>
    <row r="28" spans="3:23" x14ac:dyDescent="0.25">
      <c r="C28" s="3"/>
      <c r="D28" s="2">
        <v>2016</v>
      </c>
      <c r="E28" s="2">
        <v>0.23611111111111099</v>
      </c>
      <c r="F28" s="2">
        <v>0.297222222222222</v>
      </c>
      <c r="G28" s="2">
        <v>0.3</v>
      </c>
      <c r="H28" s="2">
        <v>0.26050420168067201</v>
      </c>
      <c r="I28" s="2">
        <v>0.41319444444444398</v>
      </c>
      <c r="J28" s="2">
        <v>0.31481018981018899</v>
      </c>
      <c r="K28" s="2">
        <v>0.29715568862275399</v>
      </c>
      <c r="L28" s="2">
        <v>0.14745508982035899</v>
      </c>
      <c r="O28" s="2">
        <v>2016</v>
      </c>
      <c r="P28" s="2">
        <v>0.15</v>
      </c>
      <c r="Q28" s="2">
        <v>0.297222222222222</v>
      </c>
      <c r="R28" s="2">
        <v>0.22222222222222199</v>
      </c>
      <c r="S28" s="2">
        <v>0.26050420168067201</v>
      </c>
      <c r="T28" s="2">
        <v>0.41319444444444398</v>
      </c>
      <c r="U28" s="2">
        <v>0.31481018981018899</v>
      </c>
      <c r="V28" s="2">
        <v>0.29715568862275399</v>
      </c>
      <c r="W28" s="2">
        <v>0.14745508982035899</v>
      </c>
    </row>
    <row r="29" spans="3:23" x14ac:dyDescent="0.25">
      <c r="C29" s="3"/>
      <c r="D29" s="2">
        <v>2017</v>
      </c>
      <c r="E29" s="2">
        <v>0.719444444444444</v>
      </c>
      <c r="F29" s="2">
        <v>0.85555555555555496</v>
      </c>
      <c r="G29" s="2">
        <v>0.85833333333333295</v>
      </c>
      <c r="H29" s="2">
        <v>0.422222222222222</v>
      </c>
      <c r="I29" s="2">
        <v>0.71016949152542297</v>
      </c>
      <c r="J29" s="2">
        <v>0.40972222222222199</v>
      </c>
      <c r="K29" s="2">
        <v>0.83420658682634696</v>
      </c>
      <c r="L29" s="2">
        <v>0.28592814371257402</v>
      </c>
      <c r="O29" s="2">
        <v>2017</v>
      </c>
      <c r="P29" s="2">
        <v>0.63888888888888895</v>
      </c>
      <c r="Q29" s="2">
        <v>0.74166666666666603</v>
      </c>
      <c r="R29" s="2">
        <v>0.75555555555555498</v>
      </c>
      <c r="S29" s="2">
        <v>0.422222222222222</v>
      </c>
      <c r="T29" s="2">
        <v>0.71016949152542297</v>
      </c>
      <c r="U29" s="2">
        <v>0.40972222222222199</v>
      </c>
      <c r="V29" s="2">
        <v>0.83420658682634696</v>
      </c>
      <c r="W29" s="2">
        <v>0.28592814371257402</v>
      </c>
    </row>
    <row r="30" spans="3:23" x14ac:dyDescent="0.25">
      <c r="C30" s="3"/>
      <c r="D30" s="2">
        <v>2018</v>
      </c>
      <c r="E30" s="2">
        <v>0.66944444444444395</v>
      </c>
      <c r="F30" s="2">
        <v>0.46388888888888802</v>
      </c>
      <c r="G30" s="2">
        <v>0.46111111111111103</v>
      </c>
      <c r="H30" s="2">
        <v>0.31666666666666599</v>
      </c>
      <c r="I30" s="2">
        <v>0.45076923076922998</v>
      </c>
      <c r="J30" s="2">
        <v>0.35416666666666602</v>
      </c>
      <c r="K30" s="2">
        <v>0.394461077844311</v>
      </c>
      <c r="L30" s="2">
        <v>0.18562874251497</v>
      </c>
      <c r="O30" s="2">
        <v>2018</v>
      </c>
      <c r="P30" s="2">
        <v>0.68611111111111101</v>
      </c>
      <c r="Q30" s="2">
        <v>0.50277777777777699</v>
      </c>
      <c r="R30" s="2">
        <v>0.52777777777777701</v>
      </c>
      <c r="S30" s="2">
        <v>0.31666666666666599</v>
      </c>
      <c r="T30" s="2">
        <v>0.45076923076922998</v>
      </c>
      <c r="U30" s="2">
        <v>0.35416666666666602</v>
      </c>
      <c r="V30" s="2">
        <v>0.394461077844311</v>
      </c>
      <c r="W30" s="2">
        <v>0.18562874251497</v>
      </c>
    </row>
    <row r="31" spans="3:23" x14ac:dyDescent="0.25">
      <c r="C31" s="3"/>
      <c r="D31" s="2">
        <v>2019</v>
      </c>
      <c r="E31" s="2">
        <v>0.86666666666666603</v>
      </c>
      <c r="F31" s="2">
        <v>0.79722222222222205</v>
      </c>
      <c r="G31" s="2">
        <v>0.79444444444444395</v>
      </c>
      <c r="H31" s="2">
        <v>0.55000000000000004</v>
      </c>
      <c r="I31" s="2">
        <v>0.752941176470588</v>
      </c>
      <c r="J31" s="2">
        <v>0.47777777777777702</v>
      </c>
      <c r="K31" s="2">
        <v>0.88922155688622695</v>
      </c>
      <c r="L31" s="2">
        <v>0.410179640718562</v>
      </c>
      <c r="O31" s="2">
        <v>2019</v>
      </c>
      <c r="P31" s="2">
        <v>0.81111111111111101</v>
      </c>
      <c r="Q31" s="2">
        <v>0.75555555555555498</v>
      </c>
      <c r="R31" s="2">
        <v>0.72499999999999998</v>
      </c>
      <c r="S31" s="2">
        <v>0.55000000000000004</v>
      </c>
      <c r="T31" s="2">
        <v>0.752941176470588</v>
      </c>
      <c r="U31" s="2">
        <v>0.47777777777777702</v>
      </c>
      <c r="V31" s="2">
        <v>0.88922155688622695</v>
      </c>
      <c r="W31" s="2">
        <v>0.410179640718562</v>
      </c>
    </row>
    <row r="32" spans="3:23" x14ac:dyDescent="0.25">
      <c r="C32" s="3"/>
      <c r="D32" s="2">
        <v>2020</v>
      </c>
      <c r="E32" s="2">
        <v>0.85555555555555496</v>
      </c>
      <c r="F32" s="2">
        <v>0.39999999999999902</v>
      </c>
      <c r="G32" s="2">
        <v>0.41111111111111098</v>
      </c>
      <c r="H32" s="2">
        <v>0.68333333333333302</v>
      </c>
      <c r="I32" s="2">
        <v>0.67647058823529405</v>
      </c>
      <c r="J32" s="2">
        <v>0.65151515151515105</v>
      </c>
      <c r="K32" s="2">
        <v>0.77357784431137699</v>
      </c>
      <c r="L32" s="2">
        <v>0.71407185628742498</v>
      </c>
      <c r="O32" s="2">
        <v>2020</v>
      </c>
      <c r="P32" s="2">
        <v>0.875</v>
      </c>
      <c r="Q32" s="2">
        <v>0.52777777777777701</v>
      </c>
      <c r="R32" s="2">
        <v>0.50833333333333297</v>
      </c>
      <c r="S32" s="2">
        <v>0.68333333333333302</v>
      </c>
      <c r="T32" s="2">
        <v>0.67647058823529405</v>
      </c>
      <c r="U32" s="2">
        <v>0.65151515151515105</v>
      </c>
      <c r="V32" s="2">
        <v>0.77357784431137699</v>
      </c>
      <c r="W32" s="2">
        <v>0.71407185628742498</v>
      </c>
    </row>
    <row r="33" spans="3:23" x14ac:dyDescent="0.25">
      <c r="C33" s="3"/>
      <c r="D33" s="2">
        <v>2021</v>
      </c>
      <c r="E33" s="2">
        <v>0.5</v>
      </c>
      <c r="F33" s="2">
        <v>0.202777777777777</v>
      </c>
      <c r="G33" s="2">
        <v>0.11111111111111099</v>
      </c>
      <c r="H33" s="2">
        <v>0.45</v>
      </c>
      <c r="I33" s="2">
        <v>0.381410256410256</v>
      </c>
      <c r="J33" s="2">
        <v>0.512797619047619</v>
      </c>
      <c r="K33" s="2">
        <v>0.24251497005987999</v>
      </c>
      <c r="L33" s="2">
        <v>0.46444610778443102</v>
      </c>
      <c r="O33" s="2">
        <v>2021</v>
      </c>
      <c r="P33" s="2">
        <v>0.6</v>
      </c>
      <c r="Q33" s="2">
        <v>0.16111111111111101</v>
      </c>
      <c r="R33" s="2">
        <v>0.180555555555555</v>
      </c>
      <c r="S33" s="2">
        <v>0.45</v>
      </c>
      <c r="T33" s="2">
        <v>0.381410256410256</v>
      </c>
      <c r="U33" s="2">
        <v>0.512797619047619</v>
      </c>
      <c r="V33" s="2">
        <v>0.24251497005987999</v>
      </c>
      <c r="W33" s="2">
        <v>0.46444610778443102</v>
      </c>
    </row>
    <row r="34" spans="3:23" x14ac:dyDescent="0.25">
      <c r="C34" s="3"/>
      <c r="D34" s="2">
        <v>2022</v>
      </c>
      <c r="E34" s="2">
        <v>0.28611111111111098</v>
      </c>
      <c r="F34" s="2">
        <v>0.37222222222222201</v>
      </c>
      <c r="G34" s="2">
        <v>0.155555555555555</v>
      </c>
      <c r="H34" s="2">
        <v>0.36666666666666597</v>
      </c>
      <c r="I34" s="2">
        <v>0.44562647754137102</v>
      </c>
      <c r="J34" s="2">
        <v>0.422222222222222</v>
      </c>
      <c r="K34" s="2">
        <v>0.388098802395209</v>
      </c>
      <c r="L34" s="2">
        <v>0.307260479041916</v>
      </c>
      <c r="O34" s="2">
        <v>2022</v>
      </c>
      <c r="P34" s="2">
        <v>0.327777777777777</v>
      </c>
      <c r="Q34" s="2">
        <v>0.30277777777777698</v>
      </c>
      <c r="R34" s="2">
        <v>0.13888888888888801</v>
      </c>
      <c r="S34" s="2">
        <v>0.36666666666666597</v>
      </c>
      <c r="T34" s="2">
        <v>0.44562647754137102</v>
      </c>
      <c r="U34" s="2">
        <v>0.422222222222222</v>
      </c>
      <c r="V34" s="2">
        <v>0.388098802395209</v>
      </c>
      <c r="W34" s="2">
        <v>0.307260479041916</v>
      </c>
    </row>
    <row r="35" spans="3:23" x14ac:dyDescent="0.25">
      <c r="C35" s="3"/>
      <c r="D35" s="2">
        <v>2023</v>
      </c>
      <c r="E35" s="2">
        <v>0.73611111111111105</v>
      </c>
      <c r="F35" s="2">
        <v>0.86944444444444402</v>
      </c>
      <c r="G35" s="2">
        <v>0.85</v>
      </c>
      <c r="H35" s="2">
        <v>0.77718832891246603</v>
      </c>
      <c r="I35" s="2">
        <v>0.802287581699346</v>
      </c>
      <c r="J35" s="2">
        <v>0.65181992337164696</v>
      </c>
      <c r="K35" s="2">
        <v>0.92514970059880197</v>
      </c>
      <c r="L35" s="2">
        <v>0.703218562874251</v>
      </c>
      <c r="O35" s="2">
        <v>2023</v>
      </c>
      <c r="P35" s="2">
        <v>0.57222222222222197</v>
      </c>
      <c r="Q35" s="2">
        <v>0.84722222222222199</v>
      </c>
      <c r="R35" s="2">
        <v>0.69722222222222197</v>
      </c>
      <c r="S35" s="2">
        <v>0.77718832891246603</v>
      </c>
      <c r="T35" s="2">
        <v>0.802287581699346</v>
      </c>
      <c r="U35" s="2">
        <v>0.65181992337164696</v>
      </c>
      <c r="V35" s="2">
        <v>0.92514970059880197</v>
      </c>
      <c r="W35" s="2">
        <v>0.703218562874251</v>
      </c>
    </row>
    <row r="36" spans="3:23" x14ac:dyDescent="0.25">
      <c r="C36" s="3"/>
      <c r="D36" s="2">
        <v>2024</v>
      </c>
      <c r="E36" s="2">
        <v>0.93333333333333302</v>
      </c>
      <c r="F36" s="2">
        <v>0.422222222222222</v>
      </c>
      <c r="G36" s="2">
        <v>0.52222222222222203</v>
      </c>
      <c r="H36" s="2">
        <v>0.4</v>
      </c>
      <c r="I36" s="2">
        <v>0.79629629629629595</v>
      </c>
      <c r="J36" s="2">
        <v>0.59280936454849498</v>
      </c>
      <c r="K36" s="2">
        <v>0.94311377245508998</v>
      </c>
      <c r="L36" s="2">
        <v>0.60179640718562799</v>
      </c>
      <c r="O36" s="2">
        <v>2024</v>
      </c>
      <c r="P36" s="2">
        <v>0.85</v>
      </c>
      <c r="Q36" s="2">
        <v>0.57222222222222197</v>
      </c>
      <c r="R36" s="2">
        <v>0.66111111111111098</v>
      </c>
      <c r="S36" s="2">
        <v>0.4</v>
      </c>
      <c r="T36" s="2">
        <v>0.79629629629629595</v>
      </c>
      <c r="U36" s="2">
        <v>0.59280936454849498</v>
      </c>
      <c r="V36" s="2">
        <v>0.94311377245508998</v>
      </c>
      <c r="W36" s="2">
        <v>0.60179640718562799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USBR</vt:lpstr>
      <vt:lpstr>USBR WY</vt:lpstr>
      <vt:lpstr>MWD dataset</vt:lpstr>
      <vt:lpstr>DWR Portfolio</vt:lpstr>
      <vt:lpstr>Colorado</vt:lpstr>
      <vt:lpstr>Differences between dataset</vt:lpstr>
      <vt:lpstr>ind-annual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Konialian</dc:creator>
  <cp:lastModifiedBy>Armen Konialian</cp:lastModifiedBy>
  <dcterms:created xsi:type="dcterms:W3CDTF">2015-06-05T18:17:20Z</dcterms:created>
  <dcterms:modified xsi:type="dcterms:W3CDTF">2024-09-14T18:20:06Z</dcterms:modified>
</cp:coreProperties>
</file>