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Data Validation\"/>
    </mc:Choice>
  </mc:AlternateContent>
  <xr:revisionPtr revIDLastSave="0" documentId="13_ncr:1_{4926137D-A405-4EF3-A176-5A95B26962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WD dataset" sheetId="2" r:id="rId1"/>
    <sheet name="DWR Portfolio" sheetId="3" r:id="rId2"/>
    <sheet name="ind-annual" sheetId="6" r:id="rId3"/>
    <sheet name="LA Aqueduct" sheetId="2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28" l="1"/>
  <c r="E46" i="28"/>
  <c r="E44" i="28"/>
  <c r="E28" i="28" l="1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62" i="2"/>
  <c r="E61" i="2"/>
  <c r="E60" i="2"/>
  <c r="E59" i="2"/>
  <c r="E52" i="2"/>
  <c r="E51" i="2"/>
  <c r="D62" i="2"/>
  <c r="D61" i="2"/>
  <c r="D60" i="2"/>
  <c r="D59" i="2"/>
  <c r="D52" i="2"/>
  <c r="D51" i="2"/>
  <c r="C62" i="2" l="1"/>
  <c r="C61" i="2"/>
  <c r="C60" i="2"/>
  <c r="C59" i="2"/>
  <c r="C52" i="2"/>
  <c r="C51" i="2"/>
</calcChain>
</file>

<file path=xl/sharedStrings.xml><?xml version="1.0" encoding="utf-8"?>
<sst xmlns="http://schemas.openxmlformats.org/spreadsheetml/2006/main" count="46" uniqueCount="35">
  <si>
    <t>Total</t>
  </si>
  <si>
    <t>Calendar Year</t>
  </si>
  <si>
    <t>Average</t>
  </si>
  <si>
    <t>1986-2005</t>
  </si>
  <si>
    <t>1986-1995</t>
  </si>
  <si>
    <t>1996-2005</t>
  </si>
  <si>
    <t>2006-2015</t>
  </si>
  <si>
    <t>State Water Project</t>
  </si>
  <si>
    <t>SWP</t>
  </si>
  <si>
    <t>Year</t>
  </si>
  <si>
    <t>MWD</t>
  </si>
  <si>
    <t>SWDI-delta</t>
  </si>
  <si>
    <t>year</t>
  </si>
  <si>
    <t>SWDI-SC</t>
  </si>
  <si>
    <t>SWDI-SL</t>
  </si>
  <si>
    <t>pctl_gwelev</t>
  </si>
  <si>
    <t>pctl_gwchange</t>
  </si>
  <si>
    <t>pctl_cumgwchange</t>
  </si>
  <si>
    <t>pctl_gwchange_corr</t>
  </si>
  <si>
    <t>pctl_cumgwchange_corr</t>
  </si>
  <si>
    <t>water year</t>
  </si>
  <si>
    <t>SWD-SC</t>
  </si>
  <si>
    <t>Los Angeles Aqueduct</t>
  </si>
  <si>
    <t>Colorado River Aqueduct</t>
  </si>
  <si>
    <t>SWDI-SL-WY</t>
  </si>
  <si>
    <t>SWDI-SL-CY</t>
  </si>
  <si>
    <t>DWR Portfolio</t>
  </si>
  <si>
    <t>Colorado</t>
  </si>
  <si>
    <t>Groundwater</t>
  </si>
  <si>
    <t>Imports</t>
  </si>
  <si>
    <t>LocalSupplies</t>
  </si>
  <si>
    <t>Water Year</t>
  </si>
  <si>
    <t>Local Supplies</t>
  </si>
  <si>
    <t>LA Aqueduct</t>
  </si>
  <si>
    <t>Colorado river Aqueduct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</si>
</sst>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1"/>
    <xf numFmtId="14" fontId="1" fillId="0" borderId="0" xfId="1" applyNumberFormat="1"/>
    <xf numFmtId="0" fontId="0" fillId="0" borderId="0" xfId="0" applyAlignment="1">
      <alignment wrapText="1"/>
    </xf>
    <xf numFmtId="0" fontId="2" fillId="0" borderId="0" xfId="1" applyFont="1"/>
  </cellXfs>
  <cellStyles count="2">
    <cellStyle name="Normal" xfId="0" builtinId="0"/>
    <cellStyle name="Normal 2" xfId="1" xr:uid="{65D10201-14AD-4447-887E-1C1C9B7C7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'DWR Portfolio'!$C$1</c:f>
              <c:strCache>
                <c:ptCount val="1"/>
                <c:pt idx="0">
                  <c:v>SWP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Portfolio'!$C$2:$C$19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6-4DED-9799-E4F861FDC223}"/>
            </c:ext>
          </c:extLst>
        </c:ser>
        <c:ser>
          <c:idx val="1"/>
          <c:order val="1"/>
          <c:tx>
            <c:strRef>
              <c:f>'DWR Portfolio'!$D$1</c:f>
              <c:strCache>
                <c:ptCount val="1"/>
                <c:pt idx="0">
                  <c:v>Colorado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Portfolio'!$D$2:$D$19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6-4DED-9799-E4F861FDC223}"/>
            </c:ext>
          </c:extLst>
        </c:ser>
        <c:ser>
          <c:idx val="2"/>
          <c:order val="2"/>
          <c:tx>
            <c:strRef>
              <c:f>'DWR Portfolio'!$E$1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Portfolio'!$E$2:$E$19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36-4DED-9799-E4F861FDC223}"/>
            </c:ext>
          </c:extLst>
        </c:ser>
        <c:ser>
          <c:idx val="3"/>
          <c:order val="3"/>
          <c:tx>
            <c:strRef>
              <c:f>'DWR Portfolio'!$F$1</c:f>
              <c:strCache>
                <c:ptCount val="1"/>
                <c:pt idx="0">
                  <c:v>Imports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Portfolio'!$F$2:$F$19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36-4DED-9799-E4F861FDC223}"/>
            </c:ext>
          </c:extLst>
        </c:ser>
        <c:ser>
          <c:idx val="4"/>
          <c:order val="4"/>
          <c:tx>
            <c:strRef>
              <c:f>'DWR Portfolio'!$G$1</c:f>
              <c:strCache>
                <c:ptCount val="1"/>
                <c:pt idx="0">
                  <c:v>LocalSupplies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Portfolio'!$G$2:$G$19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36-4DED-9799-E4F861FDC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062640"/>
        <c:axId val="1345042480"/>
      </c:scatterChart>
      <c:valAx>
        <c:axId val="134506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42480"/>
        <c:crosses val="autoZero"/>
        <c:crossBetween val="midCat"/>
      </c:valAx>
      <c:valAx>
        <c:axId val="13450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6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 supplies from portfolio vs aqueduct</a:t>
            </a:r>
            <a:r>
              <a:rPr lang="en-US" baseline="0"/>
              <a:t> MWD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850524934383203"/>
                  <c:y val="-0.12428623505395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Aqueduct'!$C$28:$C$46</c:f>
              <c:numCache>
                <c:formatCode>#,##0</c:formatCode>
                <c:ptCount val="19"/>
                <c:pt idx="0">
                  <c:v>179000</c:v>
                </c:pt>
                <c:pt idx="1">
                  <c:v>252000</c:v>
                </c:pt>
                <c:pt idx="2">
                  <c:v>203000</c:v>
                </c:pt>
                <c:pt idx="3">
                  <c:v>369000</c:v>
                </c:pt>
                <c:pt idx="4">
                  <c:v>379000</c:v>
                </c:pt>
                <c:pt idx="5">
                  <c:v>129000</c:v>
                </c:pt>
                <c:pt idx="6">
                  <c:v>147000</c:v>
                </c:pt>
                <c:pt idx="7">
                  <c:v>137000</c:v>
                </c:pt>
                <c:pt idx="8">
                  <c:v>251000</c:v>
                </c:pt>
                <c:pt idx="9">
                  <c:v>355000</c:v>
                </c:pt>
                <c:pt idx="10">
                  <c:v>167000</c:v>
                </c:pt>
                <c:pt idx="11">
                  <c:v>65000</c:v>
                </c:pt>
                <c:pt idx="12">
                  <c:v>64000</c:v>
                </c:pt>
                <c:pt idx="13">
                  <c:v>33000</c:v>
                </c:pt>
                <c:pt idx="14" formatCode="General">
                  <c:v>96000</c:v>
                </c:pt>
                <c:pt idx="15" formatCode="General">
                  <c:v>380000</c:v>
                </c:pt>
                <c:pt idx="16" formatCode="General">
                  <c:v>246000</c:v>
                </c:pt>
                <c:pt idx="17" formatCode="General">
                  <c:v>345000</c:v>
                </c:pt>
                <c:pt idx="18" formatCode="General">
                  <c:v>183000</c:v>
                </c:pt>
              </c:numCache>
            </c:numRef>
          </c:xVal>
          <c:yVal>
            <c:numRef>
              <c:f>'LA Aqueduct'!$E$28:$E$46</c:f>
              <c:numCache>
                <c:formatCode>General</c:formatCode>
                <c:ptCount val="19"/>
                <c:pt idx="0">
                  <c:v>218400</c:v>
                </c:pt>
                <c:pt idx="1">
                  <c:v>207300</c:v>
                </c:pt>
                <c:pt idx="2">
                  <c:v>202600</c:v>
                </c:pt>
                <c:pt idx="3">
                  <c:v>339799.99999999901</c:v>
                </c:pt>
                <c:pt idx="4">
                  <c:v>365800</c:v>
                </c:pt>
                <c:pt idx="5">
                  <c:v>185799.99999999898</c:v>
                </c:pt>
                <c:pt idx="6">
                  <c:v>138200</c:v>
                </c:pt>
                <c:pt idx="7">
                  <c:v>98800</c:v>
                </c:pt>
                <c:pt idx="8">
                  <c:v>241600</c:v>
                </c:pt>
                <c:pt idx="9">
                  <c:v>324900</c:v>
                </c:pt>
                <c:pt idx="10">
                  <c:v>200100</c:v>
                </c:pt>
                <c:pt idx="11">
                  <c:v>74500</c:v>
                </c:pt>
                <c:pt idx="12">
                  <c:v>51500</c:v>
                </c:pt>
                <c:pt idx="13">
                  <c:v>35200</c:v>
                </c:pt>
                <c:pt idx="14">
                  <c:v>96100</c:v>
                </c:pt>
                <c:pt idx="16">
                  <c:v>284200</c:v>
                </c:pt>
                <c:pt idx="17">
                  <c:v>309300</c:v>
                </c:pt>
                <c:pt idx="18">
                  <c:v>245000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9B-4F74-8941-EA86577C3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361951"/>
        <c:axId val="1264357151"/>
      </c:scatterChart>
      <c:valAx>
        <c:axId val="126436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357151"/>
        <c:crosses val="autoZero"/>
        <c:crossBetween val="midCat"/>
      </c:valAx>
      <c:valAx>
        <c:axId val="126435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36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Aqueduct</a:t>
            </a:r>
            <a:r>
              <a:rPr lang="en-US" baseline="0"/>
              <a:t> MWD vs SWDI SL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850524934383203"/>
                  <c:y val="-0.12428623505395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Aqueduct'!$G$17:$G$46</c:f>
              <c:numCache>
                <c:formatCode>General</c:formatCode>
                <c:ptCount val="30"/>
                <c:pt idx="0">
                  <c:v>0.23703703703703699</c:v>
                </c:pt>
                <c:pt idx="1">
                  <c:v>0.194444444444444</c:v>
                </c:pt>
                <c:pt idx="2">
                  <c:v>0.61388888888888804</c:v>
                </c:pt>
                <c:pt idx="3">
                  <c:v>0.219444444444444</c:v>
                </c:pt>
                <c:pt idx="4">
                  <c:v>0.87222222222222201</c:v>
                </c:pt>
                <c:pt idx="5">
                  <c:v>0.6</c:v>
                </c:pt>
                <c:pt idx="6">
                  <c:v>0.73611111111111105</c:v>
                </c:pt>
                <c:pt idx="7">
                  <c:v>0.77500000000000002</c:v>
                </c:pt>
                <c:pt idx="8">
                  <c:v>0.655555555555555</c:v>
                </c:pt>
                <c:pt idx="9">
                  <c:v>0.43055555555555503</c:v>
                </c:pt>
                <c:pt idx="10">
                  <c:v>0.52500000000000002</c:v>
                </c:pt>
                <c:pt idx="11">
                  <c:v>0.47222222222222199</c:v>
                </c:pt>
                <c:pt idx="12">
                  <c:v>0.61388888888888804</c:v>
                </c:pt>
                <c:pt idx="13">
                  <c:v>0.452777777777777</c:v>
                </c:pt>
                <c:pt idx="14">
                  <c:v>0.87777777777777699</c:v>
                </c:pt>
                <c:pt idx="15">
                  <c:v>0.85277777777777697</c:v>
                </c:pt>
                <c:pt idx="16">
                  <c:v>0.358333333333333</c:v>
                </c:pt>
                <c:pt idx="17">
                  <c:v>0.35277777777777702</c:v>
                </c:pt>
                <c:pt idx="18">
                  <c:v>0.46111111111111103</c:v>
                </c:pt>
                <c:pt idx="19">
                  <c:v>0.66111111111111098</c:v>
                </c:pt>
                <c:pt idx="20">
                  <c:v>0.83333333333333304</c:v>
                </c:pt>
                <c:pt idx="21">
                  <c:v>0.42777777777777698</c:v>
                </c:pt>
                <c:pt idx="22">
                  <c:v>0.28333333333333299</c:v>
                </c:pt>
                <c:pt idx="23">
                  <c:v>0.11944444444444401</c:v>
                </c:pt>
                <c:pt idx="24">
                  <c:v>6.1111111111110998E-2</c:v>
                </c:pt>
                <c:pt idx="25">
                  <c:v>0.297222222222222</c:v>
                </c:pt>
                <c:pt idx="26">
                  <c:v>0.74166666666666603</c:v>
                </c:pt>
                <c:pt idx="27">
                  <c:v>0.50277777777777699</c:v>
                </c:pt>
                <c:pt idx="28">
                  <c:v>0.75555555555555498</c:v>
                </c:pt>
                <c:pt idx="29">
                  <c:v>0.52777777777777701</c:v>
                </c:pt>
              </c:numCache>
            </c:numRef>
          </c:xVal>
          <c:yVal>
            <c:numRef>
              <c:f>'LA Aqueduct'!$C$17:$C$46</c:f>
              <c:numCache>
                <c:formatCode>#,##0</c:formatCode>
                <c:ptCount val="30"/>
                <c:pt idx="0">
                  <c:v>181000</c:v>
                </c:pt>
                <c:pt idx="1">
                  <c:v>177000</c:v>
                </c:pt>
                <c:pt idx="2">
                  <c:v>289000</c:v>
                </c:pt>
                <c:pt idx="3">
                  <c:v>133000</c:v>
                </c:pt>
                <c:pt idx="4">
                  <c:v>444000</c:v>
                </c:pt>
                <c:pt idx="5">
                  <c:v>422000</c:v>
                </c:pt>
                <c:pt idx="6">
                  <c:v>436000</c:v>
                </c:pt>
                <c:pt idx="7">
                  <c:v>467000</c:v>
                </c:pt>
                <c:pt idx="8">
                  <c:v>309000</c:v>
                </c:pt>
                <c:pt idx="9">
                  <c:v>255000</c:v>
                </c:pt>
                <c:pt idx="10">
                  <c:v>267000</c:v>
                </c:pt>
                <c:pt idx="11">
                  <c:v>179000</c:v>
                </c:pt>
                <c:pt idx="12">
                  <c:v>252000</c:v>
                </c:pt>
                <c:pt idx="13">
                  <c:v>203000</c:v>
                </c:pt>
                <c:pt idx="14">
                  <c:v>369000</c:v>
                </c:pt>
                <c:pt idx="15">
                  <c:v>379000</c:v>
                </c:pt>
                <c:pt idx="16">
                  <c:v>129000</c:v>
                </c:pt>
                <c:pt idx="17">
                  <c:v>147000</c:v>
                </c:pt>
                <c:pt idx="18">
                  <c:v>137000</c:v>
                </c:pt>
                <c:pt idx="19">
                  <c:v>251000</c:v>
                </c:pt>
                <c:pt idx="20">
                  <c:v>355000</c:v>
                </c:pt>
                <c:pt idx="21">
                  <c:v>167000</c:v>
                </c:pt>
                <c:pt idx="22">
                  <c:v>65000</c:v>
                </c:pt>
                <c:pt idx="23">
                  <c:v>64000</c:v>
                </c:pt>
                <c:pt idx="24">
                  <c:v>33000</c:v>
                </c:pt>
                <c:pt idx="25" formatCode="General">
                  <c:v>96000</c:v>
                </c:pt>
                <c:pt idx="26" formatCode="General">
                  <c:v>380000</c:v>
                </c:pt>
                <c:pt idx="27" formatCode="General">
                  <c:v>246000</c:v>
                </c:pt>
                <c:pt idx="28" formatCode="General">
                  <c:v>345000</c:v>
                </c:pt>
                <c:pt idx="29" formatCode="General">
                  <c:v>183000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5D-416C-8A42-979B2BDC2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361951"/>
        <c:axId val="1264357151"/>
      </c:scatterChart>
      <c:valAx>
        <c:axId val="126436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357151"/>
        <c:crosses val="autoZero"/>
        <c:crossBetween val="midCat"/>
      </c:valAx>
      <c:valAx>
        <c:axId val="126435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36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 Aqueduct'!$C$1</c:f>
              <c:strCache>
                <c:ptCount val="1"/>
                <c:pt idx="0">
                  <c:v>MWD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'LA Aqueduct'!$B$2:$B$46</c:f>
              <c:numCache>
                <c:formatCode>General</c:formatCode>
                <c:ptCount val="45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</c:numCache>
            </c:numRef>
          </c:xVal>
          <c:yVal>
            <c:numRef>
              <c:f>'LA Aqueduct'!$C$2:$C$46</c:f>
              <c:numCache>
                <c:formatCode>#,##0</c:formatCode>
                <c:ptCount val="45"/>
                <c:pt idx="0">
                  <c:v>430000</c:v>
                </c:pt>
                <c:pt idx="1">
                  <c:v>275000</c:v>
                </c:pt>
                <c:pt idx="2">
                  <c:v>472000</c:v>
                </c:pt>
                <c:pt idx="3">
                  <c:v>493000</c:v>
                </c:pt>
                <c:pt idx="4">
                  <c:v>515000</c:v>
                </c:pt>
                <c:pt idx="5">
                  <c:v>465000</c:v>
                </c:pt>
                <c:pt idx="6">
                  <c:v>483000</c:v>
                </c:pt>
                <c:pt idx="7">
                  <c:v>519000</c:v>
                </c:pt>
                <c:pt idx="8">
                  <c:v>516000</c:v>
                </c:pt>
                <c:pt idx="9">
                  <c:v>496000</c:v>
                </c:pt>
                <c:pt idx="10">
                  <c:v>515000</c:v>
                </c:pt>
                <c:pt idx="11">
                  <c:v>428000</c:v>
                </c:pt>
                <c:pt idx="12">
                  <c:v>360000</c:v>
                </c:pt>
                <c:pt idx="13">
                  <c:v>274000</c:v>
                </c:pt>
                <c:pt idx="14">
                  <c:v>107000</c:v>
                </c:pt>
                <c:pt idx="15">
                  <c:v>181000</c:v>
                </c:pt>
                <c:pt idx="16">
                  <c:v>177000</c:v>
                </c:pt>
                <c:pt idx="17">
                  <c:v>289000</c:v>
                </c:pt>
                <c:pt idx="18">
                  <c:v>133000</c:v>
                </c:pt>
                <c:pt idx="19">
                  <c:v>444000</c:v>
                </c:pt>
                <c:pt idx="20">
                  <c:v>422000</c:v>
                </c:pt>
                <c:pt idx="21">
                  <c:v>436000</c:v>
                </c:pt>
                <c:pt idx="22">
                  <c:v>467000</c:v>
                </c:pt>
                <c:pt idx="23">
                  <c:v>309000</c:v>
                </c:pt>
                <c:pt idx="24">
                  <c:v>255000</c:v>
                </c:pt>
                <c:pt idx="25">
                  <c:v>267000</c:v>
                </c:pt>
                <c:pt idx="26">
                  <c:v>179000</c:v>
                </c:pt>
                <c:pt idx="27">
                  <c:v>252000</c:v>
                </c:pt>
                <c:pt idx="28">
                  <c:v>203000</c:v>
                </c:pt>
                <c:pt idx="29">
                  <c:v>369000</c:v>
                </c:pt>
                <c:pt idx="30">
                  <c:v>379000</c:v>
                </c:pt>
                <c:pt idx="31">
                  <c:v>129000</c:v>
                </c:pt>
                <c:pt idx="32">
                  <c:v>147000</c:v>
                </c:pt>
                <c:pt idx="33">
                  <c:v>137000</c:v>
                </c:pt>
                <c:pt idx="34">
                  <c:v>251000</c:v>
                </c:pt>
                <c:pt idx="35">
                  <c:v>355000</c:v>
                </c:pt>
                <c:pt idx="36">
                  <c:v>167000</c:v>
                </c:pt>
                <c:pt idx="37">
                  <c:v>65000</c:v>
                </c:pt>
                <c:pt idx="38">
                  <c:v>64000</c:v>
                </c:pt>
                <c:pt idx="39">
                  <c:v>33000</c:v>
                </c:pt>
                <c:pt idx="40" formatCode="General">
                  <c:v>96000</c:v>
                </c:pt>
                <c:pt idx="41" formatCode="General">
                  <c:v>380000</c:v>
                </c:pt>
                <c:pt idx="42" formatCode="General">
                  <c:v>246000</c:v>
                </c:pt>
                <c:pt idx="43" formatCode="General">
                  <c:v>345000</c:v>
                </c:pt>
                <c:pt idx="44" formatCode="General">
                  <c:v>183000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23-4EC9-A055-5C2F57ABFD28}"/>
            </c:ext>
          </c:extLst>
        </c:ser>
        <c:ser>
          <c:idx val="1"/>
          <c:order val="1"/>
          <c:tx>
            <c:strRef>
              <c:f>'LA Aqueduct'!$D$1</c:f>
              <c:strCache>
                <c:ptCount val="1"/>
                <c:pt idx="0">
                  <c:v>DWR Portfolio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'LA Aqueduct'!$B$28:$B$46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'LA Aqueduct'!$E$28:$E$46</c:f>
              <c:numCache>
                <c:formatCode>General</c:formatCode>
                <c:ptCount val="19"/>
                <c:pt idx="0">
                  <c:v>218400</c:v>
                </c:pt>
                <c:pt idx="1">
                  <c:v>207300</c:v>
                </c:pt>
                <c:pt idx="2">
                  <c:v>202600</c:v>
                </c:pt>
                <c:pt idx="3">
                  <c:v>339799.99999999901</c:v>
                </c:pt>
                <c:pt idx="4">
                  <c:v>365800</c:v>
                </c:pt>
                <c:pt idx="5">
                  <c:v>185799.99999999898</c:v>
                </c:pt>
                <c:pt idx="6">
                  <c:v>138200</c:v>
                </c:pt>
                <c:pt idx="7">
                  <c:v>98800</c:v>
                </c:pt>
                <c:pt idx="8">
                  <c:v>241600</c:v>
                </c:pt>
                <c:pt idx="9">
                  <c:v>324900</c:v>
                </c:pt>
                <c:pt idx="10">
                  <c:v>200100</c:v>
                </c:pt>
                <c:pt idx="11">
                  <c:v>74500</c:v>
                </c:pt>
                <c:pt idx="12">
                  <c:v>51500</c:v>
                </c:pt>
                <c:pt idx="13">
                  <c:v>35200</c:v>
                </c:pt>
                <c:pt idx="14">
                  <c:v>96100</c:v>
                </c:pt>
                <c:pt idx="16">
                  <c:v>284200</c:v>
                </c:pt>
                <c:pt idx="17">
                  <c:v>309300</c:v>
                </c:pt>
                <c:pt idx="18">
                  <c:v>245000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23-4EC9-A055-5C2F57ABF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424079"/>
        <c:axId val="1280422159"/>
      </c:scatterChart>
      <c:valAx>
        <c:axId val="128042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422159"/>
        <c:crosses val="autoZero"/>
        <c:crossBetween val="midCat"/>
      </c:valAx>
      <c:valAx>
        <c:axId val="128042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Supply 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42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Aqueduct'!$C$1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'LA Aqueduct'!$B$28:$B$46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'LA Aqueduct'!$C$28:$C$46</c:f>
              <c:numCache>
                <c:formatCode>#,##0</c:formatCode>
                <c:ptCount val="19"/>
                <c:pt idx="0">
                  <c:v>179000</c:v>
                </c:pt>
                <c:pt idx="1">
                  <c:v>252000</c:v>
                </c:pt>
                <c:pt idx="2">
                  <c:v>203000</c:v>
                </c:pt>
                <c:pt idx="3">
                  <c:v>369000</c:v>
                </c:pt>
                <c:pt idx="4">
                  <c:v>379000</c:v>
                </c:pt>
                <c:pt idx="5">
                  <c:v>129000</c:v>
                </c:pt>
                <c:pt idx="6">
                  <c:v>147000</c:v>
                </c:pt>
                <c:pt idx="7">
                  <c:v>137000</c:v>
                </c:pt>
                <c:pt idx="8">
                  <c:v>251000</c:v>
                </c:pt>
                <c:pt idx="9">
                  <c:v>355000</c:v>
                </c:pt>
                <c:pt idx="10">
                  <c:v>167000</c:v>
                </c:pt>
                <c:pt idx="11">
                  <c:v>65000</c:v>
                </c:pt>
                <c:pt idx="12">
                  <c:v>64000</c:v>
                </c:pt>
                <c:pt idx="13">
                  <c:v>33000</c:v>
                </c:pt>
                <c:pt idx="14" formatCode="General">
                  <c:v>96000</c:v>
                </c:pt>
                <c:pt idx="15" formatCode="General">
                  <c:v>380000</c:v>
                </c:pt>
                <c:pt idx="16" formatCode="General">
                  <c:v>246000</c:v>
                </c:pt>
                <c:pt idx="17" formatCode="General">
                  <c:v>345000</c:v>
                </c:pt>
                <c:pt idx="18" formatCode="General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C-43EC-94EA-A5FB7FA5C7E4}"/>
            </c:ext>
          </c:extLst>
        </c:ser>
        <c:ser>
          <c:idx val="1"/>
          <c:order val="1"/>
          <c:tx>
            <c:strRef>
              <c:f>'LA Aqueduct'!$D$1</c:f>
              <c:strCache>
                <c:ptCount val="1"/>
                <c:pt idx="0">
                  <c:v>DWR Portfolio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'LA Aqueduct'!$B$28:$B$46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'LA Aqueduct'!$E$28:$E$46</c:f>
              <c:numCache>
                <c:formatCode>General</c:formatCode>
                <c:ptCount val="19"/>
                <c:pt idx="0">
                  <c:v>218400</c:v>
                </c:pt>
                <c:pt idx="1">
                  <c:v>207300</c:v>
                </c:pt>
                <c:pt idx="2">
                  <c:v>202600</c:v>
                </c:pt>
                <c:pt idx="3">
                  <c:v>339799.99999999901</c:v>
                </c:pt>
                <c:pt idx="4">
                  <c:v>365800</c:v>
                </c:pt>
                <c:pt idx="5">
                  <c:v>185799.99999999898</c:v>
                </c:pt>
                <c:pt idx="6">
                  <c:v>138200</c:v>
                </c:pt>
                <c:pt idx="7">
                  <c:v>98800</c:v>
                </c:pt>
                <c:pt idx="8">
                  <c:v>241600</c:v>
                </c:pt>
                <c:pt idx="9">
                  <c:v>324900</c:v>
                </c:pt>
                <c:pt idx="10">
                  <c:v>200100</c:v>
                </c:pt>
                <c:pt idx="11">
                  <c:v>74500</c:v>
                </c:pt>
                <c:pt idx="12">
                  <c:v>51500</c:v>
                </c:pt>
                <c:pt idx="13">
                  <c:v>35200</c:v>
                </c:pt>
                <c:pt idx="14">
                  <c:v>96100</c:v>
                </c:pt>
                <c:pt idx="16">
                  <c:v>284200</c:v>
                </c:pt>
                <c:pt idx="17">
                  <c:v>309300</c:v>
                </c:pt>
                <c:pt idx="18">
                  <c:v>245000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2C-43EC-94EA-A5FB7FA5C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6346639"/>
        <c:axId val="1766347599"/>
      </c:barChart>
      <c:catAx>
        <c:axId val="17663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47599"/>
        <c:crosses val="autoZero"/>
        <c:auto val="1"/>
        <c:lblAlgn val="ctr"/>
        <c:lblOffset val="100"/>
        <c:noMultiLvlLbl val="0"/>
      </c:catAx>
      <c:valAx>
        <c:axId val="176634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1</xdr:row>
      <xdr:rowOff>14287</xdr:rowOff>
    </xdr:from>
    <xdr:to>
      <xdr:col>20</xdr:col>
      <xdr:colOff>447674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36D1F-D9D6-4E73-2C50-8675088EC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34925</xdr:colOff>
      <xdr:row>1</xdr:row>
      <xdr:rowOff>28575</xdr:rowOff>
    </xdr:from>
    <xdr:to>
      <xdr:col>16</xdr:col>
      <xdr:colOff>339725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C5A5D-F40A-4FDD-BFF4-E40D0BC3F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</xdr:colOff>
      <xdr:row>1</xdr:row>
      <xdr:rowOff>38100</xdr:rowOff>
    </xdr:from>
    <xdr:to>
      <xdr:col>24</xdr:col>
      <xdr:colOff>323850</xdr:colOff>
      <xdr:row>16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AA6DCB-61E1-43D5-9C76-5066E14AF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53975</xdr:colOff>
      <xdr:row>30</xdr:row>
      <xdr:rowOff>133350</xdr:rowOff>
    </xdr:from>
    <xdr:to>
      <xdr:col>16</xdr:col>
      <xdr:colOff>358775</xdr:colOff>
      <xdr:row>45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E45445-5C48-477E-AA7D-C442190DE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47625</xdr:colOff>
      <xdr:row>16</xdr:row>
      <xdr:rowOff>42862</xdr:rowOff>
    </xdr:from>
    <xdr:to>
      <xdr:col>16</xdr:col>
      <xdr:colOff>352425</xdr:colOff>
      <xdr:row>30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DCE1AB-49BA-69C9-1407-B36B42D1F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4E84-91CB-4B7F-ABF0-AEB13A7CD4BD}">
  <dimension ref="B1:G62"/>
  <sheetViews>
    <sheetView tabSelected="1" workbookViewId="0">
      <selection activeCell="I17" sqref="I17"/>
    </sheetView>
  </sheetViews>
  <sheetFormatPr defaultRowHeight="15" x14ac:dyDescent="0.25"/>
  <cols>
    <col min="2" max="2" width="13.28515625" bestFit="1" customWidth="1"/>
    <col min="3" max="3" width="18.42578125" bestFit="1" customWidth="1"/>
    <col min="4" max="4" width="20.7109375" bestFit="1" customWidth="1"/>
    <col min="5" max="5" width="23.42578125" bestFit="1" customWidth="1"/>
  </cols>
  <sheetData>
    <row r="1" spans="2:7" x14ac:dyDescent="0.25">
      <c r="B1" t="s">
        <v>1</v>
      </c>
      <c r="C1" t="s">
        <v>32</v>
      </c>
      <c r="D1" t="s">
        <v>33</v>
      </c>
      <c r="E1" t="s">
        <v>34</v>
      </c>
      <c r="F1" t="s">
        <v>7</v>
      </c>
      <c r="G1" t="s">
        <v>0</v>
      </c>
    </row>
    <row r="2" spans="2:7" x14ac:dyDescent="0.25">
      <c r="B2">
        <v>1976</v>
      </c>
      <c r="C2" s="1">
        <v>1424000</v>
      </c>
      <c r="D2" s="1">
        <v>430000</v>
      </c>
      <c r="E2" s="1">
        <v>778000</v>
      </c>
      <c r="F2">
        <v>638000</v>
      </c>
      <c r="G2">
        <v>3270000</v>
      </c>
    </row>
    <row r="3" spans="2:7" x14ac:dyDescent="0.25">
      <c r="B3">
        <v>1977</v>
      </c>
      <c r="C3" s="1">
        <v>1432000</v>
      </c>
      <c r="D3" s="1">
        <v>275000</v>
      </c>
      <c r="E3" s="1">
        <v>1277000</v>
      </c>
      <c r="F3">
        <v>209000</v>
      </c>
      <c r="G3">
        <v>3193000</v>
      </c>
    </row>
    <row r="4" spans="2:7" x14ac:dyDescent="0.25">
      <c r="B4">
        <v>1978</v>
      </c>
      <c r="C4" s="1">
        <v>1339000</v>
      </c>
      <c r="D4" s="1">
        <v>472000</v>
      </c>
      <c r="E4" s="1">
        <v>710000</v>
      </c>
      <c r="F4">
        <v>576000</v>
      </c>
      <c r="G4">
        <v>3096000</v>
      </c>
    </row>
    <row r="5" spans="2:7" x14ac:dyDescent="0.25">
      <c r="B5">
        <v>1979</v>
      </c>
      <c r="C5" s="1">
        <v>1512000</v>
      </c>
      <c r="D5" s="1">
        <v>493000</v>
      </c>
      <c r="E5" s="1">
        <v>784000</v>
      </c>
      <c r="F5">
        <v>532000</v>
      </c>
      <c r="G5">
        <v>3321000</v>
      </c>
    </row>
    <row r="6" spans="2:7" x14ac:dyDescent="0.25">
      <c r="B6">
        <v>1980</v>
      </c>
      <c r="C6" s="1">
        <v>1551000</v>
      </c>
      <c r="D6" s="1">
        <v>515000</v>
      </c>
      <c r="E6" s="1">
        <v>791000</v>
      </c>
      <c r="F6">
        <v>560000</v>
      </c>
      <c r="G6">
        <v>3416000</v>
      </c>
    </row>
    <row r="7" spans="2:7" x14ac:dyDescent="0.25">
      <c r="B7">
        <v>1981</v>
      </c>
      <c r="C7" s="1">
        <v>1593000</v>
      </c>
      <c r="D7" s="1">
        <v>465000</v>
      </c>
      <c r="E7" s="1">
        <v>791000</v>
      </c>
      <c r="F7">
        <v>827000</v>
      </c>
      <c r="G7">
        <v>3676000</v>
      </c>
    </row>
    <row r="8" spans="2:7" x14ac:dyDescent="0.25">
      <c r="B8">
        <v>1982</v>
      </c>
      <c r="C8" s="1">
        <v>1504000</v>
      </c>
      <c r="D8" s="1">
        <v>483000</v>
      </c>
      <c r="E8" s="1">
        <v>686000</v>
      </c>
      <c r="F8">
        <v>737000</v>
      </c>
      <c r="G8">
        <v>3410000</v>
      </c>
    </row>
    <row r="9" spans="2:7" x14ac:dyDescent="0.25">
      <c r="B9">
        <v>1983</v>
      </c>
      <c r="C9" s="1">
        <v>1551000</v>
      </c>
      <c r="D9" s="1">
        <v>519000</v>
      </c>
      <c r="E9" s="1">
        <v>850000</v>
      </c>
      <c r="F9">
        <v>410000</v>
      </c>
      <c r="G9">
        <v>3329000</v>
      </c>
    </row>
    <row r="10" spans="2:7" x14ac:dyDescent="0.25">
      <c r="B10">
        <v>1984</v>
      </c>
      <c r="C10" s="1">
        <v>1762000</v>
      </c>
      <c r="D10" s="1">
        <v>516000</v>
      </c>
      <c r="E10" s="1">
        <v>1150000</v>
      </c>
      <c r="F10">
        <v>498000</v>
      </c>
      <c r="G10">
        <v>3926000</v>
      </c>
    </row>
    <row r="11" spans="2:7" x14ac:dyDescent="0.25">
      <c r="B11">
        <v>1985</v>
      </c>
      <c r="C11" s="1">
        <v>1698000</v>
      </c>
      <c r="D11" s="1">
        <v>496000</v>
      </c>
      <c r="E11" s="1">
        <v>1018000</v>
      </c>
      <c r="F11">
        <v>728000</v>
      </c>
      <c r="G11">
        <v>3939000</v>
      </c>
    </row>
    <row r="12" spans="2:7" x14ac:dyDescent="0.25">
      <c r="B12">
        <v>1986</v>
      </c>
      <c r="C12" s="1">
        <v>1679000</v>
      </c>
      <c r="D12" s="1">
        <v>515000</v>
      </c>
      <c r="E12" s="1">
        <v>1001000</v>
      </c>
      <c r="F12">
        <v>756000</v>
      </c>
      <c r="G12">
        <v>3952000</v>
      </c>
    </row>
    <row r="13" spans="2:7" x14ac:dyDescent="0.25">
      <c r="B13">
        <v>1987</v>
      </c>
      <c r="C13" s="1">
        <v>1608000</v>
      </c>
      <c r="D13" s="1">
        <v>428000</v>
      </c>
      <c r="E13" s="1">
        <v>1175000</v>
      </c>
      <c r="F13">
        <v>763000</v>
      </c>
      <c r="G13">
        <v>3974000</v>
      </c>
    </row>
    <row r="14" spans="2:7" x14ac:dyDescent="0.25">
      <c r="B14">
        <v>1988</v>
      </c>
      <c r="C14" s="1">
        <v>1659000</v>
      </c>
      <c r="D14" s="1">
        <v>360000</v>
      </c>
      <c r="E14" s="1">
        <v>1199000</v>
      </c>
      <c r="F14">
        <v>957000</v>
      </c>
      <c r="G14">
        <v>4175000</v>
      </c>
    </row>
    <row r="15" spans="2:7" x14ac:dyDescent="0.25">
      <c r="B15">
        <v>1989</v>
      </c>
      <c r="C15" s="1">
        <v>1676000</v>
      </c>
      <c r="D15" s="1">
        <v>274000</v>
      </c>
      <c r="E15" s="1">
        <v>1189000</v>
      </c>
      <c r="F15">
        <v>1215000</v>
      </c>
      <c r="G15">
        <v>4355000</v>
      </c>
    </row>
    <row r="16" spans="2:7" x14ac:dyDescent="0.25">
      <c r="B16">
        <v>1990</v>
      </c>
      <c r="C16" s="1">
        <v>1595000</v>
      </c>
      <c r="D16" s="1">
        <v>107000</v>
      </c>
      <c r="E16" s="1">
        <v>1183000</v>
      </c>
      <c r="F16">
        <v>1458000</v>
      </c>
      <c r="G16">
        <v>4343000</v>
      </c>
    </row>
    <row r="17" spans="2:7" x14ac:dyDescent="0.25">
      <c r="B17">
        <v>1991</v>
      </c>
      <c r="C17" s="1">
        <v>1547000</v>
      </c>
      <c r="D17" s="1">
        <v>181000</v>
      </c>
      <c r="E17" s="1">
        <v>1252000</v>
      </c>
      <c r="F17">
        <v>625000</v>
      </c>
      <c r="G17">
        <v>3605000</v>
      </c>
    </row>
    <row r="18" spans="2:7" x14ac:dyDescent="0.25">
      <c r="B18">
        <v>1992</v>
      </c>
      <c r="C18" s="1">
        <v>1631000</v>
      </c>
      <c r="D18" s="1">
        <v>177000</v>
      </c>
      <c r="E18" s="1">
        <v>1153000</v>
      </c>
      <c r="F18">
        <v>744000</v>
      </c>
      <c r="G18">
        <v>3704000</v>
      </c>
    </row>
    <row r="19" spans="2:7" x14ac:dyDescent="0.25">
      <c r="B19">
        <v>1993</v>
      </c>
      <c r="C19" s="1">
        <v>1546000</v>
      </c>
      <c r="D19" s="1">
        <v>289000</v>
      </c>
      <c r="E19" s="1">
        <v>1144000</v>
      </c>
      <c r="F19">
        <v>663000</v>
      </c>
      <c r="G19">
        <v>3642000</v>
      </c>
    </row>
    <row r="20" spans="2:7" x14ac:dyDescent="0.25">
      <c r="B20">
        <v>1994</v>
      </c>
      <c r="C20" s="1">
        <v>1649000</v>
      </c>
      <c r="D20" s="1">
        <v>133000</v>
      </c>
      <c r="E20" s="1">
        <v>1263000</v>
      </c>
      <c r="F20">
        <v>845000</v>
      </c>
      <c r="G20">
        <v>3890000</v>
      </c>
    </row>
    <row r="21" spans="2:7" x14ac:dyDescent="0.25">
      <c r="B21">
        <v>1995</v>
      </c>
      <c r="C21" s="1">
        <v>1719000</v>
      </c>
      <c r="D21" s="1">
        <v>444000</v>
      </c>
      <c r="E21" s="1">
        <v>933000</v>
      </c>
      <c r="F21">
        <v>451000</v>
      </c>
      <c r="G21">
        <v>3546000</v>
      </c>
    </row>
    <row r="22" spans="2:7" x14ac:dyDescent="0.25">
      <c r="B22">
        <v>1996</v>
      </c>
      <c r="C22" s="1">
        <v>1842000</v>
      </c>
      <c r="D22" s="1">
        <v>422000</v>
      </c>
      <c r="E22" s="1">
        <v>1089000</v>
      </c>
      <c r="F22">
        <v>663000</v>
      </c>
      <c r="G22">
        <v>4016000</v>
      </c>
    </row>
    <row r="23" spans="2:7" x14ac:dyDescent="0.25">
      <c r="B23">
        <v>1997</v>
      </c>
      <c r="C23" s="1">
        <v>1902000</v>
      </c>
      <c r="D23" s="1">
        <v>436000</v>
      </c>
      <c r="E23" s="1">
        <v>1125000</v>
      </c>
      <c r="F23">
        <v>724000</v>
      </c>
      <c r="G23">
        <v>4187000</v>
      </c>
    </row>
    <row r="24" spans="2:7" x14ac:dyDescent="0.25">
      <c r="B24">
        <v>1998</v>
      </c>
      <c r="C24" s="1">
        <v>1902000</v>
      </c>
      <c r="D24" s="1">
        <v>467000</v>
      </c>
      <c r="E24" s="1">
        <v>941000</v>
      </c>
      <c r="F24">
        <v>521000</v>
      </c>
      <c r="G24">
        <v>3830000</v>
      </c>
    </row>
    <row r="25" spans="2:7" x14ac:dyDescent="0.25">
      <c r="B25">
        <v>1999</v>
      </c>
      <c r="C25" s="1">
        <v>2034000</v>
      </c>
      <c r="D25" s="1">
        <v>309000</v>
      </c>
      <c r="E25" s="1">
        <v>1072000</v>
      </c>
      <c r="F25">
        <v>792000</v>
      </c>
      <c r="G25">
        <v>4206000</v>
      </c>
    </row>
    <row r="26" spans="2:7" x14ac:dyDescent="0.25">
      <c r="B26">
        <v>2000</v>
      </c>
      <c r="C26" s="1">
        <v>1899000</v>
      </c>
      <c r="D26" s="1">
        <v>255000</v>
      </c>
      <c r="E26" s="1">
        <v>1217000</v>
      </c>
      <c r="F26">
        <v>1473000</v>
      </c>
      <c r="G26">
        <v>4845000</v>
      </c>
    </row>
    <row r="27" spans="2:7" x14ac:dyDescent="0.25">
      <c r="B27">
        <v>2001</v>
      </c>
      <c r="C27" s="1">
        <v>1846000</v>
      </c>
      <c r="D27" s="1">
        <v>267000</v>
      </c>
      <c r="E27" s="1">
        <v>1245000</v>
      </c>
      <c r="F27">
        <v>1119000</v>
      </c>
      <c r="G27">
        <v>4477000</v>
      </c>
    </row>
    <row r="28" spans="2:7" x14ac:dyDescent="0.25">
      <c r="B28">
        <v>2002</v>
      </c>
      <c r="C28" s="1">
        <v>1844000</v>
      </c>
      <c r="D28" s="1">
        <v>179000</v>
      </c>
      <c r="E28" s="1">
        <v>1198000</v>
      </c>
      <c r="F28">
        <v>1415000</v>
      </c>
      <c r="G28">
        <v>4636000</v>
      </c>
    </row>
    <row r="29" spans="2:7" x14ac:dyDescent="0.25">
      <c r="B29">
        <v>2003</v>
      </c>
      <c r="C29" s="1">
        <v>1790000</v>
      </c>
      <c r="D29" s="1">
        <v>252000</v>
      </c>
      <c r="E29" s="1">
        <v>676000</v>
      </c>
      <c r="F29">
        <v>1561000</v>
      </c>
      <c r="G29">
        <v>4278000</v>
      </c>
    </row>
    <row r="30" spans="2:7" x14ac:dyDescent="0.25">
      <c r="B30">
        <v>2004</v>
      </c>
      <c r="C30" s="1">
        <v>1760000</v>
      </c>
      <c r="D30" s="1">
        <v>203000</v>
      </c>
      <c r="E30" s="1">
        <v>741000</v>
      </c>
      <c r="F30">
        <v>1802000</v>
      </c>
      <c r="G30">
        <v>4506000</v>
      </c>
    </row>
    <row r="31" spans="2:7" x14ac:dyDescent="0.25">
      <c r="B31">
        <v>2005</v>
      </c>
      <c r="C31" s="1">
        <v>1758000</v>
      </c>
      <c r="D31" s="1">
        <v>369000</v>
      </c>
      <c r="E31" s="1">
        <v>707000</v>
      </c>
      <c r="F31">
        <v>1525000</v>
      </c>
      <c r="G31">
        <v>4358000</v>
      </c>
    </row>
    <row r="32" spans="2:7" x14ac:dyDescent="0.25">
      <c r="B32">
        <v>2006</v>
      </c>
      <c r="C32" s="1">
        <v>1861000</v>
      </c>
      <c r="D32" s="1">
        <v>379000</v>
      </c>
      <c r="E32" s="1">
        <v>514000</v>
      </c>
      <c r="F32">
        <v>1695000</v>
      </c>
      <c r="G32">
        <v>4448000</v>
      </c>
    </row>
    <row r="33" spans="2:7" x14ac:dyDescent="0.25">
      <c r="B33">
        <v>2007</v>
      </c>
      <c r="C33" s="1">
        <v>1984000</v>
      </c>
      <c r="D33" s="1">
        <v>129000</v>
      </c>
      <c r="E33" s="1">
        <v>696000</v>
      </c>
      <c r="F33">
        <v>1648000</v>
      </c>
      <c r="G33">
        <v>4457000</v>
      </c>
    </row>
    <row r="34" spans="2:7" x14ac:dyDescent="0.25">
      <c r="B34">
        <v>2008</v>
      </c>
      <c r="C34" s="1">
        <v>1942000</v>
      </c>
      <c r="D34" s="1">
        <v>147000</v>
      </c>
      <c r="E34" s="1">
        <v>896000</v>
      </c>
      <c r="F34">
        <v>1037000</v>
      </c>
      <c r="G34">
        <v>4023000</v>
      </c>
    </row>
    <row r="35" spans="2:7" x14ac:dyDescent="0.25">
      <c r="B35">
        <v>2009</v>
      </c>
      <c r="C35" s="1">
        <v>1959000</v>
      </c>
      <c r="D35" s="1">
        <v>137000</v>
      </c>
      <c r="E35" s="1">
        <v>1044000</v>
      </c>
      <c r="F35">
        <v>908000</v>
      </c>
      <c r="G35">
        <v>4048000</v>
      </c>
    </row>
    <row r="36" spans="2:7" x14ac:dyDescent="0.25">
      <c r="B36">
        <v>2010</v>
      </c>
      <c r="C36" s="1">
        <v>1839000</v>
      </c>
      <c r="D36" s="1">
        <v>251000</v>
      </c>
      <c r="E36" s="1">
        <v>837000</v>
      </c>
      <c r="F36">
        <v>1129000</v>
      </c>
      <c r="G36">
        <v>4071000</v>
      </c>
    </row>
    <row r="37" spans="2:7" x14ac:dyDescent="0.25">
      <c r="B37">
        <v>2011</v>
      </c>
      <c r="C37" s="1">
        <v>1779000</v>
      </c>
      <c r="D37" s="1">
        <v>355000</v>
      </c>
      <c r="E37" s="1">
        <v>445000</v>
      </c>
      <c r="F37">
        <v>1379000</v>
      </c>
      <c r="G37">
        <v>3991000</v>
      </c>
    </row>
    <row r="38" spans="2:7" x14ac:dyDescent="0.25">
      <c r="B38">
        <v>2012</v>
      </c>
      <c r="C38" s="1">
        <v>1979000</v>
      </c>
      <c r="D38" s="1">
        <v>167000</v>
      </c>
      <c r="E38" s="1">
        <v>455000</v>
      </c>
      <c r="F38">
        <v>1252000</v>
      </c>
      <c r="G38">
        <v>3794000</v>
      </c>
    </row>
    <row r="39" spans="2:7" x14ac:dyDescent="0.25">
      <c r="B39">
        <v>2013</v>
      </c>
      <c r="C39" s="1">
        <v>1963000</v>
      </c>
      <c r="D39" s="1">
        <v>65000</v>
      </c>
      <c r="E39" s="1">
        <v>986000</v>
      </c>
      <c r="F39">
        <v>974000</v>
      </c>
      <c r="G39">
        <v>4019000</v>
      </c>
    </row>
    <row r="40" spans="2:7" x14ac:dyDescent="0.25">
      <c r="B40">
        <v>2014</v>
      </c>
      <c r="C40" s="1">
        <v>1923000</v>
      </c>
      <c r="D40" s="1">
        <v>64000</v>
      </c>
      <c r="E40" s="1">
        <v>1168000</v>
      </c>
      <c r="F40">
        <v>607000</v>
      </c>
      <c r="G40">
        <v>3729000</v>
      </c>
    </row>
    <row r="41" spans="2:7" x14ac:dyDescent="0.25">
      <c r="B41">
        <v>2015</v>
      </c>
      <c r="C41" s="1">
        <v>1714000</v>
      </c>
      <c r="D41" s="1">
        <v>33000</v>
      </c>
      <c r="E41" s="1">
        <v>1178000</v>
      </c>
      <c r="F41">
        <v>593000</v>
      </c>
      <c r="G41">
        <v>3480000</v>
      </c>
    </row>
    <row r="42" spans="2:7" x14ac:dyDescent="0.25">
      <c r="B42">
        <v>2016</v>
      </c>
      <c r="C42">
        <v>1795000</v>
      </c>
      <c r="D42">
        <v>96000</v>
      </c>
      <c r="E42">
        <v>961000</v>
      </c>
      <c r="F42">
        <v>1009000</v>
      </c>
      <c r="G42">
        <v>3812000</v>
      </c>
    </row>
    <row r="43" spans="2:7" x14ac:dyDescent="0.25">
      <c r="B43">
        <v>2017</v>
      </c>
      <c r="C43">
        <v>1751000</v>
      </c>
      <c r="D43">
        <v>380000</v>
      </c>
      <c r="E43">
        <v>282000</v>
      </c>
      <c r="F43">
        <v>1473000</v>
      </c>
      <c r="G43">
        <v>3833000</v>
      </c>
    </row>
    <row r="44" spans="2:7" x14ac:dyDescent="0.25">
      <c r="B44">
        <v>2018</v>
      </c>
      <c r="C44">
        <v>1816000</v>
      </c>
      <c r="D44">
        <v>246000</v>
      </c>
      <c r="E44">
        <v>757000</v>
      </c>
      <c r="F44">
        <v>845000</v>
      </c>
      <c r="G44">
        <v>3633000</v>
      </c>
    </row>
    <row r="45" spans="2:7" x14ac:dyDescent="0.25">
      <c r="B45">
        <v>2019</v>
      </c>
      <c r="C45">
        <v>1735000</v>
      </c>
      <c r="D45">
        <v>345000</v>
      </c>
      <c r="E45">
        <v>298000</v>
      </c>
      <c r="F45">
        <v>1232000</v>
      </c>
      <c r="G45">
        <v>3611000</v>
      </c>
    </row>
    <row r="46" spans="2:7" x14ac:dyDescent="0.25">
      <c r="B46">
        <v>2020</v>
      </c>
      <c r="C46">
        <v>1787000</v>
      </c>
      <c r="D46">
        <v>183000</v>
      </c>
      <c r="E46">
        <v>687000</v>
      </c>
      <c r="F46">
        <v>588000</v>
      </c>
      <c r="G46">
        <v>3245000</v>
      </c>
    </row>
    <row r="51" spans="2:5" x14ac:dyDescent="0.25">
      <c r="B51" t="s">
        <v>1</v>
      </c>
      <c r="C51" t="str">
        <f>+C1</f>
        <v>Local Supplies</v>
      </c>
      <c r="D51" t="str">
        <f>+D1</f>
        <v>LA Aqueduct</v>
      </c>
      <c r="E51" t="str">
        <f>+E1</f>
        <v>Colorado river Aqueduct</v>
      </c>
    </row>
    <row r="52" spans="2:5" x14ac:dyDescent="0.25">
      <c r="B52" t="s">
        <v>2</v>
      </c>
      <c r="C52" s="1">
        <f>+AVERAGE(C2:C41)</f>
        <v>1729875</v>
      </c>
      <c r="D52" s="1">
        <f>+AVERAGE(D2:D41)</f>
        <v>311450</v>
      </c>
      <c r="E52" s="1">
        <f>+AVERAGE(E2:E41)</f>
        <v>963925</v>
      </c>
    </row>
    <row r="53" spans="2:5" x14ac:dyDescent="0.25">
      <c r="C53" s="1"/>
      <c r="D53" s="1"/>
      <c r="E53" s="1"/>
    </row>
    <row r="55" spans="2:5" x14ac:dyDescent="0.25">
      <c r="C55" s="1"/>
      <c r="D55" s="1"/>
      <c r="E55" s="1"/>
    </row>
    <row r="58" spans="2:5" x14ac:dyDescent="0.25">
      <c r="C58" t="s">
        <v>7</v>
      </c>
      <c r="D58" t="s">
        <v>22</v>
      </c>
      <c r="E58" t="s">
        <v>23</v>
      </c>
    </row>
    <row r="59" spans="2:5" x14ac:dyDescent="0.25">
      <c r="B59" t="s">
        <v>3</v>
      </c>
      <c r="C59" s="1">
        <f>+AVERAGE(C12:C31)</f>
        <v>1744300</v>
      </c>
      <c r="D59" s="1">
        <f>+AVERAGE(D12:D31)</f>
        <v>303350</v>
      </c>
      <c r="E59" s="1">
        <f>+AVERAGE(E12:E31)</f>
        <v>1075150</v>
      </c>
    </row>
    <row r="60" spans="2:5" x14ac:dyDescent="0.25">
      <c r="B60" t="s">
        <v>4</v>
      </c>
      <c r="C60" s="1">
        <f>+AVERAGE(C12:C21)</f>
        <v>1630900</v>
      </c>
      <c r="D60" s="1">
        <f>+AVERAGE(D12:D21)</f>
        <v>290800</v>
      </c>
      <c r="E60" s="1">
        <f>+AVERAGE(E12:E21)</f>
        <v>1149200</v>
      </c>
    </row>
    <row r="61" spans="2:5" x14ac:dyDescent="0.25">
      <c r="B61" t="s">
        <v>5</v>
      </c>
      <c r="C61" s="1">
        <f>+AVERAGE(C22:C31)</f>
        <v>1857700</v>
      </c>
      <c r="D61" s="1">
        <f>+AVERAGE(D22:D31)</f>
        <v>315900</v>
      </c>
      <c r="E61" s="1">
        <f>+AVERAGE(E22:E31)</f>
        <v>1001100</v>
      </c>
    </row>
    <row r="62" spans="2:5" x14ac:dyDescent="0.25">
      <c r="B62" t="s">
        <v>6</v>
      </c>
      <c r="C62" s="1">
        <f>+AVERAGE(C32:C41)</f>
        <v>1894300</v>
      </c>
      <c r="D62" s="1">
        <f>+AVERAGE(D32:D41)</f>
        <v>172700</v>
      </c>
      <c r="E62" s="1">
        <f>+AVERAGE(E32:E41)</f>
        <v>821900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2301-4AE9-497E-9B5E-38FEBB2887F3}">
  <dimension ref="B1:G19"/>
  <sheetViews>
    <sheetView workbookViewId="0">
      <selection activeCell="F19" sqref="F19"/>
    </sheetView>
  </sheetViews>
  <sheetFormatPr defaultRowHeight="15" x14ac:dyDescent="0.25"/>
  <sheetData>
    <row r="1" spans="2:7" x14ac:dyDescent="0.25">
      <c r="B1" t="s">
        <v>9</v>
      </c>
      <c r="C1" t="s">
        <v>8</v>
      </c>
      <c r="D1" t="s">
        <v>27</v>
      </c>
      <c r="E1" t="s">
        <v>28</v>
      </c>
      <c r="F1" t="s">
        <v>29</v>
      </c>
      <c r="G1" t="s">
        <v>30</v>
      </c>
    </row>
    <row r="2" spans="2:7" x14ac:dyDescent="0.25">
      <c r="B2">
        <v>2002</v>
      </c>
      <c r="C2">
        <v>1533.5</v>
      </c>
      <c r="D2">
        <v>1309.3</v>
      </c>
      <c r="E2">
        <v>1897.6</v>
      </c>
      <c r="F2">
        <v>218.4</v>
      </c>
      <c r="G2">
        <v>144.9</v>
      </c>
    </row>
    <row r="3" spans="2:7" x14ac:dyDescent="0.25">
      <c r="B3">
        <v>2003</v>
      </c>
      <c r="C3">
        <v>1712.8999999999901</v>
      </c>
      <c r="D3">
        <v>756.6</v>
      </c>
      <c r="E3">
        <v>1542.69999999999</v>
      </c>
      <c r="F3">
        <v>207.3</v>
      </c>
      <c r="G3">
        <v>122</v>
      </c>
    </row>
    <row r="4" spans="2:7" x14ac:dyDescent="0.25">
      <c r="B4">
        <v>2004</v>
      </c>
      <c r="C4">
        <v>1836.19999999999</v>
      </c>
      <c r="D4">
        <v>1098.5</v>
      </c>
      <c r="E4">
        <v>1476.3</v>
      </c>
      <c r="F4">
        <v>202.6</v>
      </c>
      <c r="G4">
        <v>100.8</v>
      </c>
    </row>
    <row r="5" spans="2:7" x14ac:dyDescent="0.25">
      <c r="B5">
        <v>2005</v>
      </c>
      <c r="C5">
        <v>1528.5</v>
      </c>
      <c r="D5">
        <v>771.69999999999902</v>
      </c>
      <c r="E5">
        <v>1237.5999999999999</v>
      </c>
      <c r="F5">
        <v>339.79999999999899</v>
      </c>
      <c r="G5">
        <v>189.2</v>
      </c>
    </row>
    <row r="6" spans="2:7" x14ac:dyDescent="0.25">
      <c r="B6">
        <v>2006</v>
      </c>
      <c r="C6">
        <v>1469.7</v>
      </c>
      <c r="D6">
        <v>806.7</v>
      </c>
      <c r="E6">
        <v>1739.9</v>
      </c>
      <c r="F6">
        <v>365.8</v>
      </c>
      <c r="G6">
        <v>231.3</v>
      </c>
    </row>
    <row r="7" spans="2:7" x14ac:dyDescent="0.25">
      <c r="B7">
        <v>2007</v>
      </c>
      <c r="C7">
        <v>1596.4</v>
      </c>
      <c r="D7">
        <v>1079.4000000000001</v>
      </c>
      <c r="E7">
        <v>1802.4</v>
      </c>
      <c r="F7">
        <v>185.79999999999899</v>
      </c>
      <c r="G7">
        <v>141.30000000000001</v>
      </c>
    </row>
    <row r="8" spans="2:7" x14ac:dyDescent="0.25">
      <c r="B8">
        <v>2008</v>
      </c>
      <c r="C8">
        <v>1269.2</v>
      </c>
      <c r="D8">
        <v>1254.4000000000001</v>
      </c>
      <c r="E8">
        <v>1697.1</v>
      </c>
      <c r="F8">
        <v>138.19999999999999</v>
      </c>
      <c r="G8">
        <v>201.6</v>
      </c>
    </row>
    <row r="9" spans="2:7" x14ac:dyDescent="0.25">
      <c r="B9">
        <v>2009</v>
      </c>
      <c r="C9">
        <v>985.7</v>
      </c>
      <c r="D9">
        <v>1216.4000000000001</v>
      </c>
      <c r="E9">
        <v>1744.5</v>
      </c>
      <c r="F9">
        <v>98.8</v>
      </c>
      <c r="G9">
        <v>179.9</v>
      </c>
    </row>
    <row r="10" spans="2:7" x14ac:dyDescent="0.25">
      <c r="B10">
        <v>2010</v>
      </c>
      <c r="C10">
        <v>826.9</v>
      </c>
      <c r="D10">
        <v>987.8</v>
      </c>
      <c r="E10">
        <v>1408.2</v>
      </c>
      <c r="F10">
        <v>241.6</v>
      </c>
      <c r="G10">
        <v>220.29999999999899</v>
      </c>
    </row>
    <row r="11" spans="2:7" x14ac:dyDescent="0.25">
      <c r="B11">
        <v>2011</v>
      </c>
      <c r="C11">
        <v>900.69999999999902</v>
      </c>
      <c r="D11">
        <v>955.8</v>
      </c>
      <c r="E11">
        <v>1351</v>
      </c>
      <c r="F11">
        <v>324.89999999999998</v>
      </c>
      <c r="G11">
        <v>214.3</v>
      </c>
    </row>
    <row r="12" spans="2:7" x14ac:dyDescent="0.25">
      <c r="B12">
        <v>2012</v>
      </c>
      <c r="C12">
        <v>1170.3999999999901</v>
      </c>
      <c r="D12">
        <v>902.19999999999902</v>
      </c>
      <c r="E12">
        <v>1484.1</v>
      </c>
      <c r="F12">
        <v>200.1</v>
      </c>
      <c r="G12">
        <v>236.5</v>
      </c>
    </row>
    <row r="13" spans="2:7" x14ac:dyDescent="0.25">
      <c r="B13">
        <v>2013</v>
      </c>
      <c r="C13">
        <v>1060.8</v>
      </c>
      <c r="D13">
        <v>1304.0999999999999</v>
      </c>
      <c r="E13">
        <v>1824.2</v>
      </c>
      <c r="F13">
        <v>74.5</v>
      </c>
      <c r="G13">
        <v>196.5</v>
      </c>
    </row>
    <row r="14" spans="2:7" x14ac:dyDescent="0.25">
      <c r="B14">
        <v>2014</v>
      </c>
      <c r="C14">
        <v>642.9</v>
      </c>
      <c r="D14">
        <v>1730.3</v>
      </c>
      <c r="E14">
        <v>1986.1</v>
      </c>
      <c r="F14">
        <v>51.5</v>
      </c>
      <c r="G14">
        <v>168</v>
      </c>
    </row>
    <row r="15" spans="2:7" x14ac:dyDescent="0.25">
      <c r="B15">
        <v>2015</v>
      </c>
      <c r="C15">
        <v>456.4</v>
      </c>
      <c r="D15">
        <v>1573.2</v>
      </c>
      <c r="E15">
        <v>1462.3</v>
      </c>
      <c r="F15">
        <v>35.200000000000003</v>
      </c>
      <c r="G15">
        <v>164</v>
      </c>
    </row>
    <row r="16" spans="2:7" x14ac:dyDescent="0.25">
      <c r="B16">
        <v>2016</v>
      </c>
      <c r="C16">
        <v>917.3</v>
      </c>
      <c r="D16">
        <v>1186.5999999999999</v>
      </c>
      <c r="E16">
        <v>1331</v>
      </c>
      <c r="F16">
        <v>96.1</v>
      </c>
      <c r="G16">
        <v>90.399999999999906</v>
      </c>
    </row>
    <row r="17" spans="2:7" x14ac:dyDescent="0.25">
      <c r="B17">
        <v>2018</v>
      </c>
      <c r="C17">
        <v>1042.9000000000001</v>
      </c>
      <c r="D17">
        <v>917.1</v>
      </c>
      <c r="E17">
        <v>1579.3</v>
      </c>
      <c r="F17">
        <v>284.2</v>
      </c>
      <c r="G17">
        <v>107.6</v>
      </c>
    </row>
    <row r="18" spans="2:7" x14ac:dyDescent="0.25">
      <c r="B18">
        <v>2019</v>
      </c>
      <c r="C18">
        <v>921.5</v>
      </c>
      <c r="D18">
        <v>775.4</v>
      </c>
      <c r="E18">
        <v>1414.9</v>
      </c>
      <c r="F18">
        <v>309.3</v>
      </c>
      <c r="G18">
        <v>170.7</v>
      </c>
    </row>
    <row r="19" spans="2:7" x14ac:dyDescent="0.25">
      <c r="B19">
        <v>2020</v>
      </c>
      <c r="C19">
        <v>1039.5999999999999</v>
      </c>
      <c r="D19">
        <v>834.7</v>
      </c>
      <c r="E19">
        <v>1362.1</v>
      </c>
      <c r="F19">
        <v>245</v>
      </c>
      <c r="G19">
        <v>173.6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BA4-17D1-4B56-8AB3-1925A5AC0452}">
  <dimension ref="C1:W36"/>
  <sheetViews>
    <sheetView workbookViewId="0">
      <selection sqref="A1:XFD1"/>
    </sheetView>
  </sheetViews>
  <sheetFormatPr defaultRowHeight="15.75" x14ac:dyDescent="0.25"/>
  <cols>
    <col min="1" max="16384" width="9.140625" style="2"/>
  </cols>
  <sheetData>
    <row r="1" spans="3:23" ht="21" x14ac:dyDescent="0.35">
      <c r="D1" s="5" t="s">
        <v>1</v>
      </c>
      <c r="O1" s="5" t="s">
        <v>31</v>
      </c>
    </row>
    <row r="2" spans="3:23" x14ac:dyDescent="0.25"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O2" s="2" t="s">
        <v>20</v>
      </c>
      <c r="P2" s="2" t="s">
        <v>21</v>
      </c>
      <c r="Q2" s="2" t="s">
        <v>14</v>
      </c>
      <c r="R2" s="2" t="s">
        <v>11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</row>
    <row r="3" spans="3:23" x14ac:dyDescent="0.25">
      <c r="C3" s="3"/>
      <c r="D3" s="2">
        <v>1991</v>
      </c>
      <c r="E3" s="2">
        <v>9.1666666666666605E-2</v>
      </c>
      <c r="F3" s="2">
        <v>0.25277777777777699</v>
      </c>
      <c r="G3" s="2">
        <v>0.105555555555555</v>
      </c>
      <c r="H3" s="2">
        <v>0.32479166666666598</v>
      </c>
      <c r="I3" s="2">
        <v>0.52986279257465696</v>
      </c>
      <c r="J3" s="2">
        <v>0.30602006688963201</v>
      </c>
      <c r="K3" s="2">
        <v>0.51946107784431095</v>
      </c>
      <c r="L3" s="2">
        <v>0.12724550898203499</v>
      </c>
      <c r="O3" s="2">
        <v>1991</v>
      </c>
      <c r="P3" s="2">
        <v>7.7777777777777696E-2</v>
      </c>
      <c r="Q3" s="2">
        <v>0.23703703703703699</v>
      </c>
      <c r="R3" s="2">
        <v>9.2592592592592504E-2</v>
      </c>
      <c r="S3" s="2">
        <v>0.32479166666666598</v>
      </c>
      <c r="T3" s="2">
        <v>0.52986279257465696</v>
      </c>
      <c r="U3" s="2">
        <v>0.30602006688963201</v>
      </c>
      <c r="V3" s="2">
        <v>0.51946107784431095</v>
      </c>
      <c r="W3" s="2">
        <v>0.12724550898203499</v>
      </c>
    </row>
    <row r="4" spans="3:23" x14ac:dyDescent="0.25">
      <c r="C4" s="3"/>
      <c r="D4" s="2">
        <v>1992</v>
      </c>
      <c r="E4" s="2">
        <v>0.13055555555555501</v>
      </c>
      <c r="F4" s="2">
        <v>0.227777777777777</v>
      </c>
      <c r="G4" s="2">
        <v>9.9999999999999895E-2</v>
      </c>
      <c r="H4" s="2">
        <v>0.5</v>
      </c>
      <c r="I4" s="2">
        <v>0.74788135593220295</v>
      </c>
      <c r="J4" s="2">
        <v>0.49147727272727199</v>
      </c>
      <c r="K4" s="2">
        <v>0.89146706586826296</v>
      </c>
      <c r="L4" s="2">
        <v>0.43076347305389201</v>
      </c>
      <c r="O4" s="2">
        <v>1992</v>
      </c>
      <c r="P4" s="2">
        <v>0.13611111111111099</v>
      </c>
      <c r="Q4" s="2">
        <v>0.194444444444444</v>
      </c>
      <c r="R4" s="2">
        <v>0.11944444444444401</v>
      </c>
      <c r="S4" s="2">
        <v>0.5</v>
      </c>
      <c r="T4" s="2">
        <v>0.74788135593220295</v>
      </c>
      <c r="U4" s="2">
        <v>0.49147727272727199</v>
      </c>
      <c r="V4" s="2">
        <v>0.89146706586826296</v>
      </c>
      <c r="W4" s="2">
        <v>0.43076347305389201</v>
      </c>
    </row>
    <row r="5" spans="3:23" x14ac:dyDescent="0.25">
      <c r="C5" s="3"/>
      <c r="D5" s="2">
        <v>1993</v>
      </c>
      <c r="E5" s="2">
        <v>0.41944444444444401</v>
      </c>
      <c r="F5" s="2">
        <v>0.58055555555555505</v>
      </c>
      <c r="G5" s="2">
        <v>0.63333333333333297</v>
      </c>
      <c r="H5" s="2">
        <v>0.73076923076922995</v>
      </c>
      <c r="I5" s="2">
        <v>0.84087406015037502</v>
      </c>
      <c r="J5" s="2">
        <v>0.70833333333333304</v>
      </c>
      <c r="K5" s="2">
        <v>0.97380239520958001</v>
      </c>
      <c r="L5" s="2">
        <v>0.809880239520958</v>
      </c>
      <c r="O5" s="2">
        <v>1993</v>
      </c>
      <c r="P5" s="2">
        <v>0.36111111111111099</v>
      </c>
      <c r="Q5" s="2">
        <v>0.61388888888888804</v>
      </c>
      <c r="R5" s="2">
        <v>0.483333333333333</v>
      </c>
      <c r="S5" s="2">
        <v>0.73076923076922995</v>
      </c>
      <c r="T5" s="2">
        <v>0.84087406015037502</v>
      </c>
      <c r="U5" s="2">
        <v>0.70833333333333304</v>
      </c>
      <c r="V5" s="2">
        <v>0.97380239520958001</v>
      </c>
      <c r="W5" s="2">
        <v>0.809880239520958</v>
      </c>
    </row>
    <row r="6" spans="3:23" x14ac:dyDescent="0.25">
      <c r="C6" s="3"/>
      <c r="D6" s="2">
        <v>1994</v>
      </c>
      <c r="E6" s="2">
        <v>0.25277777777777699</v>
      </c>
      <c r="F6" s="2">
        <v>0.31944444444444398</v>
      </c>
      <c r="G6" s="2">
        <v>0.24444444444444399</v>
      </c>
      <c r="H6" s="2">
        <v>0.69047619047619002</v>
      </c>
      <c r="I6" s="2">
        <v>0.57003660637381504</v>
      </c>
      <c r="J6" s="2">
        <v>0.72949735449735398</v>
      </c>
      <c r="K6" s="2">
        <v>0.60516467065868196</v>
      </c>
      <c r="L6" s="2">
        <v>0.83757485029940104</v>
      </c>
      <c r="O6" s="2">
        <v>1994</v>
      </c>
      <c r="P6" s="2">
        <v>0.28888888888888797</v>
      </c>
      <c r="Q6" s="2">
        <v>0.219444444444444</v>
      </c>
      <c r="R6" s="2">
        <v>0.34722222222222199</v>
      </c>
      <c r="S6" s="2">
        <v>0.69047619047619002</v>
      </c>
      <c r="T6" s="2">
        <v>0.57003660637381504</v>
      </c>
      <c r="U6" s="2">
        <v>0.72949735449735398</v>
      </c>
      <c r="V6" s="2">
        <v>0.60516467065868196</v>
      </c>
      <c r="W6" s="2">
        <v>0.83757485029940104</v>
      </c>
    </row>
    <row r="7" spans="3:23" x14ac:dyDescent="0.25">
      <c r="C7" s="3"/>
      <c r="D7" s="2">
        <v>1995</v>
      </c>
      <c r="E7" s="2">
        <v>0.39999999999999902</v>
      </c>
      <c r="F7" s="2">
        <v>0.84722222222222199</v>
      </c>
      <c r="G7" s="2">
        <v>0.88888888888888895</v>
      </c>
      <c r="H7" s="2">
        <v>0.83045977011494199</v>
      </c>
      <c r="I7" s="2">
        <v>0.69604037267080698</v>
      </c>
      <c r="J7" s="2">
        <v>0.79597701149425204</v>
      </c>
      <c r="K7" s="2">
        <v>0.80089820359281405</v>
      </c>
      <c r="L7" s="2">
        <v>0.91953592814371199</v>
      </c>
      <c r="O7" s="2">
        <v>1995</v>
      </c>
      <c r="P7" s="2">
        <v>0.344444444444444</v>
      </c>
      <c r="Q7" s="2">
        <v>0.87222222222222201</v>
      </c>
      <c r="R7" s="2">
        <v>0.73055555555555496</v>
      </c>
      <c r="S7" s="2">
        <v>0.83045977011494199</v>
      </c>
      <c r="T7" s="2">
        <v>0.69604037267080698</v>
      </c>
      <c r="U7" s="2">
        <v>0.79597701149425204</v>
      </c>
      <c r="V7" s="2">
        <v>0.80089820359281405</v>
      </c>
      <c r="W7" s="2">
        <v>0.91953592814371199</v>
      </c>
    </row>
    <row r="8" spans="3:23" x14ac:dyDescent="0.25">
      <c r="C8" s="3"/>
      <c r="D8" s="2">
        <v>1996</v>
      </c>
      <c r="E8" s="2">
        <v>0.29166666666666602</v>
      </c>
      <c r="F8" s="2">
        <v>0.655555555555555</v>
      </c>
      <c r="G8" s="2">
        <v>0.76666666666666605</v>
      </c>
      <c r="H8" s="2">
        <v>0.71428571428571397</v>
      </c>
      <c r="I8" s="2">
        <v>0.50120772946859904</v>
      </c>
      <c r="J8" s="2">
        <v>0.77051282051282</v>
      </c>
      <c r="K8" s="2">
        <v>0.451721556886227</v>
      </c>
      <c r="L8" s="2">
        <v>0.89146706586826296</v>
      </c>
      <c r="O8" s="2">
        <v>1996</v>
      </c>
      <c r="P8" s="2">
        <v>0.33055555555555499</v>
      </c>
      <c r="Q8" s="2">
        <v>0.6</v>
      </c>
      <c r="R8" s="2">
        <v>0.77500000000000002</v>
      </c>
      <c r="S8" s="2">
        <v>0.71428571428571397</v>
      </c>
      <c r="T8" s="2">
        <v>0.50120772946859904</v>
      </c>
      <c r="U8" s="2">
        <v>0.77051282051282</v>
      </c>
      <c r="V8" s="2">
        <v>0.451721556886227</v>
      </c>
      <c r="W8" s="2">
        <v>0.89146706586826296</v>
      </c>
    </row>
    <row r="9" spans="3:23" x14ac:dyDescent="0.25">
      <c r="C9" s="3"/>
      <c r="D9" s="2">
        <v>1997</v>
      </c>
      <c r="E9" s="2">
        <v>0.16111111111111101</v>
      </c>
      <c r="F9" s="2">
        <v>0.68333333333333302</v>
      </c>
      <c r="G9" s="2">
        <v>0.63055555555555498</v>
      </c>
      <c r="H9" s="2">
        <v>0.60965722495894903</v>
      </c>
      <c r="I9" s="2">
        <v>0.42035419582106798</v>
      </c>
      <c r="J9" s="2">
        <v>0.65434782608695596</v>
      </c>
      <c r="K9" s="2">
        <v>0.32634730538922102</v>
      </c>
      <c r="L9" s="2">
        <v>0.71744011976047894</v>
      </c>
      <c r="O9" s="2">
        <v>1997</v>
      </c>
      <c r="P9" s="2">
        <v>0.19999999999999901</v>
      </c>
      <c r="Q9" s="2">
        <v>0.73611111111111105</v>
      </c>
      <c r="R9" s="2">
        <v>0.70555555555555505</v>
      </c>
      <c r="S9" s="2">
        <v>0.60965722495894903</v>
      </c>
      <c r="T9" s="2">
        <v>0.42035419582106798</v>
      </c>
      <c r="U9" s="2">
        <v>0.65434782608695596</v>
      </c>
      <c r="V9" s="2">
        <v>0.32634730538922102</v>
      </c>
      <c r="W9" s="2">
        <v>0.71744011976047894</v>
      </c>
    </row>
    <row r="10" spans="3:23" x14ac:dyDescent="0.25">
      <c r="C10" s="3"/>
      <c r="D10" s="2">
        <v>1998</v>
      </c>
      <c r="E10" s="2">
        <v>0.37777777777777699</v>
      </c>
      <c r="F10" s="2">
        <v>0.83055555555555505</v>
      </c>
      <c r="G10" s="2">
        <v>0.94722222222222197</v>
      </c>
      <c r="H10" s="2">
        <v>0.83974358974358898</v>
      </c>
      <c r="I10" s="2">
        <v>0.74863544474393495</v>
      </c>
      <c r="J10" s="2">
        <v>0.76</v>
      </c>
      <c r="K10" s="2">
        <v>0.87799401197604698</v>
      </c>
      <c r="L10" s="2">
        <v>0.88061377245508898</v>
      </c>
      <c r="O10" s="2">
        <v>1998</v>
      </c>
      <c r="P10" s="2">
        <v>0.30277777777777698</v>
      </c>
      <c r="Q10" s="2">
        <v>0.77500000000000002</v>
      </c>
      <c r="R10" s="2">
        <v>0.83611111111111103</v>
      </c>
      <c r="S10" s="2">
        <v>0.83974358974358898</v>
      </c>
      <c r="T10" s="2">
        <v>0.74863544474393495</v>
      </c>
      <c r="U10" s="2">
        <v>0.76</v>
      </c>
      <c r="V10" s="2">
        <v>0.87799401197604698</v>
      </c>
      <c r="W10" s="2">
        <v>0.88061377245508898</v>
      </c>
    </row>
    <row r="11" spans="3:23" x14ac:dyDescent="0.25">
      <c r="C11" s="3"/>
      <c r="D11" s="2">
        <v>1999</v>
      </c>
      <c r="E11" s="2">
        <v>0.23888888888888801</v>
      </c>
      <c r="F11" s="2">
        <v>0.51666666666666605</v>
      </c>
      <c r="G11" s="2">
        <v>0.76388888888888895</v>
      </c>
      <c r="H11" s="2">
        <v>0.69326765188834105</v>
      </c>
      <c r="I11" s="2">
        <v>0.36625874125874103</v>
      </c>
      <c r="J11" s="2">
        <v>0.75140977443609003</v>
      </c>
      <c r="K11" s="2">
        <v>0.25224550898203502</v>
      </c>
      <c r="L11" s="2">
        <v>0.86077844311377205</v>
      </c>
      <c r="O11" s="2">
        <v>1999</v>
      </c>
      <c r="P11" s="2">
        <v>0.28333333333333299</v>
      </c>
      <c r="Q11" s="2">
        <v>0.655555555555555</v>
      </c>
      <c r="R11" s="2">
        <v>0.83611111111111103</v>
      </c>
      <c r="S11" s="2">
        <v>0.69326765188834105</v>
      </c>
      <c r="T11" s="2">
        <v>0.36625874125874103</v>
      </c>
      <c r="U11" s="2">
        <v>0.75140977443609003</v>
      </c>
      <c r="V11" s="2">
        <v>0.25224550898203502</v>
      </c>
      <c r="W11" s="2">
        <v>0.86077844311377205</v>
      </c>
    </row>
    <row r="12" spans="3:23" x14ac:dyDescent="0.25">
      <c r="C12" s="3"/>
      <c r="D12" s="2">
        <v>2000</v>
      </c>
      <c r="E12" s="2">
        <v>0.31944444444444398</v>
      </c>
      <c r="F12" s="2">
        <v>0.49444444444444402</v>
      </c>
      <c r="G12" s="2">
        <v>0.62777777777777699</v>
      </c>
      <c r="H12" s="2">
        <v>0.52786377708978305</v>
      </c>
      <c r="I12" s="2">
        <v>0.35714285714285698</v>
      </c>
      <c r="J12" s="2">
        <v>0.55238095238095197</v>
      </c>
      <c r="K12" s="2">
        <v>0.212949101796407</v>
      </c>
      <c r="L12" s="2">
        <v>0.54266467065868196</v>
      </c>
      <c r="O12" s="2">
        <v>2000</v>
      </c>
      <c r="P12" s="2">
        <v>0.28333333333333299</v>
      </c>
      <c r="Q12" s="2">
        <v>0.43055555555555503</v>
      </c>
      <c r="R12" s="2">
        <v>0.64166666666666605</v>
      </c>
      <c r="S12" s="2">
        <v>0.52786377708978305</v>
      </c>
      <c r="T12" s="2">
        <v>0.35714285714285698</v>
      </c>
      <c r="U12" s="2">
        <v>0.55238095238095197</v>
      </c>
      <c r="V12" s="2">
        <v>0.212949101796407</v>
      </c>
      <c r="W12" s="2">
        <v>0.54266467065868196</v>
      </c>
    </row>
    <row r="13" spans="3:23" x14ac:dyDescent="0.25">
      <c r="C13" s="3"/>
      <c r="D13" s="2">
        <v>2001</v>
      </c>
      <c r="E13" s="2">
        <v>0.61111111111111105</v>
      </c>
      <c r="F13" s="2">
        <v>0.55555555555555503</v>
      </c>
      <c r="G13" s="2">
        <v>0.38333333333333303</v>
      </c>
      <c r="H13" s="2">
        <v>0.63104288499025296</v>
      </c>
      <c r="I13" s="2">
        <v>0.60229814030131801</v>
      </c>
      <c r="J13" s="2">
        <v>0.60662393162393102</v>
      </c>
      <c r="K13" s="2">
        <v>0.65194610778443096</v>
      </c>
      <c r="L13" s="2">
        <v>0.632859281437125</v>
      </c>
      <c r="O13" s="2">
        <v>2001</v>
      </c>
      <c r="P13" s="2">
        <v>0.52777777777777701</v>
      </c>
      <c r="Q13" s="2">
        <v>0.52500000000000002</v>
      </c>
      <c r="R13" s="2">
        <v>0.44444444444444398</v>
      </c>
      <c r="S13" s="2">
        <v>0.63104288499025296</v>
      </c>
      <c r="T13" s="2">
        <v>0.60229814030131801</v>
      </c>
      <c r="U13" s="2">
        <v>0.60662393162393102</v>
      </c>
      <c r="V13" s="2">
        <v>0.65194610778443096</v>
      </c>
      <c r="W13" s="2">
        <v>0.632859281437125</v>
      </c>
    </row>
    <row r="14" spans="3:23" x14ac:dyDescent="0.25">
      <c r="C14" s="3"/>
      <c r="D14" s="2">
        <v>2002</v>
      </c>
      <c r="E14" s="2">
        <v>0.70833333333333304</v>
      </c>
      <c r="F14" s="2">
        <v>0.48611111111111099</v>
      </c>
      <c r="G14" s="2">
        <v>0.46388888888888802</v>
      </c>
      <c r="H14" s="2">
        <v>0.40790986085904402</v>
      </c>
      <c r="I14" s="2">
        <v>0.34006734006734002</v>
      </c>
      <c r="J14" s="2">
        <v>0.50595238095238004</v>
      </c>
      <c r="K14" s="2">
        <v>0.18188622754490999</v>
      </c>
      <c r="L14" s="2">
        <v>0.44872754491017902</v>
      </c>
      <c r="O14" s="2">
        <v>2002</v>
      </c>
      <c r="P14" s="2">
        <v>0.69166666666666599</v>
      </c>
      <c r="Q14" s="2">
        <v>0.47222222222222199</v>
      </c>
      <c r="R14" s="2">
        <v>0.469444444444444</v>
      </c>
      <c r="S14" s="2">
        <v>0.40790986085904402</v>
      </c>
      <c r="T14" s="2">
        <v>0.34006734006734002</v>
      </c>
      <c r="U14" s="2">
        <v>0.50595238095238004</v>
      </c>
      <c r="V14" s="2">
        <v>0.18188622754490999</v>
      </c>
      <c r="W14" s="2">
        <v>0.44872754491017902</v>
      </c>
    </row>
    <row r="15" spans="3:23" x14ac:dyDescent="0.25">
      <c r="C15" s="3"/>
      <c r="D15" s="2">
        <v>2003</v>
      </c>
      <c r="E15" s="2">
        <v>0.68333333333333302</v>
      </c>
      <c r="F15" s="2">
        <v>0.57222222222222197</v>
      </c>
      <c r="G15" s="2">
        <v>0.61111111111111105</v>
      </c>
      <c r="H15" s="2">
        <v>0.45476190476190398</v>
      </c>
      <c r="I15" s="2">
        <v>0.53418799271380801</v>
      </c>
      <c r="J15" s="2">
        <v>0.46037037037036999</v>
      </c>
      <c r="K15" s="2">
        <v>0.53742514970059796</v>
      </c>
      <c r="L15" s="2">
        <v>0.36639221556886198</v>
      </c>
      <c r="O15" s="2">
        <v>2003</v>
      </c>
      <c r="P15" s="2">
        <v>0.719444444444444</v>
      </c>
      <c r="Q15" s="2">
        <v>0.61388888888888804</v>
      </c>
      <c r="R15" s="2">
        <v>0.54722222222222205</v>
      </c>
      <c r="S15" s="2">
        <v>0.45476190476190398</v>
      </c>
      <c r="T15" s="2">
        <v>0.53418799271380801</v>
      </c>
      <c r="U15" s="2">
        <v>0.46037037037036999</v>
      </c>
      <c r="V15" s="2">
        <v>0.53742514970059796</v>
      </c>
      <c r="W15" s="2">
        <v>0.36639221556886198</v>
      </c>
    </row>
    <row r="16" spans="3:23" x14ac:dyDescent="0.25">
      <c r="C16" s="3"/>
      <c r="D16" s="2">
        <v>2004</v>
      </c>
      <c r="E16" s="2">
        <v>0.57499999999999996</v>
      </c>
      <c r="F16" s="2">
        <v>0.54722222222222205</v>
      </c>
      <c r="G16" s="2">
        <v>0.51388888888888895</v>
      </c>
      <c r="H16" s="2">
        <v>0.372988505747126</v>
      </c>
      <c r="I16" s="2">
        <v>0.41826923076923</v>
      </c>
      <c r="J16" s="2">
        <v>0.418650793650793</v>
      </c>
      <c r="K16" s="2">
        <v>0.32372754491017902</v>
      </c>
      <c r="L16" s="2">
        <v>0.29865269461077798</v>
      </c>
      <c r="O16" s="2">
        <v>2004</v>
      </c>
      <c r="P16" s="2">
        <v>0.59722222222222199</v>
      </c>
      <c r="Q16" s="2">
        <v>0.452777777777777</v>
      </c>
      <c r="R16" s="2">
        <v>0.55833333333333302</v>
      </c>
      <c r="S16" s="2">
        <v>0.372988505747126</v>
      </c>
      <c r="T16" s="2">
        <v>0.41826923076923</v>
      </c>
      <c r="U16" s="2">
        <v>0.418650793650793</v>
      </c>
      <c r="V16" s="2">
        <v>0.32372754491017902</v>
      </c>
      <c r="W16" s="2">
        <v>0.29865269461077798</v>
      </c>
    </row>
    <row r="17" spans="3:23" x14ac:dyDescent="0.25">
      <c r="C17" s="3"/>
      <c r="D17" s="2">
        <v>2005</v>
      </c>
      <c r="E17" s="2">
        <v>0.97222222222222199</v>
      </c>
      <c r="F17" s="2">
        <v>0.83333333333333304</v>
      </c>
      <c r="G17" s="2">
        <v>0.81111111111111101</v>
      </c>
      <c r="H17" s="2">
        <v>0.79089668615984399</v>
      </c>
      <c r="I17" s="2">
        <v>0.83123342175066295</v>
      </c>
      <c r="J17" s="2">
        <v>0.60185185185185097</v>
      </c>
      <c r="K17" s="2">
        <v>0.94872754491017897</v>
      </c>
      <c r="L17" s="2">
        <v>0.62125748502994005</v>
      </c>
      <c r="O17" s="2">
        <v>2005</v>
      </c>
      <c r="P17" s="2">
        <v>0.85833333333333295</v>
      </c>
      <c r="Q17" s="2">
        <v>0.87777777777777699</v>
      </c>
      <c r="R17" s="2">
        <v>0.70833333333333304</v>
      </c>
      <c r="S17" s="2">
        <v>0.79089668615984399</v>
      </c>
      <c r="T17" s="2">
        <v>0.83123342175066295</v>
      </c>
      <c r="U17" s="2">
        <v>0.60185185185185097</v>
      </c>
      <c r="V17" s="2">
        <v>0.94872754491017897</v>
      </c>
      <c r="W17" s="2">
        <v>0.62125748502994005</v>
      </c>
    </row>
    <row r="18" spans="3:23" x14ac:dyDescent="0.25">
      <c r="C18" s="3"/>
      <c r="D18" s="2">
        <v>2006</v>
      </c>
      <c r="E18" s="2">
        <v>0.94444444444444398</v>
      </c>
      <c r="F18" s="2">
        <v>0.82222222222222197</v>
      </c>
      <c r="G18" s="2">
        <v>0.89722222222222203</v>
      </c>
      <c r="H18" s="2">
        <v>0.83333333333333304</v>
      </c>
      <c r="I18" s="2">
        <v>0.63627012999811094</v>
      </c>
      <c r="J18" s="2">
        <v>0.8</v>
      </c>
      <c r="K18" s="2">
        <v>0.71856287425149701</v>
      </c>
      <c r="L18" s="2">
        <v>0.934880239520958</v>
      </c>
      <c r="O18" s="2">
        <v>2006</v>
      </c>
      <c r="P18" s="2">
        <v>0.96388888888888902</v>
      </c>
      <c r="Q18" s="2">
        <v>0.85277777777777697</v>
      </c>
      <c r="R18" s="2">
        <v>0.88888888888888895</v>
      </c>
      <c r="S18" s="2">
        <v>0.83333333333333304</v>
      </c>
      <c r="T18" s="2">
        <v>0.63627012999811094</v>
      </c>
      <c r="U18" s="2">
        <v>0.8</v>
      </c>
      <c r="V18" s="2">
        <v>0.71856287425149701</v>
      </c>
      <c r="W18" s="2">
        <v>0.934880239520958</v>
      </c>
    </row>
    <row r="19" spans="3:23" x14ac:dyDescent="0.25">
      <c r="C19" s="3"/>
      <c r="D19" s="2">
        <v>2007</v>
      </c>
      <c r="E19" s="2">
        <v>0.78888888888888797</v>
      </c>
      <c r="F19" s="2">
        <v>0.241666666666666</v>
      </c>
      <c r="G19" s="2">
        <v>0.38055555555555498</v>
      </c>
      <c r="H19" s="2">
        <v>0.53571428571428503</v>
      </c>
      <c r="I19" s="2">
        <v>0.27981481481481402</v>
      </c>
      <c r="J19" s="2">
        <v>0.608764367816092</v>
      </c>
      <c r="K19" s="2">
        <v>8.6826347305389198E-2</v>
      </c>
      <c r="L19" s="2">
        <v>0.64446107784431095</v>
      </c>
      <c r="O19" s="2">
        <v>2007</v>
      </c>
      <c r="P19" s="2">
        <v>0.82777777777777695</v>
      </c>
      <c r="Q19" s="2">
        <v>0.358333333333333</v>
      </c>
      <c r="R19" s="2">
        <v>0.53611111111111098</v>
      </c>
      <c r="S19" s="2">
        <v>0.53571428571428503</v>
      </c>
      <c r="T19" s="2">
        <v>0.27981481481481402</v>
      </c>
      <c r="U19" s="2">
        <v>0.608764367816092</v>
      </c>
      <c r="V19" s="2">
        <v>8.6826347305389198E-2</v>
      </c>
      <c r="W19" s="2">
        <v>0.64446107784431095</v>
      </c>
    </row>
    <row r="20" spans="3:23" x14ac:dyDescent="0.25">
      <c r="C20" s="3"/>
      <c r="D20" s="2">
        <v>2008</v>
      </c>
      <c r="E20" s="2">
        <v>0.66111111111111098</v>
      </c>
      <c r="F20" s="2">
        <v>0.38333333333333303</v>
      </c>
      <c r="G20" s="2">
        <v>0.23611111111111099</v>
      </c>
      <c r="H20" s="2">
        <v>0.5</v>
      </c>
      <c r="I20" s="2">
        <v>0.47222222222222199</v>
      </c>
      <c r="J20" s="2">
        <v>0.488612836438923</v>
      </c>
      <c r="K20" s="2">
        <v>0.43974550898203502</v>
      </c>
      <c r="L20" s="2">
        <v>0.41579341317365198</v>
      </c>
      <c r="O20" s="2">
        <v>2008</v>
      </c>
      <c r="P20" s="2">
        <v>0.72222222222222199</v>
      </c>
      <c r="Q20" s="2">
        <v>0.35277777777777702</v>
      </c>
      <c r="R20" s="2">
        <v>0.26944444444444399</v>
      </c>
      <c r="S20" s="2">
        <v>0.5</v>
      </c>
      <c r="T20" s="2">
        <v>0.47222222222222199</v>
      </c>
      <c r="U20" s="2">
        <v>0.488612836438923</v>
      </c>
      <c r="V20" s="2">
        <v>0.43974550898203502</v>
      </c>
      <c r="W20" s="2">
        <v>0.41579341317365198</v>
      </c>
    </row>
    <row r="21" spans="3:23" x14ac:dyDescent="0.25">
      <c r="C21" s="3"/>
      <c r="D21" s="2">
        <v>2009</v>
      </c>
      <c r="E21" s="2">
        <v>0.35277777777777702</v>
      </c>
      <c r="F21" s="2">
        <v>0.563888888888888</v>
      </c>
      <c r="G21" s="2">
        <v>0.23055555555555499</v>
      </c>
      <c r="H21" s="2">
        <v>0.38965517241379299</v>
      </c>
      <c r="I21" s="2">
        <v>0.422222222222222</v>
      </c>
      <c r="J21" s="2">
        <v>0.41428571428571398</v>
      </c>
      <c r="K21" s="2">
        <v>0.32447604790419099</v>
      </c>
      <c r="L21" s="2">
        <v>0.29154191616766401</v>
      </c>
      <c r="O21" s="2">
        <v>2009</v>
      </c>
      <c r="P21" s="2">
        <v>0.405555555555555</v>
      </c>
      <c r="Q21" s="2">
        <v>0.46111111111111103</v>
      </c>
      <c r="R21" s="2">
        <v>0.20555555555555499</v>
      </c>
      <c r="S21" s="2">
        <v>0.38965517241379299</v>
      </c>
      <c r="T21" s="2">
        <v>0.422222222222222</v>
      </c>
      <c r="U21" s="2">
        <v>0.41428571428571398</v>
      </c>
      <c r="V21" s="2">
        <v>0.32447604790419099</v>
      </c>
      <c r="W21" s="2">
        <v>0.29154191616766401</v>
      </c>
    </row>
    <row r="22" spans="3:23" x14ac:dyDescent="0.25">
      <c r="C22" s="3"/>
      <c r="D22" s="2">
        <v>2010</v>
      </c>
      <c r="E22" s="2">
        <v>0.50277777777777699</v>
      </c>
      <c r="F22" s="2">
        <v>0.67500000000000004</v>
      </c>
      <c r="G22" s="2">
        <v>0.57777777777777695</v>
      </c>
      <c r="H22" s="2">
        <v>0.50608519269776797</v>
      </c>
      <c r="I22" s="2">
        <v>0.69561781609195406</v>
      </c>
      <c r="J22" s="2">
        <v>0.45761494252873502</v>
      </c>
      <c r="K22" s="2">
        <v>0.80800898203592797</v>
      </c>
      <c r="L22" s="2">
        <v>0.36863772455089799</v>
      </c>
      <c r="O22" s="2">
        <v>2010</v>
      </c>
      <c r="P22" s="2">
        <v>0.41666666666666602</v>
      </c>
      <c r="Q22" s="2">
        <v>0.66111111111111098</v>
      </c>
      <c r="R22" s="2">
        <v>0.469444444444444</v>
      </c>
      <c r="S22" s="2">
        <v>0.50608519269776797</v>
      </c>
      <c r="T22" s="2">
        <v>0.69561781609195406</v>
      </c>
      <c r="U22" s="2">
        <v>0.45761494252873502</v>
      </c>
      <c r="V22" s="2">
        <v>0.80800898203592797</v>
      </c>
      <c r="W22" s="2">
        <v>0.36863772455089799</v>
      </c>
    </row>
    <row r="23" spans="3:23" x14ac:dyDescent="0.25">
      <c r="C23" s="3"/>
      <c r="D23" s="2">
        <v>2011</v>
      </c>
      <c r="E23" s="2">
        <v>0.95277777777777795</v>
      </c>
      <c r="F23" s="2">
        <v>0.83888888888888802</v>
      </c>
      <c r="G23" s="2">
        <v>0.93055555555555503</v>
      </c>
      <c r="H23" s="2">
        <v>0.83405172413793105</v>
      </c>
      <c r="I23" s="2">
        <v>0.74538461538461498</v>
      </c>
      <c r="J23" s="2">
        <v>0.75185185185185099</v>
      </c>
      <c r="K23" s="2">
        <v>0.88510479041916101</v>
      </c>
      <c r="L23" s="2">
        <v>0.86826347305389195</v>
      </c>
      <c r="O23" s="2">
        <v>2011</v>
      </c>
      <c r="P23" s="2">
        <v>0.875</v>
      </c>
      <c r="Q23" s="2">
        <v>0.83333333333333304</v>
      </c>
      <c r="R23" s="2">
        <v>0.86944444444444402</v>
      </c>
      <c r="S23" s="2">
        <v>0.83405172413793105</v>
      </c>
      <c r="T23" s="2">
        <v>0.74538461538461498</v>
      </c>
      <c r="U23" s="2">
        <v>0.75185185185185099</v>
      </c>
      <c r="V23" s="2">
        <v>0.88510479041916101</v>
      </c>
      <c r="W23" s="2">
        <v>0.86826347305389195</v>
      </c>
    </row>
    <row r="24" spans="3:23" x14ac:dyDescent="0.25">
      <c r="C24" s="3"/>
      <c r="D24" s="2">
        <v>2012</v>
      </c>
      <c r="E24" s="2">
        <v>0.84722222222222199</v>
      </c>
      <c r="F24" s="2">
        <v>0.344444444444444</v>
      </c>
      <c r="G24" s="2">
        <v>0.48611111111111099</v>
      </c>
      <c r="H24" s="2">
        <v>0.76388888888888795</v>
      </c>
      <c r="I24" s="2">
        <v>0.473646723646723</v>
      </c>
      <c r="J24" s="2">
        <v>0.80047619047619001</v>
      </c>
      <c r="K24" s="2">
        <v>0.415419161676646</v>
      </c>
      <c r="L24" s="2">
        <v>0.92589820359281405</v>
      </c>
      <c r="O24" s="2">
        <v>2012</v>
      </c>
      <c r="P24" s="2">
        <v>0.9</v>
      </c>
      <c r="Q24" s="2">
        <v>0.42777777777777698</v>
      </c>
      <c r="R24" s="2">
        <v>0.59722222222222199</v>
      </c>
      <c r="S24" s="2">
        <v>0.76388888888888795</v>
      </c>
      <c r="T24" s="2">
        <v>0.473646723646723</v>
      </c>
      <c r="U24" s="2">
        <v>0.80047619047619001</v>
      </c>
      <c r="V24" s="2">
        <v>0.415419161676646</v>
      </c>
      <c r="W24" s="2">
        <v>0.92589820359281405</v>
      </c>
    </row>
    <row r="25" spans="3:23" x14ac:dyDescent="0.25">
      <c r="C25" s="3"/>
      <c r="D25" s="2">
        <v>2013</v>
      </c>
      <c r="E25" s="2">
        <v>0.56666666666666599</v>
      </c>
      <c r="F25" s="2">
        <v>0.22222222222222199</v>
      </c>
      <c r="G25" s="2">
        <v>0.313888888888888</v>
      </c>
      <c r="H25" s="2">
        <v>0.59340659340659296</v>
      </c>
      <c r="I25" s="2">
        <v>0.28431372549019601</v>
      </c>
      <c r="J25" s="2">
        <v>0.677651515151515</v>
      </c>
      <c r="K25" s="2">
        <v>0.100299401197604</v>
      </c>
      <c r="L25" s="2">
        <v>0.74962574850299402</v>
      </c>
      <c r="O25" s="2">
        <v>2013</v>
      </c>
      <c r="P25" s="2">
        <v>0.61666666666666603</v>
      </c>
      <c r="Q25" s="2">
        <v>0.28333333333333299</v>
      </c>
      <c r="R25" s="2">
        <v>0.38333333333333303</v>
      </c>
      <c r="S25" s="2">
        <v>0.59340659340659296</v>
      </c>
      <c r="T25" s="2">
        <v>0.28431372549019601</v>
      </c>
      <c r="U25" s="2">
        <v>0.677651515151515</v>
      </c>
      <c r="V25" s="2">
        <v>0.100299401197604</v>
      </c>
      <c r="W25" s="2">
        <v>0.74962574850299402</v>
      </c>
    </row>
    <row r="26" spans="3:23" x14ac:dyDescent="0.25">
      <c r="C26" s="3"/>
      <c r="D26" s="2">
        <v>2014</v>
      </c>
      <c r="E26" s="2">
        <v>0.23055555555555499</v>
      </c>
      <c r="F26" s="2">
        <v>8.6111111111110999E-2</v>
      </c>
      <c r="G26" s="2">
        <v>7.2222222222222104E-2</v>
      </c>
      <c r="H26" s="2">
        <v>0.43055555555555503</v>
      </c>
      <c r="I26" s="2">
        <v>0.26879699248120298</v>
      </c>
      <c r="J26" s="2">
        <v>0.50094696969696895</v>
      </c>
      <c r="K26" s="2">
        <v>7.4850299401197501E-2</v>
      </c>
      <c r="L26" s="2">
        <v>0.44386227544910101</v>
      </c>
      <c r="O26" s="2">
        <v>2014</v>
      </c>
      <c r="P26" s="2">
        <v>0.35555555555555501</v>
      </c>
      <c r="Q26" s="2">
        <v>0.11944444444444401</v>
      </c>
      <c r="R26" s="2">
        <v>0.105555555555555</v>
      </c>
      <c r="S26" s="2">
        <v>0.43055555555555503</v>
      </c>
      <c r="T26" s="2">
        <v>0.26879699248120298</v>
      </c>
      <c r="U26" s="2">
        <v>0.50094696969696895</v>
      </c>
      <c r="V26" s="2">
        <v>7.4850299401197501E-2</v>
      </c>
      <c r="W26" s="2">
        <v>0.44386227544910101</v>
      </c>
    </row>
    <row r="27" spans="3:23" x14ac:dyDescent="0.25">
      <c r="C27" s="3"/>
      <c r="D27" s="2">
        <v>2015</v>
      </c>
      <c r="E27" s="2">
        <v>7.2222222222222202E-2</v>
      </c>
      <c r="F27" s="2">
        <v>0.105555555555555</v>
      </c>
      <c r="G27" s="2">
        <v>5.83333333333333E-2</v>
      </c>
      <c r="H27" s="2">
        <v>0.36538461538461497</v>
      </c>
      <c r="I27" s="2">
        <v>0.39932983682983603</v>
      </c>
      <c r="J27" s="2">
        <v>0.40833333333333299</v>
      </c>
      <c r="K27" s="2">
        <v>0.26983532934131699</v>
      </c>
      <c r="L27" s="2">
        <v>0.28480538922155602</v>
      </c>
      <c r="O27" s="2">
        <v>2015</v>
      </c>
      <c r="P27" s="2">
        <v>6.3888888888888801E-2</v>
      </c>
      <c r="Q27" s="2">
        <v>6.1111111111110998E-2</v>
      </c>
      <c r="R27" s="2">
        <v>6.3888888888888801E-2</v>
      </c>
      <c r="S27" s="2">
        <v>0.36538461538461497</v>
      </c>
      <c r="T27" s="2">
        <v>0.39932983682983603</v>
      </c>
      <c r="U27" s="2">
        <v>0.40833333333333299</v>
      </c>
      <c r="V27" s="2">
        <v>0.26983532934131699</v>
      </c>
      <c r="W27" s="2">
        <v>0.28480538922155602</v>
      </c>
    </row>
    <row r="28" spans="3:23" x14ac:dyDescent="0.25">
      <c r="C28" s="3"/>
      <c r="D28" s="2">
        <v>2016</v>
      </c>
      <c r="E28" s="2">
        <v>0.23611111111111099</v>
      </c>
      <c r="F28" s="2">
        <v>0.297222222222222</v>
      </c>
      <c r="G28" s="2">
        <v>0.3</v>
      </c>
      <c r="H28" s="2">
        <v>0.26050420168067201</v>
      </c>
      <c r="I28" s="2">
        <v>0.41319444444444398</v>
      </c>
      <c r="J28" s="2">
        <v>0.31481018981018899</v>
      </c>
      <c r="K28" s="2">
        <v>0.29715568862275399</v>
      </c>
      <c r="L28" s="2">
        <v>0.14745508982035899</v>
      </c>
      <c r="O28" s="2">
        <v>2016</v>
      </c>
      <c r="P28" s="2">
        <v>0.15</v>
      </c>
      <c r="Q28" s="2">
        <v>0.297222222222222</v>
      </c>
      <c r="R28" s="2">
        <v>0.22222222222222199</v>
      </c>
      <c r="S28" s="2">
        <v>0.26050420168067201</v>
      </c>
      <c r="T28" s="2">
        <v>0.41319444444444398</v>
      </c>
      <c r="U28" s="2">
        <v>0.31481018981018899</v>
      </c>
      <c r="V28" s="2">
        <v>0.29715568862275399</v>
      </c>
      <c r="W28" s="2">
        <v>0.14745508982035899</v>
      </c>
    </row>
    <row r="29" spans="3:23" x14ac:dyDescent="0.25">
      <c r="C29" s="3"/>
      <c r="D29" s="2">
        <v>2017</v>
      </c>
      <c r="E29" s="2">
        <v>0.719444444444444</v>
      </c>
      <c r="F29" s="2">
        <v>0.85555555555555496</v>
      </c>
      <c r="G29" s="2">
        <v>0.85833333333333295</v>
      </c>
      <c r="H29" s="2">
        <v>0.422222222222222</v>
      </c>
      <c r="I29" s="2">
        <v>0.71016949152542297</v>
      </c>
      <c r="J29" s="2">
        <v>0.40972222222222199</v>
      </c>
      <c r="K29" s="2">
        <v>0.83420658682634696</v>
      </c>
      <c r="L29" s="2">
        <v>0.28592814371257402</v>
      </c>
      <c r="O29" s="2">
        <v>2017</v>
      </c>
      <c r="P29" s="2">
        <v>0.63888888888888895</v>
      </c>
      <c r="Q29" s="2">
        <v>0.74166666666666603</v>
      </c>
      <c r="R29" s="2">
        <v>0.75555555555555498</v>
      </c>
      <c r="S29" s="2">
        <v>0.422222222222222</v>
      </c>
      <c r="T29" s="2">
        <v>0.71016949152542297</v>
      </c>
      <c r="U29" s="2">
        <v>0.40972222222222199</v>
      </c>
      <c r="V29" s="2">
        <v>0.83420658682634696</v>
      </c>
      <c r="W29" s="2">
        <v>0.28592814371257402</v>
      </c>
    </row>
    <row r="30" spans="3:23" x14ac:dyDescent="0.25">
      <c r="C30" s="3"/>
      <c r="D30" s="2">
        <v>2018</v>
      </c>
      <c r="E30" s="2">
        <v>0.66944444444444395</v>
      </c>
      <c r="F30" s="2">
        <v>0.46388888888888802</v>
      </c>
      <c r="G30" s="2">
        <v>0.46111111111111103</v>
      </c>
      <c r="H30" s="2">
        <v>0.31666666666666599</v>
      </c>
      <c r="I30" s="2">
        <v>0.45076923076922998</v>
      </c>
      <c r="J30" s="2">
        <v>0.35416666666666602</v>
      </c>
      <c r="K30" s="2">
        <v>0.394461077844311</v>
      </c>
      <c r="L30" s="2">
        <v>0.18562874251497</v>
      </c>
      <c r="O30" s="2">
        <v>2018</v>
      </c>
      <c r="P30" s="2">
        <v>0.68611111111111101</v>
      </c>
      <c r="Q30" s="2">
        <v>0.50277777777777699</v>
      </c>
      <c r="R30" s="2">
        <v>0.52777777777777701</v>
      </c>
      <c r="S30" s="2">
        <v>0.31666666666666599</v>
      </c>
      <c r="T30" s="2">
        <v>0.45076923076922998</v>
      </c>
      <c r="U30" s="2">
        <v>0.35416666666666602</v>
      </c>
      <c r="V30" s="2">
        <v>0.394461077844311</v>
      </c>
      <c r="W30" s="2">
        <v>0.18562874251497</v>
      </c>
    </row>
    <row r="31" spans="3:23" x14ac:dyDescent="0.25">
      <c r="C31" s="3"/>
      <c r="D31" s="2">
        <v>2019</v>
      </c>
      <c r="E31" s="2">
        <v>0.86666666666666603</v>
      </c>
      <c r="F31" s="2">
        <v>0.79722222222222205</v>
      </c>
      <c r="G31" s="2">
        <v>0.79444444444444395</v>
      </c>
      <c r="H31" s="2">
        <v>0.55000000000000004</v>
      </c>
      <c r="I31" s="2">
        <v>0.752941176470588</v>
      </c>
      <c r="J31" s="2">
        <v>0.47777777777777702</v>
      </c>
      <c r="K31" s="2">
        <v>0.88922155688622695</v>
      </c>
      <c r="L31" s="2">
        <v>0.410179640718562</v>
      </c>
      <c r="O31" s="2">
        <v>2019</v>
      </c>
      <c r="P31" s="2">
        <v>0.81111111111111101</v>
      </c>
      <c r="Q31" s="2">
        <v>0.75555555555555498</v>
      </c>
      <c r="R31" s="2">
        <v>0.72499999999999998</v>
      </c>
      <c r="S31" s="2">
        <v>0.55000000000000004</v>
      </c>
      <c r="T31" s="2">
        <v>0.752941176470588</v>
      </c>
      <c r="U31" s="2">
        <v>0.47777777777777702</v>
      </c>
      <c r="V31" s="2">
        <v>0.88922155688622695</v>
      </c>
      <c r="W31" s="2">
        <v>0.410179640718562</v>
      </c>
    </row>
    <row r="32" spans="3:23" x14ac:dyDescent="0.25">
      <c r="C32" s="3"/>
      <c r="D32" s="2">
        <v>2020</v>
      </c>
      <c r="E32" s="2">
        <v>0.85555555555555496</v>
      </c>
      <c r="F32" s="2">
        <v>0.39999999999999902</v>
      </c>
      <c r="G32" s="2">
        <v>0.41111111111111098</v>
      </c>
      <c r="H32" s="2">
        <v>0.68333333333333302</v>
      </c>
      <c r="I32" s="2">
        <v>0.67647058823529405</v>
      </c>
      <c r="J32" s="2">
        <v>0.65151515151515105</v>
      </c>
      <c r="K32" s="2">
        <v>0.77357784431137699</v>
      </c>
      <c r="L32" s="2">
        <v>0.71407185628742498</v>
      </c>
      <c r="O32" s="2">
        <v>2020</v>
      </c>
      <c r="P32" s="2">
        <v>0.875</v>
      </c>
      <c r="Q32" s="2">
        <v>0.52777777777777701</v>
      </c>
      <c r="R32" s="2">
        <v>0.50833333333333297</v>
      </c>
      <c r="S32" s="2">
        <v>0.68333333333333302</v>
      </c>
      <c r="T32" s="2">
        <v>0.67647058823529405</v>
      </c>
      <c r="U32" s="2">
        <v>0.65151515151515105</v>
      </c>
      <c r="V32" s="2">
        <v>0.77357784431137699</v>
      </c>
      <c r="W32" s="2">
        <v>0.71407185628742498</v>
      </c>
    </row>
    <row r="33" spans="3:23" x14ac:dyDescent="0.25">
      <c r="C33" s="3"/>
      <c r="D33" s="2">
        <v>2021</v>
      </c>
      <c r="E33" s="2">
        <v>0.5</v>
      </c>
      <c r="F33" s="2">
        <v>0.202777777777777</v>
      </c>
      <c r="G33" s="2">
        <v>0.11111111111111099</v>
      </c>
      <c r="H33" s="2">
        <v>0.45</v>
      </c>
      <c r="I33" s="2">
        <v>0.381410256410256</v>
      </c>
      <c r="J33" s="2">
        <v>0.512797619047619</v>
      </c>
      <c r="K33" s="2">
        <v>0.24251497005987999</v>
      </c>
      <c r="L33" s="2">
        <v>0.46444610778443102</v>
      </c>
      <c r="O33" s="2">
        <v>2021</v>
      </c>
      <c r="P33" s="2">
        <v>0.6</v>
      </c>
      <c r="Q33" s="2">
        <v>0.16111111111111101</v>
      </c>
      <c r="R33" s="2">
        <v>0.180555555555555</v>
      </c>
      <c r="S33" s="2">
        <v>0.45</v>
      </c>
      <c r="T33" s="2">
        <v>0.381410256410256</v>
      </c>
      <c r="U33" s="2">
        <v>0.512797619047619</v>
      </c>
      <c r="V33" s="2">
        <v>0.24251497005987999</v>
      </c>
      <c r="W33" s="2">
        <v>0.46444610778443102</v>
      </c>
    </row>
    <row r="34" spans="3:23" x14ac:dyDescent="0.25">
      <c r="C34" s="3"/>
      <c r="D34" s="2">
        <v>2022</v>
      </c>
      <c r="E34" s="2">
        <v>0.28611111111111098</v>
      </c>
      <c r="F34" s="2">
        <v>0.37222222222222201</v>
      </c>
      <c r="G34" s="2">
        <v>0.155555555555555</v>
      </c>
      <c r="H34" s="2">
        <v>0.36666666666666597</v>
      </c>
      <c r="I34" s="2">
        <v>0.44562647754137102</v>
      </c>
      <c r="J34" s="2">
        <v>0.422222222222222</v>
      </c>
      <c r="K34" s="2">
        <v>0.388098802395209</v>
      </c>
      <c r="L34" s="2">
        <v>0.307260479041916</v>
      </c>
      <c r="O34" s="2">
        <v>2022</v>
      </c>
      <c r="P34" s="2">
        <v>0.327777777777777</v>
      </c>
      <c r="Q34" s="2">
        <v>0.30277777777777698</v>
      </c>
      <c r="R34" s="2">
        <v>0.13888888888888801</v>
      </c>
      <c r="S34" s="2">
        <v>0.36666666666666597</v>
      </c>
      <c r="T34" s="2">
        <v>0.44562647754137102</v>
      </c>
      <c r="U34" s="2">
        <v>0.422222222222222</v>
      </c>
      <c r="V34" s="2">
        <v>0.388098802395209</v>
      </c>
      <c r="W34" s="2">
        <v>0.307260479041916</v>
      </c>
    </row>
    <row r="35" spans="3:23" x14ac:dyDescent="0.25">
      <c r="C35" s="3"/>
      <c r="D35" s="2">
        <v>2023</v>
      </c>
      <c r="E35" s="2">
        <v>0.73611111111111105</v>
      </c>
      <c r="F35" s="2">
        <v>0.86944444444444402</v>
      </c>
      <c r="G35" s="2">
        <v>0.85</v>
      </c>
      <c r="H35" s="2">
        <v>0.77718832891246603</v>
      </c>
      <c r="I35" s="2">
        <v>0.802287581699346</v>
      </c>
      <c r="J35" s="2">
        <v>0.65181992337164696</v>
      </c>
      <c r="K35" s="2">
        <v>0.92514970059880197</v>
      </c>
      <c r="L35" s="2">
        <v>0.703218562874251</v>
      </c>
      <c r="O35" s="2">
        <v>2023</v>
      </c>
      <c r="P35" s="2">
        <v>0.57222222222222197</v>
      </c>
      <c r="Q35" s="2">
        <v>0.84722222222222199</v>
      </c>
      <c r="R35" s="2">
        <v>0.69722222222222197</v>
      </c>
      <c r="S35" s="2">
        <v>0.77718832891246603</v>
      </c>
      <c r="T35" s="2">
        <v>0.802287581699346</v>
      </c>
      <c r="U35" s="2">
        <v>0.65181992337164696</v>
      </c>
      <c r="V35" s="2">
        <v>0.92514970059880197</v>
      </c>
      <c r="W35" s="2">
        <v>0.703218562874251</v>
      </c>
    </row>
    <row r="36" spans="3:23" x14ac:dyDescent="0.25">
      <c r="C36" s="3"/>
      <c r="D36" s="2">
        <v>2024</v>
      </c>
      <c r="E36" s="2">
        <v>0.93333333333333302</v>
      </c>
      <c r="F36" s="2">
        <v>0.422222222222222</v>
      </c>
      <c r="G36" s="2">
        <v>0.52222222222222203</v>
      </c>
      <c r="H36" s="2">
        <v>0.4</v>
      </c>
      <c r="I36" s="2">
        <v>0.79629629629629595</v>
      </c>
      <c r="J36" s="2">
        <v>0.59280936454849498</v>
      </c>
      <c r="K36" s="2">
        <v>0.94311377245508998</v>
      </c>
      <c r="L36" s="2">
        <v>0.60179640718562799</v>
      </c>
      <c r="O36" s="2">
        <v>2024</v>
      </c>
      <c r="P36" s="2">
        <v>0.85</v>
      </c>
      <c r="Q36" s="2">
        <v>0.57222222222222197</v>
      </c>
      <c r="R36" s="2">
        <v>0.66111111111111098</v>
      </c>
      <c r="S36" s="2">
        <v>0.4</v>
      </c>
      <c r="T36" s="2">
        <v>0.79629629629629595</v>
      </c>
      <c r="U36" s="2">
        <v>0.59280936454849498</v>
      </c>
      <c r="V36" s="2">
        <v>0.94311377245508998</v>
      </c>
      <c r="W36" s="2">
        <v>0.60179640718562799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8138-10A5-41D0-9624-9A55A8222A57}">
  <dimension ref="B1:H50"/>
  <sheetViews>
    <sheetView topLeftCell="A6" workbookViewId="0">
      <selection activeCell="I8" sqref="I8"/>
    </sheetView>
  </sheetViews>
  <sheetFormatPr defaultRowHeight="15" x14ac:dyDescent="0.25"/>
  <cols>
    <col min="3" max="3" width="12" customWidth="1"/>
    <col min="5" max="5" width="9.85546875" bestFit="1" customWidth="1"/>
  </cols>
  <sheetData>
    <row r="1" spans="2:7" ht="28.5" customHeight="1" x14ac:dyDescent="0.25">
      <c r="B1" s="4" t="s">
        <v>1</v>
      </c>
      <c r="C1" s="4" t="s">
        <v>10</v>
      </c>
      <c r="D1" t="s">
        <v>26</v>
      </c>
      <c r="F1" t="s">
        <v>25</v>
      </c>
      <c r="G1" t="s">
        <v>24</v>
      </c>
    </row>
    <row r="2" spans="2:7" x14ac:dyDescent="0.25">
      <c r="B2">
        <v>1976</v>
      </c>
      <c r="C2" s="1">
        <v>430000</v>
      </c>
    </row>
    <row r="3" spans="2:7" x14ac:dyDescent="0.25">
      <c r="B3">
        <v>1977</v>
      </c>
      <c r="C3" s="1">
        <v>275000</v>
      </c>
    </row>
    <row r="4" spans="2:7" x14ac:dyDescent="0.25">
      <c r="B4">
        <v>1978</v>
      </c>
      <c r="C4" s="1">
        <v>472000</v>
      </c>
    </row>
    <row r="5" spans="2:7" x14ac:dyDescent="0.25">
      <c r="B5">
        <v>1979</v>
      </c>
      <c r="C5" s="1">
        <v>493000</v>
      </c>
    </row>
    <row r="6" spans="2:7" x14ac:dyDescent="0.25">
      <c r="B6">
        <v>1980</v>
      </c>
      <c r="C6" s="1">
        <v>515000</v>
      </c>
    </row>
    <row r="7" spans="2:7" x14ac:dyDescent="0.25">
      <c r="B7">
        <v>1981</v>
      </c>
      <c r="C7" s="1">
        <v>465000</v>
      </c>
    </row>
    <row r="8" spans="2:7" x14ac:dyDescent="0.25">
      <c r="B8">
        <v>1982</v>
      </c>
      <c r="C8" s="1">
        <v>483000</v>
      </c>
    </row>
    <row r="9" spans="2:7" x14ac:dyDescent="0.25">
      <c r="B9">
        <v>1983</v>
      </c>
      <c r="C9" s="1">
        <v>519000</v>
      </c>
    </row>
    <row r="10" spans="2:7" x14ac:dyDescent="0.25">
      <c r="B10">
        <v>1984</v>
      </c>
      <c r="C10" s="1">
        <v>516000</v>
      </c>
    </row>
    <row r="11" spans="2:7" x14ac:dyDescent="0.25">
      <c r="B11">
        <v>1985</v>
      </c>
      <c r="C11" s="1">
        <v>496000</v>
      </c>
    </row>
    <row r="12" spans="2:7" x14ac:dyDescent="0.25">
      <c r="B12">
        <v>1986</v>
      </c>
      <c r="C12" s="1">
        <v>515000</v>
      </c>
    </row>
    <row r="13" spans="2:7" x14ac:dyDescent="0.25">
      <c r="B13">
        <v>1987</v>
      </c>
      <c r="C13" s="1">
        <v>428000</v>
      </c>
    </row>
    <row r="14" spans="2:7" x14ac:dyDescent="0.25">
      <c r="B14">
        <v>1988</v>
      </c>
      <c r="C14" s="1">
        <v>360000</v>
      </c>
    </row>
    <row r="15" spans="2:7" x14ac:dyDescent="0.25">
      <c r="B15">
        <v>1989</v>
      </c>
      <c r="C15" s="1">
        <v>274000</v>
      </c>
    </row>
    <row r="16" spans="2:7" x14ac:dyDescent="0.25">
      <c r="B16">
        <v>1990</v>
      </c>
      <c r="C16" s="1">
        <v>107000</v>
      </c>
    </row>
    <row r="17" spans="2:8" x14ac:dyDescent="0.25">
      <c r="B17">
        <v>1991</v>
      </c>
      <c r="C17" s="1">
        <v>181000</v>
      </c>
      <c r="F17">
        <v>0.25277777777777699</v>
      </c>
      <c r="G17">
        <v>0.23703703703703699</v>
      </c>
    </row>
    <row r="18" spans="2:8" x14ac:dyDescent="0.25">
      <c r="B18">
        <v>1992</v>
      </c>
      <c r="C18" s="1">
        <v>177000</v>
      </c>
      <c r="F18">
        <v>0.227777777777777</v>
      </c>
      <c r="G18">
        <v>0.194444444444444</v>
      </c>
    </row>
    <row r="19" spans="2:8" x14ac:dyDescent="0.25">
      <c r="B19">
        <v>1993</v>
      </c>
      <c r="C19" s="1">
        <v>289000</v>
      </c>
      <c r="F19">
        <v>0.58055555555555505</v>
      </c>
      <c r="G19">
        <v>0.61388888888888804</v>
      </c>
    </row>
    <row r="20" spans="2:8" x14ac:dyDescent="0.25">
      <c r="B20">
        <v>1994</v>
      </c>
      <c r="C20" s="1">
        <v>133000</v>
      </c>
      <c r="F20">
        <v>0.31944444444444398</v>
      </c>
      <c r="G20">
        <v>0.219444444444444</v>
      </c>
    </row>
    <row r="21" spans="2:8" x14ac:dyDescent="0.25">
      <c r="B21">
        <v>1995</v>
      </c>
      <c r="C21" s="1">
        <v>444000</v>
      </c>
      <c r="F21">
        <v>0.84722222222222199</v>
      </c>
      <c r="G21">
        <v>0.87222222222222201</v>
      </c>
    </row>
    <row r="22" spans="2:8" x14ac:dyDescent="0.25">
      <c r="B22">
        <v>1996</v>
      </c>
      <c r="C22" s="1">
        <v>422000</v>
      </c>
      <c r="F22">
        <v>0.655555555555555</v>
      </c>
      <c r="G22">
        <v>0.6</v>
      </c>
    </row>
    <row r="23" spans="2:8" x14ac:dyDescent="0.25">
      <c r="B23">
        <v>1997</v>
      </c>
      <c r="C23" s="1">
        <v>436000</v>
      </c>
      <c r="F23">
        <v>0.68333333333333302</v>
      </c>
      <c r="G23">
        <v>0.73611111111111105</v>
      </c>
    </row>
    <row r="24" spans="2:8" x14ac:dyDescent="0.25">
      <c r="B24">
        <v>1998</v>
      </c>
      <c r="C24" s="1">
        <v>467000</v>
      </c>
      <c r="F24">
        <v>0.83055555555555505</v>
      </c>
      <c r="G24">
        <v>0.77500000000000002</v>
      </c>
    </row>
    <row r="25" spans="2:8" x14ac:dyDescent="0.25">
      <c r="B25">
        <v>1999</v>
      </c>
      <c r="C25" s="1">
        <v>309000</v>
      </c>
      <c r="F25">
        <v>0.51666666666666605</v>
      </c>
      <c r="G25">
        <v>0.655555555555555</v>
      </c>
    </row>
    <row r="26" spans="2:8" x14ac:dyDescent="0.25">
      <c r="B26">
        <v>2000</v>
      </c>
      <c r="C26" s="1">
        <v>255000</v>
      </c>
      <c r="F26">
        <v>0.49444444444444402</v>
      </c>
      <c r="G26">
        <v>0.43055555555555503</v>
      </c>
    </row>
    <row r="27" spans="2:8" x14ac:dyDescent="0.25">
      <c r="B27">
        <v>2001</v>
      </c>
      <c r="C27" s="1">
        <v>267000</v>
      </c>
      <c r="F27">
        <v>0.55555555555555503</v>
      </c>
      <c r="G27">
        <v>0.52500000000000002</v>
      </c>
    </row>
    <row r="28" spans="2:8" x14ac:dyDescent="0.25">
      <c r="B28">
        <v>2002</v>
      </c>
      <c r="C28" s="1">
        <v>179000</v>
      </c>
      <c r="D28">
        <v>218.4</v>
      </c>
      <c r="E28">
        <f t="shared" ref="E28:E42" si="0">D28*10^3</f>
        <v>218400</v>
      </c>
      <c r="F28">
        <v>0.48611111111111099</v>
      </c>
      <c r="G28">
        <v>0.47222222222222199</v>
      </c>
      <c r="H28" s="1"/>
    </row>
    <row r="29" spans="2:8" x14ac:dyDescent="0.25">
      <c r="B29">
        <v>2003</v>
      </c>
      <c r="C29" s="1">
        <v>252000</v>
      </c>
      <c r="D29">
        <v>207.3</v>
      </c>
      <c r="E29">
        <f t="shared" si="0"/>
        <v>207300</v>
      </c>
      <c r="F29">
        <v>0.57222222222222197</v>
      </c>
      <c r="G29">
        <v>0.61388888888888804</v>
      </c>
      <c r="H29" s="1"/>
    </row>
    <row r="30" spans="2:8" x14ac:dyDescent="0.25">
      <c r="B30">
        <v>2004</v>
      </c>
      <c r="C30" s="1">
        <v>203000</v>
      </c>
      <c r="D30">
        <v>202.6</v>
      </c>
      <c r="E30">
        <f t="shared" si="0"/>
        <v>202600</v>
      </c>
      <c r="F30">
        <v>0.54722222222222205</v>
      </c>
      <c r="G30">
        <v>0.452777777777777</v>
      </c>
      <c r="H30" s="1"/>
    </row>
    <row r="31" spans="2:8" x14ac:dyDescent="0.25">
      <c r="B31">
        <v>2005</v>
      </c>
      <c r="C31" s="1">
        <v>369000</v>
      </c>
      <c r="D31">
        <v>339.79999999999899</v>
      </c>
      <c r="E31">
        <f t="shared" si="0"/>
        <v>339799.99999999901</v>
      </c>
      <c r="F31">
        <v>0.83333333333333304</v>
      </c>
      <c r="G31">
        <v>0.87777777777777699</v>
      </c>
      <c r="H31" s="1"/>
    </row>
    <row r="32" spans="2:8" x14ac:dyDescent="0.25">
      <c r="B32">
        <v>2006</v>
      </c>
      <c r="C32" s="1">
        <v>379000</v>
      </c>
      <c r="D32">
        <v>365.8</v>
      </c>
      <c r="E32">
        <f t="shared" si="0"/>
        <v>365800</v>
      </c>
      <c r="F32">
        <v>0.82222222222222197</v>
      </c>
      <c r="G32">
        <v>0.85277777777777697</v>
      </c>
      <c r="H32" s="1"/>
    </row>
    <row r="33" spans="2:8" x14ac:dyDescent="0.25">
      <c r="B33">
        <v>2007</v>
      </c>
      <c r="C33" s="1">
        <v>129000</v>
      </c>
      <c r="D33">
        <v>185.79999999999899</v>
      </c>
      <c r="E33">
        <f t="shared" si="0"/>
        <v>185799.99999999898</v>
      </c>
      <c r="F33">
        <v>0.241666666666666</v>
      </c>
      <c r="G33">
        <v>0.358333333333333</v>
      </c>
      <c r="H33" s="1"/>
    </row>
    <row r="34" spans="2:8" x14ac:dyDescent="0.25">
      <c r="B34">
        <v>2008</v>
      </c>
      <c r="C34" s="1">
        <v>147000</v>
      </c>
      <c r="D34">
        <v>138.19999999999999</v>
      </c>
      <c r="E34">
        <f t="shared" si="0"/>
        <v>138200</v>
      </c>
      <c r="F34">
        <v>0.38333333333333303</v>
      </c>
      <c r="G34">
        <v>0.35277777777777702</v>
      </c>
      <c r="H34" s="1"/>
    </row>
    <row r="35" spans="2:8" x14ac:dyDescent="0.25">
      <c r="B35">
        <v>2009</v>
      </c>
      <c r="C35" s="1">
        <v>137000</v>
      </c>
      <c r="D35">
        <v>98.8</v>
      </c>
      <c r="E35">
        <f t="shared" si="0"/>
        <v>98800</v>
      </c>
      <c r="F35">
        <v>0.563888888888888</v>
      </c>
      <c r="G35">
        <v>0.46111111111111103</v>
      </c>
      <c r="H35" s="1"/>
    </row>
    <row r="36" spans="2:8" x14ac:dyDescent="0.25">
      <c r="B36">
        <v>2010</v>
      </c>
      <c r="C36" s="1">
        <v>251000</v>
      </c>
      <c r="D36">
        <v>241.6</v>
      </c>
      <c r="E36">
        <f t="shared" si="0"/>
        <v>241600</v>
      </c>
      <c r="F36">
        <v>0.67500000000000004</v>
      </c>
      <c r="G36">
        <v>0.66111111111111098</v>
      </c>
      <c r="H36" s="1"/>
    </row>
    <row r="37" spans="2:8" x14ac:dyDescent="0.25">
      <c r="B37">
        <v>2011</v>
      </c>
      <c r="C37" s="1">
        <v>355000</v>
      </c>
      <c r="D37">
        <v>324.89999999999998</v>
      </c>
      <c r="E37">
        <f t="shared" si="0"/>
        <v>324900</v>
      </c>
      <c r="F37">
        <v>0.83888888888888802</v>
      </c>
      <c r="G37">
        <v>0.83333333333333304</v>
      </c>
      <c r="H37" s="1"/>
    </row>
    <row r="38" spans="2:8" x14ac:dyDescent="0.25">
      <c r="B38">
        <v>2012</v>
      </c>
      <c r="C38" s="1">
        <v>167000</v>
      </c>
      <c r="D38">
        <v>200.1</v>
      </c>
      <c r="E38">
        <f t="shared" si="0"/>
        <v>200100</v>
      </c>
      <c r="F38">
        <v>0.344444444444444</v>
      </c>
      <c r="G38">
        <v>0.42777777777777698</v>
      </c>
      <c r="H38" s="1"/>
    </row>
    <row r="39" spans="2:8" x14ac:dyDescent="0.25">
      <c r="B39">
        <v>2013</v>
      </c>
      <c r="C39" s="1">
        <v>65000</v>
      </c>
      <c r="D39">
        <v>74.5</v>
      </c>
      <c r="E39">
        <f t="shared" si="0"/>
        <v>74500</v>
      </c>
      <c r="F39">
        <v>0.22222222222222199</v>
      </c>
      <c r="G39">
        <v>0.28333333333333299</v>
      </c>
      <c r="H39" s="1"/>
    </row>
    <row r="40" spans="2:8" x14ac:dyDescent="0.25">
      <c r="B40">
        <v>2014</v>
      </c>
      <c r="C40" s="1">
        <v>64000</v>
      </c>
      <c r="D40">
        <v>51.5</v>
      </c>
      <c r="E40">
        <f t="shared" si="0"/>
        <v>51500</v>
      </c>
      <c r="F40">
        <v>8.6111111111110999E-2</v>
      </c>
      <c r="G40">
        <v>0.11944444444444401</v>
      </c>
      <c r="H40" s="1"/>
    </row>
    <row r="41" spans="2:8" x14ac:dyDescent="0.25">
      <c r="B41">
        <v>2015</v>
      </c>
      <c r="C41" s="1">
        <v>33000</v>
      </c>
      <c r="D41">
        <v>35.200000000000003</v>
      </c>
      <c r="E41">
        <f t="shared" si="0"/>
        <v>35200</v>
      </c>
      <c r="F41">
        <v>0.105555555555555</v>
      </c>
      <c r="G41">
        <v>6.1111111111110998E-2</v>
      </c>
      <c r="H41" s="1"/>
    </row>
    <row r="42" spans="2:8" x14ac:dyDescent="0.25">
      <c r="B42">
        <v>2016</v>
      </c>
      <c r="C42">
        <v>96000</v>
      </c>
      <c r="D42">
        <v>96.1</v>
      </c>
      <c r="E42">
        <f t="shared" si="0"/>
        <v>96100</v>
      </c>
      <c r="F42">
        <v>0.297222222222222</v>
      </c>
      <c r="G42">
        <v>0.297222222222222</v>
      </c>
      <c r="H42" s="1"/>
    </row>
    <row r="43" spans="2:8" x14ac:dyDescent="0.25">
      <c r="B43">
        <v>2017</v>
      </c>
      <c r="C43">
        <v>380000</v>
      </c>
      <c r="F43">
        <v>0.85555555555555496</v>
      </c>
      <c r="G43">
        <v>0.74166666666666603</v>
      </c>
      <c r="H43" s="1"/>
    </row>
    <row r="44" spans="2:8" x14ac:dyDescent="0.25">
      <c r="B44">
        <v>2018</v>
      </c>
      <c r="C44">
        <v>246000</v>
      </c>
      <c r="D44">
        <v>284.2</v>
      </c>
      <c r="E44">
        <f>D44*10^3</f>
        <v>284200</v>
      </c>
      <c r="F44">
        <v>0.46388888888888802</v>
      </c>
      <c r="G44">
        <v>0.50277777777777699</v>
      </c>
      <c r="H44" s="1"/>
    </row>
    <row r="45" spans="2:8" x14ac:dyDescent="0.25">
      <c r="B45">
        <v>2019</v>
      </c>
      <c r="C45">
        <v>345000</v>
      </c>
      <c r="D45">
        <v>309.3</v>
      </c>
      <c r="E45">
        <f t="shared" ref="E45:E46" si="1">D45*10^3</f>
        <v>309300</v>
      </c>
      <c r="F45">
        <v>0.79722222222222205</v>
      </c>
      <c r="G45">
        <v>0.75555555555555498</v>
      </c>
      <c r="H45" s="1"/>
    </row>
    <row r="46" spans="2:8" x14ac:dyDescent="0.25">
      <c r="B46">
        <v>2020</v>
      </c>
      <c r="C46">
        <v>183000</v>
      </c>
      <c r="D46">
        <v>245</v>
      </c>
      <c r="E46">
        <f t="shared" si="1"/>
        <v>245000</v>
      </c>
      <c r="F46">
        <v>0.39999999999999902</v>
      </c>
      <c r="G46">
        <v>0.52777777777777701</v>
      </c>
      <c r="H46" s="1"/>
    </row>
    <row r="47" spans="2:8" x14ac:dyDescent="0.25">
      <c r="F47">
        <v>0.202777777777777</v>
      </c>
      <c r="G47">
        <v>0.16111111111111101</v>
      </c>
      <c r="H47" s="1"/>
    </row>
    <row r="48" spans="2:8" x14ac:dyDescent="0.25">
      <c r="F48">
        <v>0.37222222222222201</v>
      </c>
      <c r="G48">
        <v>0.30277777777777698</v>
      </c>
      <c r="H48" s="1"/>
    </row>
    <row r="49" spans="6:8" x14ac:dyDescent="0.25">
      <c r="F49">
        <v>0.86944444444444402</v>
      </c>
      <c r="G49">
        <v>0.84722222222222199</v>
      </c>
      <c r="H49" s="1"/>
    </row>
    <row r="50" spans="6:8" x14ac:dyDescent="0.25">
      <c r="F50">
        <v>0.422222222222222</v>
      </c>
      <c r="G50">
        <v>0.57222222222222197</v>
      </c>
      <c r="H5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MWD dataset</vt:lpstr>
      <vt:lpstr>DWR Portfolio</vt:lpstr>
      <vt:lpstr>ind-annual</vt:lpstr>
      <vt:lpstr>LA Aqueduct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2024-09-13T19:17:46Z</dcterms:modified>
</cp:coreProperties>
</file>