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1D2C408B-079A-410D-80EE-B51D64B94C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 b-4" sheetId="10" r:id="rId1"/>
    <sheet name="table b-5a" sheetId="11" r:id="rId2"/>
    <sheet name="Sheet1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2" l="1"/>
  <c r="L2" i="12"/>
  <c r="M2" i="12"/>
  <c r="P2" i="12"/>
  <c r="Q2" i="12"/>
  <c r="K3" i="12"/>
  <c r="L3" i="12"/>
  <c r="M3" i="12"/>
  <c r="P3" i="12"/>
  <c r="Q3" i="12"/>
  <c r="K4" i="12"/>
  <c r="L4" i="12"/>
  <c r="M4" i="12"/>
  <c r="P4" i="12"/>
  <c r="Q4" i="12"/>
  <c r="K5" i="12"/>
  <c r="L5" i="12"/>
  <c r="M5" i="12"/>
  <c r="P5" i="12"/>
  <c r="Q5" i="12"/>
  <c r="K6" i="12"/>
  <c r="L6" i="12"/>
  <c r="M6" i="12"/>
  <c r="P6" i="12"/>
  <c r="Q6" i="12"/>
  <c r="K7" i="12"/>
  <c r="L7" i="12"/>
  <c r="M7" i="12"/>
  <c r="P7" i="12"/>
  <c r="Q7" i="12"/>
  <c r="K8" i="12"/>
  <c r="L8" i="12"/>
  <c r="M8" i="12"/>
  <c r="P8" i="12"/>
  <c r="Q8" i="12"/>
  <c r="K9" i="12"/>
  <c r="L9" i="12"/>
  <c r="M9" i="12"/>
  <c r="P9" i="12"/>
  <c r="Q9" i="12"/>
  <c r="K10" i="12"/>
  <c r="M10" i="12" s="1"/>
  <c r="L10" i="12"/>
  <c r="P10" i="12"/>
  <c r="Q10" i="12"/>
  <c r="K11" i="12"/>
  <c r="L11" i="12"/>
  <c r="M11" i="12"/>
  <c r="P11" i="12"/>
  <c r="Q11" i="12"/>
  <c r="K12" i="12"/>
  <c r="L12" i="12"/>
  <c r="M12" i="12"/>
  <c r="P12" i="12"/>
  <c r="Q12" i="12"/>
  <c r="K13" i="12"/>
  <c r="L13" i="12"/>
  <c r="M13" i="12"/>
  <c r="P13" i="12"/>
  <c r="Q13" i="12" s="1"/>
  <c r="K14" i="12"/>
  <c r="L14" i="12"/>
  <c r="M14" i="12"/>
  <c r="P14" i="12"/>
  <c r="Q14" i="12"/>
  <c r="K15" i="12"/>
  <c r="L15" i="12"/>
  <c r="M15" i="12"/>
  <c r="P15" i="12"/>
  <c r="Q15" i="12"/>
  <c r="K16" i="12"/>
  <c r="L16" i="12"/>
  <c r="M16" i="12"/>
  <c r="P16" i="12"/>
  <c r="Q16" i="12"/>
  <c r="K17" i="12"/>
  <c r="L17" i="12"/>
  <c r="M17" i="12"/>
  <c r="P17" i="12"/>
  <c r="Q17" i="12"/>
  <c r="K18" i="12"/>
  <c r="L18" i="12"/>
  <c r="M18" i="12"/>
  <c r="P18" i="12"/>
  <c r="Q18" i="12"/>
  <c r="K19" i="12"/>
  <c r="L19" i="12"/>
  <c r="M19" i="12"/>
  <c r="P19" i="12"/>
  <c r="Q19" i="12"/>
  <c r="K20" i="12"/>
  <c r="L20" i="12"/>
  <c r="M20" i="12"/>
  <c r="P20" i="12"/>
  <c r="Q20" i="12"/>
  <c r="K21" i="12"/>
  <c r="L21" i="12"/>
  <c r="M21" i="12"/>
  <c r="P21" i="12"/>
  <c r="Q21" i="12"/>
  <c r="K22" i="12"/>
  <c r="L22" i="12"/>
  <c r="M22" i="12"/>
  <c r="P22" i="12"/>
  <c r="Q22" i="12"/>
  <c r="K23" i="12"/>
  <c r="L23" i="12"/>
  <c r="M23" i="12"/>
  <c r="P23" i="12"/>
  <c r="Q23" i="12"/>
  <c r="K24" i="12"/>
  <c r="L24" i="12"/>
  <c r="M24" i="12"/>
  <c r="P24" i="12"/>
  <c r="Q24" i="12"/>
  <c r="K25" i="12"/>
  <c r="L25" i="12"/>
  <c r="M25" i="12"/>
  <c r="P25" i="12"/>
  <c r="Q25" i="12"/>
  <c r="K26" i="12"/>
  <c r="L26" i="12"/>
  <c r="M26" i="12"/>
  <c r="P26" i="12"/>
  <c r="Q26" i="12"/>
  <c r="K27" i="12"/>
  <c r="L27" i="12"/>
  <c r="M27" i="12"/>
  <c r="P27" i="12"/>
  <c r="Q27" i="12"/>
  <c r="K28" i="12"/>
  <c r="L28" i="12"/>
  <c r="M28" i="12"/>
  <c r="P28" i="12"/>
  <c r="Q28" i="12"/>
  <c r="K29" i="12"/>
  <c r="L29" i="12"/>
  <c r="M29" i="12"/>
  <c r="P29" i="12"/>
  <c r="Q29" i="12"/>
  <c r="K30" i="12"/>
  <c r="L30" i="12"/>
  <c r="M30" i="12"/>
  <c r="P30" i="12"/>
  <c r="Q30" i="12"/>
  <c r="K31" i="12"/>
  <c r="L31" i="12"/>
  <c r="M31" i="12"/>
  <c r="P31" i="12"/>
  <c r="Q31" i="12"/>
  <c r="L59" i="12"/>
  <c r="L33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L32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60" i="12"/>
  <c r="L61" i="12"/>
  <c r="L62" i="12"/>
</calcChain>
</file>

<file path=xl/sharedStrings.xml><?xml version="1.0" encoding="utf-8"?>
<sst xmlns="http://schemas.openxmlformats.org/spreadsheetml/2006/main" count="395" uniqueCount="122">
  <si>
    <t>AVEK</t>
  </si>
  <si>
    <t>Santa Clarita</t>
  </si>
  <si>
    <t>Ventura</t>
  </si>
  <si>
    <t>Coachella</t>
  </si>
  <si>
    <t>Desert</t>
  </si>
  <si>
    <t>Metropolitan</t>
  </si>
  <si>
    <t>Santa Barbara</t>
  </si>
  <si>
    <t>Dudley Ridge</t>
  </si>
  <si>
    <t>Municipal and Industrial</t>
  </si>
  <si>
    <t>Kings</t>
  </si>
  <si>
    <t>Reach 29F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</si>
  <si>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</si>
  <si>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</si>
  <si>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</si>
  <si>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</si>
  <si>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</si>
  <si>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</si>
  <si>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</si>
  <si>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</si>
  <si>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</si>
  <si>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</si>
  <si>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</si>
  <si>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</si>
  <si>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</si>
  <si>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>Reach 21</t>
  </si>
  <si>
    <t>Reach 22B</t>
  </si>
  <si>
    <t>Crestline</t>
  </si>
  <si>
    <t>San Bernardino</t>
  </si>
  <si>
    <t>Reach 24</t>
  </si>
  <si>
    <t>San Gabriel</t>
  </si>
  <si>
    <t>Reach 28J</t>
  </si>
  <si>
    <t>San Gorgonio</t>
  </si>
  <si>
    <t>Reach EBX4B-G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</si>
  <si>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</si>
  <si>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</si>
  <si>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</si>
  <si>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</si>
  <si>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</si>
  <si>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</si>
  <si>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</si>
  <si>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</si>
  <si>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</si>
  <si>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</si>
  <si>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</si>
  <si>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</si>
  <si>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</si>
  <si>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</si>
  <si>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</si>
  <si>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</si>
  <si>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</si>
  <si>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</si>
  <si>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</si>
  <si>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</si>
  <si>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</si>
  <si>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</si>
  <si>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</si>
  <si>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</si>
  <si>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</si>
  <si>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</si>
  <si>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</si>
  <si>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</si>
  <si>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</si>
  <si>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</si>
  <si>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</si>
  <si>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</si>
  <si>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</si>
  <si>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</si>
  <si>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</si>
  <si>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</si>
  <si>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</si>
  <si>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</si>
  <si>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</si>
  <si>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</si>
  <si>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</si>
  <si>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</si>
  <si>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</si>
  <si>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</si>
  <si>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</si>
  <si>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</si>
  <si>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</si>
  <si>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</si>
  <si>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</si>
  <si>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</si>
  <si>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</si>
  <si>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</si>
  <si>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</si>
  <si>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</si>
  <si>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</si>
  <si>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</si>
  <si>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</si>
  <si>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</si>
  <si>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</si>
  <si>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</si>
  <si>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</si>
  <si>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</si>
  <si>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</si>
  <si>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</si>
  <si>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</si>
  <si>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</si>
  <si>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</si>
  <si>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</si>
  <si>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</si>
  <si>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</si>
  <si>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</si>
  <si>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</si>
  <si>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</si>
  <si>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</si>
  <si>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</si>
  <si>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</si>
  <si>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</si>
  <si>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</si>
  <si>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</si>
  <si>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</si>
  <si>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</si>
  <si>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</si>
  <si>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SOUTH BAY AQUEDUCT</t>
  </si>
  <si>
    <t>carryover</t>
  </si>
  <si>
    <t>deliveries to south coast (west branch + santa ana + mojave)</t>
  </si>
  <si>
    <t>allocation</t>
  </si>
  <si>
    <t>max table A</t>
  </si>
  <si>
    <t>allowed table A</t>
  </si>
  <si>
    <t>article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</si>
</sst>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zoomScale="70" zoomScaleNormal="70" workbookViewId="0">
      <selection activeCell="E51" sqref="E51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8.7109375" bestFit="1" customWidth="1"/>
    <col min="22" max="22" width="9.5703125" bestFit="1" customWidth="1"/>
    <col min="23" max="23" width="9" bestFit="1" customWidth="1"/>
    <col min="24" max="24" width="7.4257812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1" t="s">
        <v>99</v>
      </c>
      <c r="B1" s="23" t="s">
        <v>68</v>
      </c>
      <c r="C1" s="21"/>
      <c r="D1" s="24"/>
      <c r="E1" s="20" t="s">
        <v>108</v>
      </c>
      <c r="F1" s="21"/>
      <c r="G1" s="21"/>
      <c r="H1" s="22"/>
      <c r="I1" s="23" t="s">
        <v>69</v>
      </c>
      <c r="J1" s="21"/>
      <c r="K1" s="24"/>
      <c r="L1" s="20" t="s">
        <v>70</v>
      </c>
      <c r="M1" s="21"/>
      <c r="N1" s="21"/>
      <c r="O1" s="21"/>
      <c r="P1" s="21"/>
      <c r="Q1" s="21"/>
      <c r="R1" s="21"/>
      <c r="S1" s="21"/>
      <c r="T1" s="22"/>
      <c r="U1" s="23" t="s">
        <v>71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4"/>
      <c r="AI1" s="20" t="s">
        <v>72</v>
      </c>
      <c r="AJ1" s="21"/>
      <c r="AK1" s="21"/>
      <c r="AL1" s="22"/>
      <c r="AM1" s="17" t="s">
        <v>100</v>
      </c>
      <c r="AN1" s="18" t="s">
        <v>15</v>
      </c>
    </row>
    <row r="2" spans="1:40" x14ac:dyDescent="0.25">
      <c r="A2" s="12"/>
      <c r="B2" s="10" t="s">
        <v>86</v>
      </c>
      <c r="C2" s="9" t="s">
        <v>73</v>
      </c>
      <c r="D2" s="13" t="s">
        <v>14</v>
      </c>
      <c r="E2" s="14" t="s">
        <v>101</v>
      </c>
      <c r="F2" s="9" t="s">
        <v>102</v>
      </c>
      <c r="G2" s="9" t="s">
        <v>18</v>
      </c>
      <c r="H2" s="15" t="s">
        <v>14</v>
      </c>
      <c r="I2" s="10" t="s">
        <v>103</v>
      </c>
      <c r="J2" s="9" t="s">
        <v>6</v>
      </c>
      <c r="K2" s="13" t="s">
        <v>14</v>
      </c>
      <c r="L2" s="14" t="s">
        <v>7</v>
      </c>
      <c r="M2" s="9" t="s">
        <v>66</v>
      </c>
      <c r="N2" s="9" t="s">
        <v>33</v>
      </c>
      <c r="O2" s="9"/>
      <c r="P2" s="9"/>
      <c r="Q2" s="9" t="s">
        <v>9</v>
      </c>
      <c r="R2" s="9" t="s">
        <v>67</v>
      </c>
      <c r="S2" s="9" t="s">
        <v>13</v>
      </c>
      <c r="T2" s="15" t="s">
        <v>14</v>
      </c>
      <c r="U2" s="10" t="s">
        <v>0</v>
      </c>
      <c r="V2" s="9" t="s">
        <v>3</v>
      </c>
      <c r="W2" s="9" t="s">
        <v>26</v>
      </c>
      <c r="X2" s="9" t="s">
        <v>4</v>
      </c>
      <c r="Y2" s="9" t="s">
        <v>23</v>
      </c>
      <c r="Z2" s="9" t="s">
        <v>17</v>
      </c>
      <c r="AA2" s="9" t="s">
        <v>19</v>
      </c>
      <c r="AB2" s="9" t="s">
        <v>27</v>
      </c>
      <c r="AC2" s="9" t="s">
        <v>29</v>
      </c>
      <c r="AD2" s="9" t="s">
        <v>31</v>
      </c>
      <c r="AE2" s="9" t="s">
        <v>104</v>
      </c>
      <c r="AF2" s="9" t="s">
        <v>5</v>
      </c>
      <c r="AG2" s="9" t="s">
        <v>2</v>
      </c>
      <c r="AH2" s="13" t="s">
        <v>14</v>
      </c>
      <c r="AI2" s="14" t="s">
        <v>74</v>
      </c>
      <c r="AJ2" s="9" t="s">
        <v>75</v>
      </c>
      <c r="AK2" s="9" t="s">
        <v>76</v>
      </c>
      <c r="AL2" s="15" t="s">
        <v>14</v>
      </c>
      <c r="AM2" s="10"/>
      <c r="AN2" s="15"/>
    </row>
    <row r="3" spans="1:40" ht="30.75" thickBot="1" x14ac:dyDescent="0.3">
      <c r="A3" s="8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19" t="s">
        <v>8</v>
      </c>
      <c r="O3" s="4" t="s">
        <v>77</v>
      </c>
      <c r="P3" s="4" t="s">
        <v>14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7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7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7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7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7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7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7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7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7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7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7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7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7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7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7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7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7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7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7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7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7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7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7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7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7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7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7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7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7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7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7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7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7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7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7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7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7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7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7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7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7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7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7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7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7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7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7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7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7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7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7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7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7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7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7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7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8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abSelected="1" topLeftCell="GU1" zoomScale="70" zoomScaleNormal="70" workbookViewId="0">
      <selection activeCell="HC2" sqref="HC2:HM2"/>
    </sheetView>
  </sheetViews>
  <sheetFormatPr defaultRowHeight="15" x14ac:dyDescent="0.25"/>
  <cols>
    <col min="1" max="1" width="14.140625" bestFit="1" customWidth="1"/>
    <col min="2" max="2" width="6" bestFit="1" customWidth="1"/>
    <col min="3" max="3" width="29.42578125" bestFit="1" customWidth="1"/>
    <col min="4" max="4" width="9.42578125" bestFit="1" customWidth="1"/>
    <col min="5" max="5" width="5.85546875" bestFit="1" customWidth="1"/>
    <col min="6" max="6" width="8.140625" bestFit="1" customWidth="1"/>
    <col min="7" max="7" width="9.42578125" bestFit="1" customWidth="1"/>
    <col min="8" max="8" width="7.5703125" bestFit="1" customWidth="1"/>
    <col min="9" max="9" width="11" bestFit="1" customWidth="1"/>
    <col min="10" max="10" width="7.5703125" bestFit="1" customWidth="1"/>
    <col min="11" max="11" width="9.42578125" bestFit="1" customWidth="1"/>
    <col min="12" max="12" width="7.5703125" bestFit="1" customWidth="1"/>
    <col min="13" max="13" width="6.140625" bestFit="1" customWidth="1"/>
    <col min="14" max="14" width="16.7109375" bestFit="1" customWidth="1"/>
    <col min="15" max="15" width="16.140625" bestFit="1" customWidth="1"/>
    <col min="16" max="18" width="16.7109375" bestFit="1" customWidth="1"/>
    <col min="19" max="19" width="16.140625" bestFit="1" customWidth="1"/>
    <col min="20" max="20" width="16.7109375" bestFit="1" customWidth="1"/>
    <col min="21" max="22" width="16.140625" bestFit="1" customWidth="1"/>
    <col min="23" max="23" width="11.5703125" bestFit="1" customWidth="1"/>
    <col min="24" max="24" width="7.140625" bestFit="1" customWidth="1"/>
    <col min="25" max="25" width="18" bestFit="1" customWidth="1"/>
    <col min="26" max="26" width="16.7109375" bestFit="1" customWidth="1"/>
    <col min="27" max="27" width="18" bestFit="1" customWidth="1"/>
    <col min="28" max="28" width="9.7109375" bestFit="1" customWidth="1"/>
    <col min="29" max="29" width="11.5703125" bestFit="1" customWidth="1"/>
    <col min="30" max="30" width="7" bestFit="1" customWidth="1"/>
    <col min="31" max="32" width="13.42578125" bestFit="1" customWidth="1"/>
    <col min="33" max="33" width="16.7109375" bestFit="1" customWidth="1"/>
    <col min="34" max="34" width="16.140625" bestFit="1" customWidth="1"/>
    <col min="35" max="35" width="5.7109375" bestFit="1" customWidth="1"/>
    <col min="36" max="36" width="13.42578125" bestFit="1" customWidth="1"/>
    <col min="37" max="37" width="24.5703125" bestFit="1" customWidth="1"/>
    <col min="38" max="38" width="11.7109375" bestFit="1" customWidth="1"/>
    <col min="39" max="39" width="13.42578125" bestFit="1" customWidth="1"/>
    <col min="40" max="40" width="13.5703125" bestFit="1" customWidth="1"/>
    <col min="41" max="41" width="14.28515625" bestFit="1" customWidth="1"/>
    <col min="42" max="42" width="11.5703125" bestFit="1" customWidth="1"/>
    <col min="43" max="43" width="12.85546875" bestFit="1" customWidth="1"/>
    <col min="44" max="44" width="7" bestFit="1" customWidth="1"/>
    <col min="45" max="45" width="13.42578125" bestFit="1" customWidth="1"/>
    <col min="46" max="46" width="24.5703125" bestFit="1" customWidth="1"/>
    <col min="47" max="47" width="11.7109375" bestFit="1" customWidth="1"/>
    <col min="48" max="48" width="12.85546875" bestFit="1" customWidth="1"/>
    <col min="49" max="49" width="8.140625" bestFit="1" customWidth="1"/>
    <col min="50" max="50" width="13.42578125" bestFit="1" customWidth="1"/>
    <col min="51" max="51" width="7.5703125" bestFit="1" customWidth="1"/>
    <col min="52" max="52" width="24.5703125" bestFit="1" customWidth="1"/>
    <col min="53" max="53" width="11.7109375" bestFit="1" customWidth="1"/>
    <col min="54" max="54" width="13.42578125" bestFit="1" customWidth="1"/>
    <col min="55" max="55" width="8.7109375" bestFit="1" customWidth="1"/>
    <col min="56" max="56" width="12.85546875" bestFit="1" customWidth="1"/>
    <col min="57" max="57" width="7" bestFit="1" customWidth="1"/>
    <col min="58" max="58" width="8.140625" bestFit="1" customWidth="1"/>
    <col min="59" max="59" width="24.5703125" bestFit="1" customWidth="1"/>
    <col min="60" max="60" width="11.7109375" bestFit="1" customWidth="1"/>
    <col min="61" max="61" width="19.5703125" bestFit="1" customWidth="1"/>
    <col min="62" max="62" width="13.42578125" bestFit="1" customWidth="1"/>
    <col min="63" max="63" width="7" bestFit="1" customWidth="1"/>
    <col min="64" max="64" width="13.42578125" bestFit="1" customWidth="1"/>
    <col min="65" max="65" width="24.5703125" bestFit="1" customWidth="1"/>
    <col min="66" max="66" width="11.7109375" bestFit="1" customWidth="1"/>
    <col min="67" max="67" width="6" bestFit="1" customWidth="1"/>
    <col min="68" max="68" width="13.42578125" bestFit="1" customWidth="1"/>
    <col min="69" max="69" width="12.85546875" bestFit="1" customWidth="1"/>
    <col min="70" max="70" width="7" bestFit="1" customWidth="1"/>
    <col min="71" max="71" width="13.42578125" bestFit="1" customWidth="1"/>
    <col min="72" max="72" width="7.5703125" bestFit="1" customWidth="1"/>
    <col min="73" max="73" width="24.5703125" bestFit="1" customWidth="1"/>
    <col min="74" max="74" width="11.7109375" bestFit="1" customWidth="1"/>
    <col min="75" max="75" width="6" bestFit="1" customWidth="1"/>
    <col min="76" max="76" width="7.140625" bestFit="1" customWidth="1"/>
    <col min="77" max="77" width="13.42578125" bestFit="1" customWidth="1"/>
    <col min="78" max="78" width="7.5703125" bestFit="1" customWidth="1"/>
    <col min="79" max="79" width="24.5703125" bestFit="1" customWidth="1"/>
    <col min="80" max="80" width="11.7109375" bestFit="1" customWidth="1"/>
    <col min="81" max="81" width="6" bestFit="1" customWidth="1"/>
    <col min="82" max="82" width="16" bestFit="1" customWidth="1"/>
    <col min="83" max="83" width="7.140625" bestFit="1" customWidth="1"/>
    <col min="84" max="84" width="13.42578125" bestFit="1" customWidth="1"/>
    <col min="85" max="85" width="19.5703125" bestFit="1" customWidth="1"/>
    <col min="86" max="86" width="24.5703125" bestFit="1" customWidth="1"/>
    <col min="87" max="87" width="11.7109375" bestFit="1" customWidth="1"/>
    <col min="88" max="88" width="7" bestFit="1" customWidth="1"/>
    <col min="89" max="89" width="16.7109375" bestFit="1" customWidth="1"/>
    <col min="90" max="90" width="16.140625" bestFit="1" customWidth="1"/>
    <col min="91" max="91" width="6.140625" bestFit="1" customWidth="1"/>
    <col min="92" max="92" width="13.42578125" bestFit="1" customWidth="1"/>
    <col min="93" max="93" width="7.5703125" bestFit="1" customWidth="1"/>
    <col min="94" max="94" width="24.5703125" bestFit="1" customWidth="1"/>
    <col min="95" max="95" width="11.7109375" bestFit="1" customWidth="1"/>
    <col min="96" max="96" width="13.42578125" bestFit="1" customWidth="1"/>
    <col min="97" max="97" width="22" bestFit="1" customWidth="1"/>
    <col min="98" max="98" width="14.28515625" bestFit="1" customWidth="1"/>
    <col min="99" max="99" width="11.5703125" bestFit="1" customWidth="1"/>
    <col min="100" max="100" width="12.85546875" bestFit="1" customWidth="1"/>
    <col min="101" max="101" width="7" bestFit="1" customWidth="1"/>
    <col min="102" max="102" width="16.140625" bestFit="1" customWidth="1"/>
    <col min="103" max="103" width="5.7109375" bestFit="1" customWidth="1"/>
    <col min="104" max="104" width="13.42578125" bestFit="1" customWidth="1"/>
    <col min="105" max="105" width="7.5703125" bestFit="1" customWidth="1"/>
    <col min="106" max="106" width="24.5703125" bestFit="1" customWidth="1"/>
    <col min="107" max="107" width="11.7109375" bestFit="1" customWidth="1"/>
    <col min="108" max="108" width="13.42578125" bestFit="1" customWidth="1"/>
    <col min="109" max="109" width="12.85546875" bestFit="1" customWidth="1"/>
    <col min="110" max="110" width="7" bestFit="1" customWidth="1"/>
    <col min="111" max="111" width="13.42578125" bestFit="1" customWidth="1"/>
    <col min="112" max="112" width="24.5703125" bestFit="1" customWidth="1"/>
    <col min="113" max="113" width="11.7109375" bestFit="1" customWidth="1"/>
    <col min="114" max="115" width="16.140625" bestFit="1" customWidth="1"/>
    <col min="116" max="116" width="6.140625" bestFit="1" customWidth="1"/>
    <col min="117" max="117" width="13.42578125" bestFit="1" customWidth="1"/>
    <col min="118" max="118" width="24.5703125" bestFit="1" customWidth="1"/>
    <col min="119" max="119" width="11.7109375" bestFit="1" customWidth="1"/>
    <col min="120" max="120" width="13.42578125" bestFit="1" customWidth="1"/>
    <col min="121" max="121" width="21.85546875" bestFit="1" customWidth="1"/>
    <col min="122" max="122" width="14.28515625" bestFit="1" customWidth="1"/>
    <col min="123" max="123" width="11.5703125" bestFit="1" customWidth="1"/>
    <col min="124" max="124" width="12.85546875" bestFit="1" customWidth="1"/>
    <col min="125" max="125" width="16.7109375" bestFit="1" customWidth="1"/>
    <col min="126" max="126" width="16.140625" bestFit="1" customWidth="1"/>
    <col min="127" max="127" width="13.42578125" bestFit="1" customWidth="1"/>
    <col min="128" max="128" width="24.5703125" bestFit="1" customWidth="1"/>
    <col min="129" max="129" width="11.7109375" bestFit="1" customWidth="1"/>
    <col min="130" max="130" width="13.42578125" bestFit="1" customWidth="1"/>
    <col min="131" max="131" width="9.85546875" bestFit="1" customWidth="1"/>
    <col min="132" max="132" width="14.28515625" bestFit="1" customWidth="1"/>
    <col min="133" max="133" width="22" bestFit="1" customWidth="1"/>
    <col min="134" max="134" width="7" bestFit="1" customWidth="1"/>
    <col min="135" max="135" width="10.42578125" bestFit="1" customWidth="1"/>
    <col min="136" max="136" width="13.42578125" bestFit="1" customWidth="1"/>
    <col min="137" max="137" width="24.5703125" bestFit="1" customWidth="1"/>
    <col min="138" max="138" width="11.7109375" bestFit="1" customWidth="1"/>
    <col min="139" max="139" width="10.42578125" bestFit="1" customWidth="1"/>
    <col min="140" max="140" width="13.42578125" bestFit="1" customWidth="1"/>
    <col min="141" max="141" width="24.5703125" bestFit="1" customWidth="1"/>
    <col min="142" max="142" width="11.7109375" bestFit="1" customWidth="1"/>
    <col min="143" max="143" width="10.28515625" bestFit="1" customWidth="1"/>
    <col min="144" max="144" width="13.42578125" bestFit="1" customWidth="1"/>
    <col min="145" max="145" width="24.5703125" bestFit="1" customWidth="1"/>
    <col min="146" max="146" width="11.7109375" bestFit="1" customWidth="1"/>
    <col min="147" max="147" width="13.42578125" bestFit="1" customWidth="1"/>
    <col min="148" max="148" width="10.42578125" bestFit="1" customWidth="1"/>
    <col min="149" max="149" width="13.42578125" bestFit="1" customWidth="1"/>
    <col min="150" max="150" width="24.5703125" bestFit="1" customWidth="1"/>
    <col min="151" max="151" width="11.7109375" bestFit="1" customWidth="1"/>
    <col min="152" max="152" width="10.42578125" bestFit="1" customWidth="1"/>
    <col min="153" max="153" width="13.42578125" bestFit="1" customWidth="1"/>
    <col min="154" max="154" width="24.5703125" bestFit="1" customWidth="1"/>
    <col min="155" max="155" width="11.7109375" bestFit="1" customWidth="1"/>
    <col min="156" max="156" width="24.5703125" bestFit="1" customWidth="1"/>
    <col min="157" max="157" width="11.7109375" bestFit="1" customWidth="1"/>
    <col min="158" max="158" width="10.42578125" bestFit="1" customWidth="1"/>
    <col min="159" max="159" width="9.28515625" bestFit="1" customWidth="1"/>
    <col min="160" max="160" width="13.42578125" bestFit="1" customWidth="1"/>
    <col min="161" max="161" width="7.7109375" bestFit="1" customWidth="1"/>
    <col min="162" max="162" width="14.28515625" bestFit="1" customWidth="1"/>
    <col min="163" max="163" width="11.5703125" bestFit="1" customWidth="1"/>
    <col min="164" max="164" width="10.42578125" bestFit="1" customWidth="1"/>
    <col min="165" max="165" width="13.42578125" bestFit="1" customWidth="1"/>
    <col min="166" max="166" width="7.7109375" bestFit="1" customWidth="1"/>
    <col min="167" max="167" width="9.85546875" bestFit="1" customWidth="1"/>
    <col min="168" max="168" width="14.28515625" bestFit="1" customWidth="1"/>
    <col min="169" max="169" width="11.5703125" bestFit="1" customWidth="1"/>
    <col min="170" max="170" width="10.42578125" bestFit="1" customWidth="1"/>
    <col min="171" max="171" width="9.5703125" bestFit="1" customWidth="1"/>
    <col min="172" max="172" width="9.85546875" bestFit="1" customWidth="1"/>
    <col min="173" max="173" width="9.28515625" bestFit="1" customWidth="1"/>
    <col min="174" max="174" width="9.5703125" bestFit="1" customWidth="1"/>
    <col min="175" max="175" width="9.85546875" bestFit="1" customWidth="1"/>
    <col min="176" max="176" width="10.42578125" bestFit="1" customWidth="1"/>
    <col min="177" max="177" width="9.5703125" bestFit="1" customWidth="1"/>
    <col min="178" max="178" width="10.42578125" bestFit="1" customWidth="1"/>
    <col min="179" max="179" width="11.28515625" bestFit="1" customWidth="1"/>
    <col min="180" max="180" width="8.140625" bestFit="1" customWidth="1"/>
    <col min="181" max="181" width="22" bestFit="1" customWidth="1"/>
    <col min="182" max="182" width="14.42578125" bestFit="1" customWidth="1"/>
    <col min="183" max="183" width="7.7109375" bestFit="1" customWidth="1"/>
    <col min="184" max="184" width="9.85546875" bestFit="1" customWidth="1"/>
    <col min="185" max="185" width="14.28515625" bestFit="1" customWidth="1"/>
    <col min="186" max="186" width="9.28515625" bestFit="1" customWidth="1"/>
    <col min="187" max="187" width="9.42578125" bestFit="1" customWidth="1"/>
    <col min="188" max="188" width="14.42578125" bestFit="1" customWidth="1"/>
    <col min="189" max="189" width="7.7109375" bestFit="1" customWidth="1"/>
    <col min="190" max="190" width="15.42578125" bestFit="1" customWidth="1"/>
    <col min="191" max="191" width="11.28515625" bestFit="1" customWidth="1"/>
    <col min="192" max="192" width="8.140625" bestFit="1" customWidth="1"/>
    <col min="193" max="193" width="14.42578125" bestFit="1" customWidth="1"/>
    <col min="194" max="194" width="16.42578125" bestFit="1" customWidth="1"/>
    <col min="195" max="195" width="11.85546875" bestFit="1" customWidth="1"/>
    <col min="196" max="196" width="13.42578125" bestFit="1" customWidth="1"/>
    <col min="197" max="197" width="10.5703125" bestFit="1" customWidth="1"/>
    <col min="198" max="198" width="7.140625" bestFit="1" customWidth="1"/>
    <col min="199" max="199" width="13.42578125" bestFit="1" customWidth="1"/>
    <col min="200" max="200" width="10.28515625" bestFit="1" customWidth="1"/>
    <col min="201" max="201" width="21.28515625" bestFit="1" customWidth="1"/>
    <col min="202" max="202" width="13.42578125" bestFit="1" customWidth="1"/>
    <col min="203" max="203" width="11.42578125" bestFit="1" customWidth="1"/>
    <col min="204" max="204" width="13.42578125" bestFit="1" customWidth="1"/>
    <col min="205" max="207" width="15.42578125" bestFit="1" customWidth="1"/>
    <col min="208" max="208" width="13.5703125" bestFit="1" customWidth="1"/>
    <col min="209" max="209" width="14.7109375" bestFit="1" customWidth="1"/>
    <col min="210" max="210" width="13.5703125" bestFit="1" customWidth="1"/>
    <col min="211" max="211" width="10.42578125" bestFit="1" customWidth="1"/>
    <col min="212" max="212" width="10.28515625" bestFit="1" customWidth="1"/>
    <col min="213" max="213" width="12.85546875" bestFit="1" customWidth="1"/>
    <col min="214" max="214" width="8.42578125" bestFit="1" customWidth="1"/>
    <col min="215" max="215" width="10.28515625" bestFit="1" customWidth="1"/>
    <col min="216" max="216" width="7.140625" bestFit="1" customWidth="1"/>
    <col min="217" max="217" width="13.42578125" bestFit="1" customWidth="1"/>
    <col min="218" max="218" width="15.42578125" bestFit="1" customWidth="1"/>
    <col min="219" max="219" width="14.28515625" bestFit="1" customWidth="1"/>
    <col min="220" max="220" width="12.85546875" bestFit="1" customWidth="1"/>
    <col min="221" max="221" width="8.42578125" bestFit="1" customWidth="1"/>
    <col min="222" max="222" width="10.42578125" bestFit="1" customWidth="1"/>
    <col min="223" max="223" width="13.42578125" bestFit="1" customWidth="1"/>
    <col min="224" max="224" width="24.5703125" bestFit="1" customWidth="1"/>
    <col min="225" max="225" width="11.7109375" bestFit="1" customWidth="1"/>
    <col min="226" max="226" width="6" bestFit="1" customWidth="1"/>
    <col min="227" max="227" width="12.85546875" bestFit="1" customWidth="1"/>
    <col min="228" max="228" width="7" bestFit="1" customWidth="1"/>
    <col min="229" max="229" width="16" bestFit="1" customWidth="1"/>
    <col min="230" max="230" width="14.28515625" bestFit="1" customWidth="1"/>
    <col min="231" max="231" width="8.140625" bestFit="1" customWidth="1"/>
    <col min="232" max="232" width="11.85546875" bestFit="1" customWidth="1"/>
  </cols>
  <sheetData>
    <row r="1" spans="1:232" ht="15.75" thickBot="1" x14ac:dyDescent="0.3">
      <c r="A1" s="34" t="s">
        <v>99</v>
      </c>
      <c r="B1" s="30" t="s">
        <v>72</v>
      </c>
      <c r="C1" s="28"/>
      <c r="D1" s="28"/>
      <c r="E1" s="29"/>
      <c r="F1" s="25" t="s">
        <v>78</v>
      </c>
      <c r="G1" s="26"/>
      <c r="H1" s="26"/>
      <c r="I1" s="26"/>
      <c r="J1" s="26"/>
      <c r="K1" s="26"/>
      <c r="L1" s="26"/>
      <c r="M1" s="27"/>
      <c r="N1" s="28" t="s">
        <v>115</v>
      </c>
      <c r="O1" s="28"/>
      <c r="P1" s="28"/>
      <c r="Q1" s="28"/>
      <c r="R1" s="28"/>
      <c r="S1" s="28"/>
      <c r="T1" s="28"/>
      <c r="U1" s="28"/>
      <c r="V1" s="28"/>
      <c r="W1" s="28"/>
      <c r="X1" s="29"/>
      <c r="Y1" s="26" t="s">
        <v>34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7"/>
      <c r="HX1" s="16" t="s">
        <v>15</v>
      </c>
    </row>
    <row r="2" spans="1:232" ht="15.75" thickBot="1" x14ac:dyDescent="0.3">
      <c r="A2" s="34"/>
      <c r="B2" s="31"/>
      <c r="C2" s="32"/>
      <c r="D2" s="32"/>
      <c r="E2" s="33"/>
      <c r="F2" s="25" t="s">
        <v>109</v>
      </c>
      <c r="G2" s="26"/>
      <c r="H2" s="26"/>
      <c r="I2" s="26"/>
      <c r="J2" s="26"/>
      <c r="K2" s="26"/>
      <c r="L2" s="26"/>
      <c r="M2" s="27"/>
      <c r="N2" s="25" t="s">
        <v>109</v>
      </c>
      <c r="O2" s="26"/>
      <c r="P2" s="26"/>
      <c r="Q2" s="26"/>
      <c r="R2" s="26"/>
      <c r="S2" s="26"/>
      <c r="T2" s="26"/>
      <c r="U2" s="26"/>
      <c r="V2" s="26"/>
      <c r="W2" s="26"/>
      <c r="X2" s="27"/>
      <c r="Y2" s="25" t="s">
        <v>35</v>
      </c>
      <c r="Z2" s="26"/>
      <c r="AA2" s="26"/>
      <c r="AB2" s="26"/>
      <c r="AC2" s="26"/>
      <c r="AD2" s="27"/>
      <c r="AE2" s="25" t="s">
        <v>36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7"/>
      <c r="BS2" s="25" t="s">
        <v>37</v>
      </c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7"/>
      <c r="EZ2" s="25" t="s">
        <v>106</v>
      </c>
      <c r="FA2" s="27"/>
      <c r="FB2" s="25" t="s">
        <v>83</v>
      </c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7"/>
      <c r="GI2" s="25" t="s">
        <v>110</v>
      </c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7"/>
      <c r="HC2" s="25" t="s">
        <v>84</v>
      </c>
      <c r="HD2" s="26"/>
      <c r="HE2" s="26"/>
      <c r="HF2" s="26"/>
      <c r="HG2" s="26"/>
      <c r="HH2" s="26"/>
      <c r="HI2" s="26"/>
      <c r="HJ2" s="26"/>
      <c r="HK2" s="26"/>
      <c r="HL2" s="26"/>
      <c r="HM2" s="27"/>
      <c r="HN2" s="25" t="s">
        <v>85</v>
      </c>
      <c r="HO2" s="26"/>
      <c r="HP2" s="26"/>
      <c r="HQ2" s="26"/>
      <c r="HR2" s="26"/>
      <c r="HS2" s="26"/>
      <c r="HT2" s="26"/>
      <c r="HU2" s="26"/>
      <c r="HV2" s="27"/>
      <c r="HW2" s="6" t="s">
        <v>14</v>
      </c>
      <c r="HX2" s="8"/>
    </row>
    <row r="3" spans="1:232" x14ac:dyDescent="0.25">
      <c r="A3" s="34"/>
      <c r="B3" s="1" t="s">
        <v>75</v>
      </c>
      <c r="C3" t="s">
        <v>105</v>
      </c>
      <c r="D3" t="s">
        <v>74</v>
      </c>
      <c r="E3" s="2" t="s">
        <v>14</v>
      </c>
      <c r="F3" s="1" t="s">
        <v>38</v>
      </c>
      <c r="G3" t="s">
        <v>41</v>
      </c>
      <c r="I3" t="s">
        <v>79</v>
      </c>
      <c r="K3" t="s">
        <v>80</v>
      </c>
      <c r="M3" s="16" t="s">
        <v>14</v>
      </c>
      <c r="N3" t="s">
        <v>38</v>
      </c>
      <c r="P3" t="s">
        <v>81</v>
      </c>
      <c r="Q3" t="s">
        <v>43</v>
      </c>
      <c r="R3" t="s">
        <v>44</v>
      </c>
      <c r="T3" t="s">
        <v>45</v>
      </c>
      <c r="U3" t="s">
        <v>47</v>
      </c>
      <c r="V3" t="s">
        <v>82</v>
      </c>
      <c r="W3" t="s">
        <v>51</v>
      </c>
      <c r="X3" s="16" t="s">
        <v>14</v>
      </c>
      <c r="Y3" s="1" t="s">
        <v>38</v>
      </c>
      <c r="Z3" t="s">
        <v>39</v>
      </c>
      <c r="AD3" s="2"/>
      <c r="AE3" s="1" t="s">
        <v>40</v>
      </c>
      <c r="AG3" t="s">
        <v>41</v>
      </c>
      <c r="AK3" t="s">
        <v>42</v>
      </c>
      <c r="AS3" t="s">
        <v>43</v>
      </c>
      <c r="AW3" t="s">
        <v>43</v>
      </c>
      <c r="AX3" t="s">
        <v>44</v>
      </c>
      <c r="BF3" t="s">
        <v>45</v>
      </c>
      <c r="BI3" t="s">
        <v>46</v>
      </c>
      <c r="BL3" t="s">
        <v>47</v>
      </c>
      <c r="BR3" s="2"/>
      <c r="BS3" s="1" t="s">
        <v>48</v>
      </c>
      <c r="BU3" t="s">
        <v>49</v>
      </c>
      <c r="BY3" t="s">
        <v>50</v>
      </c>
      <c r="CF3" t="s">
        <v>51</v>
      </c>
      <c r="CG3" t="s">
        <v>52</v>
      </c>
      <c r="CK3" t="s">
        <v>53</v>
      </c>
      <c r="CS3" t="s">
        <v>54</v>
      </c>
      <c r="CX3" t="s">
        <v>55</v>
      </c>
      <c r="DG3" t="s">
        <v>56</v>
      </c>
      <c r="DJ3" t="s">
        <v>57</v>
      </c>
      <c r="DQ3" t="s">
        <v>111</v>
      </c>
      <c r="DU3" t="s">
        <v>58</v>
      </c>
      <c r="EC3" t="s">
        <v>59</v>
      </c>
      <c r="EE3" t="s">
        <v>60</v>
      </c>
      <c r="EI3" t="s">
        <v>61</v>
      </c>
      <c r="EM3" t="s">
        <v>62</v>
      </c>
      <c r="EO3" t="s">
        <v>112</v>
      </c>
      <c r="ER3" t="s">
        <v>63</v>
      </c>
      <c r="EV3" t="s">
        <v>64</v>
      </c>
      <c r="EY3" s="2"/>
      <c r="EZ3" s="1" t="s">
        <v>65</v>
      </c>
      <c r="FA3" s="2"/>
      <c r="FB3" s="1" t="s">
        <v>21</v>
      </c>
      <c r="FC3" t="s">
        <v>22</v>
      </c>
      <c r="FH3" t="s">
        <v>20</v>
      </c>
      <c r="FN3" t="s">
        <v>87</v>
      </c>
      <c r="FQ3" t="s">
        <v>24</v>
      </c>
      <c r="FT3" t="s">
        <v>88</v>
      </c>
      <c r="FV3" t="s">
        <v>25</v>
      </c>
      <c r="FY3" t="s">
        <v>89</v>
      </c>
      <c r="GD3" t="s">
        <v>90</v>
      </c>
      <c r="GE3" t="s">
        <v>28</v>
      </c>
      <c r="GH3" s="2"/>
      <c r="GI3" s="1" t="s">
        <v>91</v>
      </c>
      <c r="GN3" t="s">
        <v>92</v>
      </c>
      <c r="GO3" t="s">
        <v>93</v>
      </c>
      <c r="GR3" t="s">
        <v>30</v>
      </c>
      <c r="GS3" t="s">
        <v>113</v>
      </c>
      <c r="GU3" t="s">
        <v>94</v>
      </c>
      <c r="GX3" t="s">
        <v>114</v>
      </c>
      <c r="GY3" t="s">
        <v>95</v>
      </c>
      <c r="HA3" t="s">
        <v>32</v>
      </c>
      <c r="HB3" s="2" t="s">
        <v>96</v>
      </c>
      <c r="HC3" s="1" t="s">
        <v>97</v>
      </c>
      <c r="HD3" t="s">
        <v>10</v>
      </c>
      <c r="HE3" t="s">
        <v>98</v>
      </c>
      <c r="HG3" t="s">
        <v>11</v>
      </c>
      <c r="HM3" s="2"/>
      <c r="HN3" s="1" t="s">
        <v>12</v>
      </c>
      <c r="HU3" t="s">
        <v>16</v>
      </c>
      <c r="HV3" s="2"/>
      <c r="HW3" s="7"/>
      <c r="HX3" s="7"/>
    </row>
    <row r="4" spans="1:232" x14ac:dyDescent="0.25">
      <c r="B4" s="1"/>
      <c r="E4" s="2"/>
      <c r="F4" s="1" t="s">
        <v>73</v>
      </c>
      <c r="G4" t="s">
        <v>86</v>
      </c>
      <c r="H4" t="s">
        <v>73</v>
      </c>
      <c r="I4" t="s">
        <v>86</v>
      </c>
      <c r="J4" t="s">
        <v>73</v>
      </c>
      <c r="K4" t="s">
        <v>86</v>
      </c>
      <c r="L4" t="s">
        <v>73</v>
      </c>
      <c r="M4" s="7"/>
      <c r="N4" t="s">
        <v>101</v>
      </c>
      <c r="O4" t="s">
        <v>102</v>
      </c>
      <c r="P4" t="s">
        <v>101</v>
      </c>
      <c r="Q4" t="s">
        <v>101</v>
      </c>
      <c r="R4" t="s">
        <v>101</v>
      </c>
      <c r="S4" t="s">
        <v>102</v>
      </c>
      <c r="T4" t="s">
        <v>101</v>
      </c>
      <c r="U4" t="s">
        <v>102</v>
      </c>
      <c r="V4" t="s">
        <v>102</v>
      </c>
      <c r="W4" t="s">
        <v>18</v>
      </c>
      <c r="X4" s="7"/>
      <c r="Y4" s="1" t="s">
        <v>107</v>
      </c>
      <c r="Z4" t="s">
        <v>101</v>
      </c>
      <c r="AA4" t="s">
        <v>107</v>
      </c>
      <c r="AB4" t="s">
        <v>67</v>
      </c>
      <c r="AC4" t="s">
        <v>18</v>
      </c>
      <c r="AD4" s="2" t="s">
        <v>13</v>
      </c>
      <c r="AE4" s="1" t="s">
        <v>7</v>
      </c>
      <c r="AF4" t="s">
        <v>5</v>
      </c>
      <c r="AG4" t="s">
        <v>101</v>
      </c>
      <c r="AH4" t="s">
        <v>102</v>
      </c>
      <c r="AI4" t="s">
        <v>0</v>
      </c>
      <c r="AJ4" t="s">
        <v>7</v>
      </c>
      <c r="AK4" t="s">
        <v>33</v>
      </c>
      <c r="AM4" t="s">
        <v>5</v>
      </c>
      <c r="AN4" t="s">
        <v>31</v>
      </c>
      <c r="AO4" t="s">
        <v>6</v>
      </c>
      <c r="AP4" t="s">
        <v>18</v>
      </c>
      <c r="AQ4" t="s">
        <v>1</v>
      </c>
      <c r="AR4" t="s">
        <v>13</v>
      </c>
      <c r="AS4" t="s">
        <v>7</v>
      </c>
      <c r="AT4" t="s">
        <v>33</v>
      </c>
      <c r="AV4" t="s">
        <v>1</v>
      </c>
      <c r="AW4" t="s">
        <v>13</v>
      </c>
      <c r="AX4" t="s">
        <v>7</v>
      </c>
      <c r="AY4" t="s">
        <v>66</v>
      </c>
      <c r="AZ4" t="s">
        <v>33</v>
      </c>
      <c r="BB4" t="s">
        <v>5</v>
      </c>
      <c r="BC4" t="s">
        <v>67</v>
      </c>
      <c r="BD4" t="s">
        <v>1</v>
      </c>
      <c r="BE4" t="s">
        <v>13</v>
      </c>
      <c r="BF4" t="s">
        <v>66</v>
      </c>
      <c r="BG4" t="s">
        <v>33</v>
      </c>
      <c r="BI4" t="s">
        <v>9</v>
      </c>
      <c r="BJ4" t="s">
        <v>5</v>
      </c>
      <c r="BK4" t="s">
        <v>13</v>
      </c>
      <c r="BL4" t="s">
        <v>7</v>
      </c>
      <c r="BM4" t="s">
        <v>33</v>
      </c>
      <c r="BO4" t="s">
        <v>9</v>
      </c>
      <c r="BP4" t="s">
        <v>5</v>
      </c>
      <c r="BQ4" t="s">
        <v>1</v>
      </c>
      <c r="BR4" s="2" t="s">
        <v>13</v>
      </c>
      <c r="BS4" s="1" t="s">
        <v>7</v>
      </c>
      <c r="BT4" t="s">
        <v>66</v>
      </c>
      <c r="BU4" t="s">
        <v>33</v>
      </c>
      <c r="BW4" t="s">
        <v>9</v>
      </c>
      <c r="BX4" t="s">
        <v>13</v>
      </c>
      <c r="BY4" t="s">
        <v>7</v>
      </c>
      <c r="BZ4" t="s">
        <v>66</v>
      </c>
      <c r="CA4" t="s">
        <v>33</v>
      </c>
      <c r="CC4" t="s">
        <v>9</v>
      </c>
      <c r="CD4" t="s">
        <v>103</v>
      </c>
      <c r="CE4" t="s">
        <v>13</v>
      </c>
      <c r="CF4" t="s">
        <v>7</v>
      </c>
      <c r="CG4" t="s">
        <v>66</v>
      </c>
      <c r="CH4" t="s">
        <v>33</v>
      </c>
      <c r="CJ4" t="s">
        <v>13</v>
      </c>
      <c r="CK4" t="s">
        <v>101</v>
      </c>
      <c r="CL4" t="s">
        <v>102</v>
      </c>
      <c r="CM4" t="s">
        <v>0</v>
      </c>
      <c r="CN4" t="s">
        <v>7</v>
      </c>
      <c r="CO4" t="s">
        <v>66</v>
      </c>
      <c r="CP4" t="s">
        <v>33</v>
      </c>
      <c r="CR4" t="s">
        <v>5</v>
      </c>
      <c r="CS4" t="s">
        <v>27</v>
      </c>
      <c r="CT4" t="s">
        <v>6</v>
      </c>
      <c r="CU4" t="s">
        <v>18</v>
      </c>
      <c r="CV4" t="s">
        <v>1</v>
      </c>
      <c r="CW4" t="s">
        <v>13</v>
      </c>
      <c r="CX4" t="s">
        <v>101</v>
      </c>
      <c r="CY4" t="s">
        <v>0</v>
      </c>
      <c r="CZ4" t="s">
        <v>7</v>
      </c>
      <c r="DA4" t="s">
        <v>66</v>
      </c>
      <c r="DB4" t="s">
        <v>33</v>
      </c>
      <c r="DD4" t="s">
        <v>5</v>
      </c>
      <c r="DE4" t="s">
        <v>1</v>
      </c>
      <c r="DF4" t="s">
        <v>13</v>
      </c>
      <c r="DG4" t="s">
        <v>7</v>
      </c>
      <c r="DH4" t="s">
        <v>33</v>
      </c>
      <c r="DJ4" t="s">
        <v>101</v>
      </c>
      <c r="DK4" t="s">
        <v>102</v>
      </c>
      <c r="DL4" t="s">
        <v>0</v>
      </c>
      <c r="DM4" t="s">
        <v>7</v>
      </c>
      <c r="DN4" t="s">
        <v>33</v>
      </c>
      <c r="DP4" t="s">
        <v>5</v>
      </c>
      <c r="DQ4" t="s">
        <v>27</v>
      </c>
      <c r="DR4" t="s">
        <v>6</v>
      </c>
      <c r="DS4" t="s">
        <v>18</v>
      </c>
      <c r="DT4" t="s">
        <v>1</v>
      </c>
      <c r="DU4" t="s">
        <v>101</v>
      </c>
      <c r="DV4" t="s">
        <v>102</v>
      </c>
      <c r="DW4" t="s">
        <v>7</v>
      </c>
      <c r="DX4" t="s">
        <v>33</v>
      </c>
      <c r="DZ4" t="s">
        <v>5</v>
      </c>
      <c r="EA4" t="s">
        <v>19</v>
      </c>
      <c r="EB4" t="s">
        <v>6</v>
      </c>
      <c r="EC4" t="s">
        <v>18</v>
      </c>
      <c r="ED4" t="s">
        <v>13</v>
      </c>
      <c r="EE4" t="s">
        <v>0</v>
      </c>
      <c r="EF4" t="s">
        <v>7</v>
      </c>
      <c r="EG4" t="s">
        <v>33</v>
      </c>
      <c r="EI4" t="s">
        <v>0</v>
      </c>
      <c r="EJ4" t="s">
        <v>7</v>
      </c>
      <c r="EK4" t="s">
        <v>33</v>
      </c>
      <c r="EM4" t="s">
        <v>0</v>
      </c>
      <c r="EN4" t="s">
        <v>7</v>
      </c>
      <c r="EO4" t="s">
        <v>33</v>
      </c>
      <c r="EQ4" t="s">
        <v>5</v>
      </c>
      <c r="ER4" t="s">
        <v>0</v>
      </c>
      <c r="ES4" t="s">
        <v>7</v>
      </c>
      <c r="ET4" t="s">
        <v>33</v>
      </c>
      <c r="EV4" t="s">
        <v>0</v>
      </c>
      <c r="EW4" t="s">
        <v>7</v>
      </c>
      <c r="EX4" t="s">
        <v>33</v>
      </c>
      <c r="EY4" s="2"/>
      <c r="EZ4" s="1" t="s">
        <v>33</v>
      </c>
      <c r="FA4" s="2"/>
      <c r="FB4" s="1" t="s">
        <v>0</v>
      </c>
      <c r="FC4" t="s">
        <v>0</v>
      </c>
      <c r="FD4" t="s">
        <v>5</v>
      </c>
      <c r="FE4" t="s">
        <v>17</v>
      </c>
      <c r="FF4" t="s">
        <v>6</v>
      </c>
      <c r="FG4" t="s">
        <v>18</v>
      </c>
      <c r="FH4" t="s">
        <v>0</v>
      </c>
      <c r="FI4" t="s">
        <v>5</v>
      </c>
      <c r="FJ4" t="s">
        <v>17</v>
      </c>
      <c r="FK4" t="s">
        <v>19</v>
      </c>
      <c r="FL4" t="s">
        <v>6</v>
      </c>
      <c r="FM4" t="s">
        <v>18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19</v>
      </c>
      <c r="FT4" t="s">
        <v>0</v>
      </c>
      <c r="FU4" t="s">
        <v>23</v>
      </c>
      <c r="FV4" t="s">
        <v>0</v>
      </c>
      <c r="FW4" t="s">
        <v>3</v>
      </c>
      <c r="FX4" t="s">
        <v>4</v>
      </c>
      <c r="FY4" t="s">
        <v>23</v>
      </c>
      <c r="FZ4" t="s">
        <v>5</v>
      </c>
      <c r="GA4" t="s">
        <v>17</v>
      </c>
      <c r="GB4" t="s">
        <v>19</v>
      </c>
      <c r="GC4" t="s">
        <v>6</v>
      </c>
      <c r="GD4" t="s">
        <v>17</v>
      </c>
      <c r="GE4" t="s">
        <v>26</v>
      </c>
      <c r="GF4" t="s">
        <v>5</v>
      </c>
      <c r="GG4" t="s">
        <v>17</v>
      </c>
      <c r="GH4" s="2" t="s">
        <v>27</v>
      </c>
      <c r="GI4" s="1" t="s">
        <v>3</v>
      </c>
      <c r="GJ4" t="s">
        <v>4</v>
      </c>
      <c r="GK4" t="s">
        <v>5</v>
      </c>
      <c r="GL4" t="s">
        <v>27</v>
      </c>
      <c r="GM4" t="s">
        <v>29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4</v>
      </c>
      <c r="GT4" t="s">
        <v>5</v>
      </c>
      <c r="GU4" t="s">
        <v>3</v>
      </c>
      <c r="GV4" t="s">
        <v>5</v>
      </c>
      <c r="GW4" t="s">
        <v>27</v>
      </c>
      <c r="GX4" t="s">
        <v>27</v>
      </c>
      <c r="GY4" t="s">
        <v>27</v>
      </c>
      <c r="GZ4" t="s">
        <v>31</v>
      </c>
      <c r="HA4" t="s">
        <v>31</v>
      </c>
      <c r="HB4" s="2" t="s">
        <v>31</v>
      </c>
      <c r="HC4" s="1" t="s">
        <v>0</v>
      </c>
      <c r="HD4" t="s">
        <v>0</v>
      </c>
      <c r="HE4" t="s">
        <v>1</v>
      </c>
      <c r="HF4" t="s">
        <v>2</v>
      </c>
      <c r="HG4" t="s">
        <v>3</v>
      </c>
      <c r="HH4" t="s">
        <v>4</v>
      </c>
      <c r="HI4" t="s">
        <v>5</v>
      </c>
      <c r="HJ4" t="s">
        <v>27</v>
      </c>
      <c r="HK4" t="s">
        <v>6</v>
      </c>
      <c r="HL4" t="s">
        <v>1</v>
      </c>
      <c r="HM4" s="2" t="s">
        <v>2</v>
      </c>
      <c r="HN4" s="1" t="s">
        <v>0</v>
      </c>
      <c r="HO4" t="s">
        <v>7</v>
      </c>
      <c r="HP4" t="s">
        <v>33</v>
      </c>
      <c r="HR4" t="s">
        <v>9</v>
      </c>
      <c r="HS4" t="s">
        <v>1</v>
      </c>
      <c r="HT4" t="s">
        <v>13</v>
      </c>
      <c r="HU4" t="s">
        <v>103</v>
      </c>
      <c r="HV4" s="2" t="s">
        <v>6</v>
      </c>
      <c r="HW4" s="7"/>
      <c r="HX4" s="7"/>
    </row>
    <row r="5" spans="1:232" x14ac:dyDescent="0.25">
      <c r="B5" s="1"/>
      <c r="E5" s="2"/>
      <c r="F5" s="1"/>
      <c r="M5" s="7"/>
      <c r="X5" s="7"/>
      <c r="Y5" s="1"/>
      <c r="AD5" s="2"/>
      <c r="AE5" s="1"/>
      <c r="AK5" t="s">
        <v>8</v>
      </c>
      <c r="AL5" t="s">
        <v>77</v>
      </c>
      <c r="AT5" t="s">
        <v>8</v>
      </c>
      <c r="AU5" t="s">
        <v>77</v>
      </c>
      <c r="AZ5" t="s">
        <v>8</v>
      </c>
      <c r="BA5" t="s">
        <v>77</v>
      </c>
      <c r="BG5" t="s">
        <v>8</v>
      </c>
      <c r="BH5" t="s">
        <v>77</v>
      </c>
      <c r="BM5" t="s">
        <v>8</v>
      </c>
      <c r="BN5" t="s">
        <v>77</v>
      </c>
      <c r="BR5" s="2"/>
      <c r="BS5" s="1"/>
      <c r="BU5" t="s">
        <v>8</v>
      </c>
      <c r="BV5" t="s">
        <v>77</v>
      </c>
      <c r="CA5" t="s">
        <v>8</v>
      </c>
      <c r="CB5" t="s">
        <v>77</v>
      </c>
      <c r="CH5" t="s">
        <v>8</v>
      </c>
      <c r="CI5" t="s">
        <v>77</v>
      </c>
      <c r="CP5" t="s">
        <v>8</v>
      </c>
      <c r="CQ5" t="s">
        <v>77</v>
      </c>
      <c r="DB5" t="s">
        <v>8</v>
      </c>
      <c r="DC5" t="s">
        <v>77</v>
      </c>
      <c r="DH5" t="s">
        <v>8</v>
      </c>
      <c r="DI5" t="s">
        <v>77</v>
      </c>
      <c r="DN5" t="s">
        <v>8</v>
      </c>
      <c r="DO5" t="s">
        <v>77</v>
      </c>
      <c r="DX5" t="s">
        <v>8</v>
      </c>
      <c r="DY5" t="s">
        <v>77</v>
      </c>
      <c r="EG5" t="s">
        <v>8</v>
      </c>
      <c r="EH5" t="s">
        <v>77</v>
      </c>
      <c r="EK5" t="s">
        <v>8</v>
      </c>
      <c r="EL5" t="s">
        <v>77</v>
      </c>
      <c r="EO5" t="s">
        <v>8</v>
      </c>
      <c r="EP5" t="s">
        <v>77</v>
      </c>
      <c r="ET5" t="s">
        <v>8</v>
      </c>
      <c r="EU5" t="s">
        <v>77</v>
      </c>
      <c r="EX5" t="s">
        <v>8</v>
      </c>
      <c r="EY5" s="2" t="s">
        <v>77</v>
      </c>
      <c r="EZ5" s="1" t="s">
        <v>8</v>
      </c>
      <c r="FA5" s="2" t="s">
        <v>77</v>
      </c>
      <c r="FB5" s="1"/>
      <c r="GH5" s="2"/>
      <c r="GI5" s="1"/>
      <c r="HB5" s="2"/>
      <c r="HC5" s="1"/>
      <c r="HM5" s="2"/>
      <c r="HN5" s="1"/>
      <c r="HP5" t="s">
        <v>8</v>
      </c>
      <c r="HQ5" t="s">
        <v>77</v>
      </c>
      <c r="HV5" s="2"/>
      <c r="HW5" s="7"/>
      <c r="HX5" s="7"/>
    </row>
    <row r="6" spans="1:232" x14ac:dyDescent="0.25">
      <c r="A6">
        <v>1962</v>
      </c>
      <c r="B6" s="1">
        <v>0</v>
      </c>
      <c r="C6">
        <v>0</v>
      </c>
      <c r="D6">
        <v>0</v>
      </c>
      <c r="E6" s="2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7">
        <v>0</v>
      </c>
      <c r="HX6" s="7">
        <v>8906</v>
      </c>
    </row>
    <row r="7" spans="1:232" x14ac:dyDescent="0.25">
      <c r="A7">
        <v>1963</v>
      </c>
      <c r="B7" s="1">
        <v>0</v>
      </c>
      <c r="C7">
        <v>0</v>
      </c>
      <c r="D7">
        <v>0</v>
      </c>
      <c r="E7" s="2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7">
        <v>0</v>
      </c>
      <c r="HX7" s="7">
        <v>12645</v>
      </c>
    </row>
    <row r="8" spans="1:232" x14ac:dyDescent="0.25">
      <c r="A8">
        <v>1964</v>
      </c>
      <c r="B8" s="1">
        <v>0</v>
      </c>
      <c r="C8">
        <v>0</v>
      </c>
      <c r="D8">
        <v>0</v>
      </c>
      <c r="E8" s="2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7">
        <v>0</v>
      </c>
      <c r="HX8" s="7">
        <v>20911</v>
      </c>
    </row>
    <row r="9" spans="1:232" x14ac:dyDescent="0.25">
      <c r="A9">
        <v>1965</v>
      </c>
      <c r="B9" s="1">
        <v>0</v>
      </c>
      <c r="C9">
        <v>0</v>
      </c>
      <c r="D9">
        <v>0</v>
      </c>
      <c r="E9" s="2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7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7">
        <v>0</v>
      </c>
      <c r="HX9" s="7">
        <v>34026</v>
      </c>
    </row>
    <row r="10" spans="1:232" x14ac:dyDescent="0.25">
      <c r="A10">
        <v>1966</v>
      </c>
      <c r="B10" s="1">
        <v>0</v>
      </c>
      <c r="C10">
        <v>0</v>
      </c>
      <c r="D10">
        <v>0</v>
      </c>
      <c r="E10" s="2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7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7">
        <v>0</v>
      </c>
      <c r="HX10" s="7">
        <v>54913</v>
      </c>
    </row>
    <row r="11" spans="1:232" x14ac:dyDescent="0.25">
      <c r="A11">
        <v>1967</v>
      </c>
      <c r="B11" s="1">
        <v>0</v>
      </c>
      <c r="C11">
        <v>0</v>
      </c>
      <c r="D11">
        <v>0</v>
      </c>
      <c r="E11" s="2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7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7">
        <v>0</v>
      </c>
      <c r="HX11" s="7">
        <v>56763</v>
      </c>
    </row>
    <row r="12" spans="1:232" x14ac:dyDescent="0.25">
      <c r="A12">
        <v>1968</v>
      </c>
      <c r="B12" s="1">
        <v>0</v>
      </c>
      <c r="C12">
        <v>0</v>
      </c>
      <c r="D12">
        <v>0</v>
      </c>
      <c r="E12" s="2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7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7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7">
        <v>192188</v>
      </c>
      <c r="HX12" s="7">
        <v>294457</v>
      </c>
    </row>
    <row r="13" spans="1:232" x14ac:dyDescent="0.25">
      <c r="A13">
        <v>1969</v>
      </c>
      <c r="B13" s="1">
        <v>0</v>
      </c>
      <c r="C13">
        <v>0</v>
      </c>
      <c r="D13">
        <v>0</v>
      </c>
      <c r="E13" s="2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7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7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7">
        <v>195705</v>
      </c>
      <c r="HX13" s="7">
        <v>268104</v>
      </c>
    </row>
    <row r="14" spans="1:232" x14ac:dyDescent="0.25">
      <c r="A14">
        <v>1970</v>
      </c>
      <c r="B14" s="1">
        <v>0</v>
      </c>
      <c r="C14">
        <v>70</v>
      </c>
      <c r="D14">
        <v>0</v>
      </c>
      <c r="E14" s="2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7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7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7">
        <v>276211</v>
      </c>
      <c r="HX14" s="7">
        <v>369459</v>
      </c>
    </row>
    <row r="15" spans="1:232" x14ac:dyDescent="0.25">
      <c r="A15">
        <v>1971</v>
      </c>
      <c r="B15" s="1">
        <v>192</v>
      </c>
      <c r="C15">
        <v>64</v>
      </c>
      <c r="D15">
        <v>0</v>
      </c>
      <c r="E15" s="2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7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7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7">
        <v>553081</v>
      </c>
      <c r="HX15" s="7">
        <v>654442</v>
      </c>
    </row>
    <row r="16" spans="1:232" x14ac:dyDescent="0.25">
      <c r="A16">
        <v>1972</v>
      </c>
      <c r="B16" s="1">
        <v>186</v>
      </c>
      <c r="C16">
        <v>505</v>
      </c>
      <c r="D16">
        <v>0</v>
      </c>
      <c r="E16" s="2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7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7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7">
        <v>895006</v>
      </c>
      <c r="HX16" s="7">
        <v>1037770</v>
      </c>
    </row>
    <row r="17" spans="1:232" x14ac:dyDescent="0.25">
      <c r="A17">
        <v>1973</v>
      </c>
      <c r="B17" s="1">
        <v>53</v>
      </c>
      <c r="C17">
        <v>679</v>
      </c>
      <c r="D17">
        <v>0</v>
      </c>
      <c r="E17" s="2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7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7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7">
        <v>638930</v>
      </c>
      <c r="HX17" s="7">
        <v>737532</v>
      </c>
    </row>
    <row r="18" spans="1:232" x14ac:dyDescent="0.25">
      <c r="A18">
        <v>1974</v>
      </c>
      <c r="B18" s="1">
        <v>127</v>
      </c>
      <c r="C18">
        <v>648</v>
      </c>
      <c r="D18">
        <v>0</v>
      </c>
      <c r="E18" s="2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7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7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7">
        <v>783984</v>
      </c>
      <c r="HX18" s="7">
        <v>878947</v>
      </c>
    </row>
    <row r="19" spans="1:232" x14ac:dyDescent="0.25">
      <c r="A19">
        <v>1975</v>
      </c>
      <c r="B19" s="1">
        <v>253</v>
      </c>
      <c r="C19">
        <v>405</v>
      </c>
      <c r="D19">
        <v>0</v>
      </c>
      <c r="E19" s="2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7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7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7">
        <v>1129728</v>
      </c>
      <c r="HX19" s="7">
        <v>1230830</v>
      </c>
    </row>
    <row r="20" spans="1:232" x14ac:dyDescent="0.25">
      <c r="A20">
        <v>1976</v>
      </c>
      <c r="B20" s="1">
        <v>527</v>
      </c>
      <c r="C20">
        <v>382</v>
      </c>
      <c r="D20">
        <v>0</v>
      </c>
      <c r="E20" s="2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7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7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7">
        <v>1245662</v>
      </c>
      <c r="HX20" s="7">
        <v>1380124</v>
      </c>
    </row>
    <row r="21" spans="1:232" x14ac:dyDescent="0.25">
      <c r="A21">
        <v>1977</v>
      </c>
      <c r="B21" s="1">
        <v>706</v>
      </c>
      <c r="C21">
        <v>303</v>
      </c>
      <c r="D21">
        <v>0</v>
      </c>
      <c r="E21" s="2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7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7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7">
        <v>465442</v>
      </c>
      <c r="HX21" s="7">
        <v>582381</v>
      </c>
    </row>
    <row r="22" spans="1:232" x14ac:dyDescent="0.25">
      <c r="A22">
        <v>1978</v>
      </c>
      <c r="B22" s="1">
        <v>579</v>
      </c>
      <c r="C22">
        <v>278</v>
      </c>
      <c r="D22">
        <v>0</v>
      </c>
      <c r="E22" s="2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7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7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7">
        <v>1339268</v>
      </c>
      <c r="HX22" s="7">
        <v>1458733</v>
      </c>
    </row>
    <row r="23" spans="1:232" x14ac:dyDescent="0.25">
      <c r="A23">
        <v>1979</v>
      </c>
      <c r="B23" s="1">
        <v>302</v>
      </c>
      <c r="C23">
        <v>329</v>
      </c>
      <c r="D23">
        <v>0</v>
      </c>
      <c r="E23" s="2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7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7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7">
        <v>1537075</v>
      </c>
      <c r="HX23" s="7">
        <v>1666457</v>
      </c>
    </row>
    <row r="24" spans="1:232" x14ac:dyDescent="0.25">
      <c r="A24">
        <v>1980</v>
      </c>
      <c r="B24" s="1">
        <v>267</v>
      </c>
      <c r="C24">
        <v>295</v>
      </c>
      <c r="D24">
        <v>0</v>
      </c>
      <c r="E24" s="2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7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7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7">
        <v>1413363</v>
      </c>
      <c r="HX24" s="7">
        <v>1536456</v>
      </c>
    </row>
    <row r="25" spans="1:232" x14ac:dyDescent="0.25">
      <c r="A25">
        <v>1981</v>
      </c>
      <c r="B25" s="1">
        <v>221</v>
      </c>
      <c r="C25">
        <v>355</v>
      </c>
      <c r="D25">
        <v>0</v>
      </c>
      <c r="E25" s="2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7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7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7">
        <v>1779479</v>
      </c>
      <c r="HX25" s="7">
        <v>1918563</v>
      </c>
    </row>
    <row r="26" spans="1:232" x14ac:dyDescent="0.25">
      <c r="A26">
        <v>1982</v>
      </c>
      <c r="B26" s="1">
        <v>334</v>
      </c>
      <c r="C26">
        <v>305</v>
      </c>
      <c r="D26">
        <v>0</v>
      </c>
      <c r="E26" s="2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7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7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7">
        <v>1641571</v>
      </c>
      <c r="HX26" s="7">
        <v>1750862</v>
      </c>
    </row>
    <row r="27" spans="1:232" x14ac:dyDescent="0.25">
      <c r="A27">
        <v>1983</v>
      </c>
      <c r="B27" s="1">
        <v>325</v>
      </c>
      <c r="C27">
        <v>262</v>
      </c>
      <c r="D27">
        <v>0</v>
      </c>
      <c r="E27" s="2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7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7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7">
        <v>1089626</v>
      </c>
      <c r="HX27" s="7">
        <v>1187156</v>
      </c>
    </row>
    <row r="28" spans="1:232" x14ac:dyDescent="0.25">
      <c r="A28">
        <v>1984</v>
      </c>
      <c r="B28" s="1">
        <v>177</v>
      </c>
      <c r="C28">
        <v>272</v>
      </c>
      <c r="D28">
        <v>108</v>
      </c>
      <c r="E28" s="2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7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7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7">
        <v>1489814</v>
      </c>
      <c r="HX28" s="7">
        <v>1591416</v>
      </c>
    </row>
    <row r="29" spans="1:232" x14ac:dyDescent="0.25">
      <c r="A29">
        <v>1985</v>
      </c>
      <c r="B29" s="1">
        <v>308</v>
      </c>
      <c r="C29">
        <v>254</v>
      </c>
      <c r="D29">
        <v>62</v>
      </c>
      <c r="E29" s="2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7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7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7">
        <v>1863544</v>
      </c>
      <c r="HX29" s="7">
        <v>1990295</v>
      </c>
    </row>
    <row r="30" spans="1:232" x14ac:dyDescent="0.25">
      <c r="A30">
        <v>1986</v>
      </c>
      <c r="B30" s="1">
        <v>313</v>
      </c>
      <c r="C30">
        <v>317</v>
      </c>
      <c r="D30">
        <v>328</v>
      </c>
      <c r="E30" s="2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7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7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7">
        <v>1882290</v>
      </c>
      <c r="HX30" s="7">
        <v>1999155</v>
      </c>
    </row>
    <row r="31" spans="1:232" x14ac:dyDescent="0.25">
      <c r="A31">
        <v>1987</v>
      </c>
      <c r="B31" s="1">
        <v>459</v>
      </c>
      <c r="C31">
        <v>452</v>
      </c>
      <c r="D31">
        <v>88</v>
      </c>
      <c r="E31" s="2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7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7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7">
        <v>1984570</v>
      </c>
      <c r="HX31" s="7">
        <v>2131608</v>
      </c>
    </row>
    <row r="32" spans="1:232" x14ac:dyDescent="0.25">
      <c r="A32">
        <v>1988</v>
      </c>
      <c r="B32" s="1">
        <v>385</v>
      </c>
      <c r="C32">
        <v>523</v>
      </c>
      <c r="D32">
        <v>303</v>
      </c>
      <c r="E32" s="2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7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7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7">
        <v>2221538</v>
      </c>
      <c r="HX32" s="7">
        <v>2385122</v>
      </c>
    </row>
    <row r="33" spans="1:232" x14ac:dyDescent="0.25">
      <c r="A33">
        <v>1989</v>
      </c>
      <c r="B33" s="1">
        <v>300</v>
      </c>
      <c r="C33">
        <v>486</v>
      </c>
      <c r="D33">
        <v>403</v>
      </c>
      <c r="E33" s="2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7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7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7">
        <v>2686838</v>
      </c>
      <c r="HX33" s="7">
        <v>2853747</v>
      </c>
    </row>
    <row r="34" spans="1:232" x14ac:dyDescent="0.25">
      <c r="A34">
        <v>1990</v>
      </c>
      <c r="B34" s="1">
        <v>380</v>
      </c>
      <c r="C34">
        <v>548</v>
      </c>
      <c r="D34">
        <v>494</v>
      </c>
      <c r="E34" s="2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7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7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7">
        <v>2398121</v>
      </c>
      <c r="HX34" s="7">
        <v>2582151</v>
      </c>
    </row>
    <row r="35" spans="1:232" x14ac:dyDescent="0.25">
      <c r="A35">
        <v>1991</v>
      </c>
      <c r="B35" s="1">
        <v>328</v>
      </c>
      <c r="C35">
        <v>420</v>
      </c>
      <c r="D35">
        <v>265</v>
      </c>
      <c r="E35" s="2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7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7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7">
        <v>489489</v>
      </c>
      <c r="HX35" s="7">
        <v>549113</v>
      </c>
    </row>
    <row r="36" spans="1:232" x14ac:dyDescent="0.25">
      <c r="A36">
        <v>1992</v>
      </c>
      <c r="B36" s="1">
        <v>117</v>
      </c>
      <c r="C36">
        <v>485</v>
      </c>
      <c r="D36">
        <v>642</v>
      </c>
      <c r="E36" s="2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7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7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7">
        <v>1374775</v>
      </c>
      <c r="HX36" s="7">
        <v>1471454</v>
      </c>
    </row>
    <row r="37" spans="1:232" x14ac:dyDescent="0.25">
      <c r="A37">
        <v>1993</v>
      </c>
      <c r="B37" s="1">
        <v>256</v>
      </c>
      <c r="C37">
        <v>444</v>
      </c>
      <c r="D37">
        <v>746</v>
      </c>
      <c r="E37" s="2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7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7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7">
        <v>2173352</v>
      </c>
      <c r="HX37" s="7">
        <v>2315235</v>
      </c>
    </row>
    <row r="38" spans="1:232" x14ac:dyDescent="0.25">
      <c r="A38">
        <v>1994</v>
      </c>
      <c r="B38" s="1">
        <v>329</v>
      </c>
      <c r="C38">
        <v>492</v>
      </c>
      <c r="D38">
        <v>1035</v>
      </c>
      <c r="E38" s="2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7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7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7">
        <v>1727504</v>
      </c>
      <c r="HX38" s="7">
        <v>1861976</v>
      </c>
    </row>
    <row r="39" spans="1:232" x14ac:dyDescent="0.25">
      <c r="A39">
        <v>1995</v>
      </c>
      <c r="B39" s="1">
        <v>203</v>
      </c>
      <c r="C39">
        <v>308</v>
      </c>
      <c r="D39">
        <v>910</v>
      </c>
      <c r="E39" s="2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7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7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7">
        <v>1926835</v>
      </c>
      <c r="HX39" s="7">
        <v>2031423</v>
      </c>
    </row>
    <row r="40" spans="1:232" x14ac:dyDescent="0.25">
      <c r="A40">
        <v>1996</v>
      </c>
      <c r="B40" s="1">
        <v>257</v>
      </c>
      <c r="C40">
        <v>360</v>
      </c>
      <c r="D40">
        <v>820</v>
      </c>
      <c r="E40" s="2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7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7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7">
        <v>2429928</v>
      </c>
      <c r="HX40" s="7">
        <v>2543472</v>
      </c>
    </row>
    <row r="41" spans="1:232" x14ac:dyDescent="0.25">
      <c r="A41">
        <v>1997</v>
      </c>
      <c r="B41" s="1">
        <v>185</v>
      </c>
      <c r="C41">
        <v>231</v>
      </c>
      <c r="D41">
        <v>1005</v>
      </c>
      <c r="E41" s="2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7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7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7">
        <v>2263966</v>
      </c>
      <c r="HX41" s="7">
        <v>2405444</v>
      </c>
    </row>
    <row r="42" spans="1:232" x14ac:dyDescent="0.25">
      <c r="A42">
        <v>1998</v>
      </c>
      <c r="B42" s="1">
        <v>527</v>
      </c>
      <c r="C42">
        <v>0</v>
      </c>
      <c r="D42">
        <v>1054</v>
      </c>
      <c r="E42" s="2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7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7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7">
        <v>1657381</v>
      </c>
      <c r="HX42" s="7">
        <v>1764963</v>
      </c>
    </row>
    <row r="43" spans="1:232" x14ac:dyDescent="0.25">
      <c r="A43">
        <v>1999</v>
      </c>
      <c r="B43" s="1">
        <v>286</v>
      </c>
      <c r="C43">
        <v>0</v>
      </c>
      <c r="D43">
        <v>1096</v>
      </c>
      <c r="E43" s="2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7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7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7">
        <v>2755025</v>
      </c>
      <c r="HX43" s="7">
        <v>2898961</v>
      </c>
    </row>
    <row r="44" spans="1:232" x14ac:dyDescent="0.25">
      <c r="A44">
        <v>2000</v>
      </c>
      <c r="B44" s="1">
        <v>586</v>
      </c>
      <c r="C44">
        <v>0</v>
      </c>
      <c r="D44">
        <v>901</v>
      </c>
      <c r="E44" s="2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7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7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7">
        <v>3390079</v>
      </c>
      <c r="HX44" s="7">
        <v>3569072</v>
      </c>
    </row>
    <row r="45" spans="1:232" x14ac:dyDescent="0.25">
      <c r="A45">
        <v>2001</v>
      </c>
      <c r="B45" s="1">
        <v>513</v>
      </c>
      <c r="C45">
        <v>0</v>
      </c>
      <c r="D45">
        <v>1065</v>
      </c>
      <c r="E45" s="2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7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7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7">
        <v>2034350</v>
      </c>
      <c r="HX45" s="7">
        <v>2175194</v>
      </c>
    </row>
    <row r="46" spans="1:232" x14ac:dyDescent="0.25">
      <c r="A46">
        <v>2002</v>
      </c>
      <c r="B46" s="1">
        <v>419</v>
      </c>
      <c r="C46">
        <v>0</v>
      </c>
      <c r="D46">
        <v>1181</v>
      </c>
      <c r="E46" s="2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7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7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7">
        <v>2738943</v>
      </c>
      <c r="HX46" s="7">
        <v>2909555</v>
      </c>
    </row>
    <row r="47" spans="1:232" x14ac:dyDescent="0.25">
      <c r="A47">
        <v>2003</v>
      </c>
      <c r="B47" s="1">
        <v>551</v>
      </c>
      <c r="C47">
        <v>0</v>
      </c>
      <c r="D47">
        <v>1324</v>
      </c>
      <c r="E47" s="2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7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7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7">
        <v>3151625</v>
      </c>
      <c r="HX47" s="7">
        <v>3327811</v>
      </c>
    </row>
    <row r="48" spans="1:232" x14ac:dyDescent="0.25">
      <c r="A48">
        <v>2004</v>
      </c>
      <c r="B48" s="1">
        <v>1440</v>
      </c>
      <c r="C48">
        <v>0</v>
      </c>
      <c r="D48">
        <v>1434</v>
      </c>
      <c r="E48" s="2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7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7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7">
        <v>3050652</v>
      </c>
      <c r="HX48" s="7">
        <v>3230590</v>
      </c>
    </row>
    <row r="49" spans="1:232" x14ac:dyDescent="0.25">
      <c r="A49">
        <v>2005</v>
      </c>
      <c r="B49" s="1">
        <v>527</v>
      </c>
      <c r="C49">
        <v>0</v>
      </c>
      <c r="D49">
        <v>1894</v>
      </c>
      <c r="E49" s="2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7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7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7">
        <v>3597829</v>
      </c>
      <c r="HX49" s="7">
        <v>3753874</v>
      </c>
    </row>
    <row r="50" spans="1:232" x14ac:dyDescent="0.25">
      <c r="A50">
        <v>2006</v>
      </c>
      <c r="B50" s="1">
        <v>468</v>
      </c>
      <c r="C50">
        <v>0</v>
      </c>
      <c r="D50">
        <v>5342</v>
      </c>
      <c r="E50" s="2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7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7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7">
        <v>3526551</v>
      </c>
      <c r="HX50" s="7">
        <v>3693938</v>
      </c>
    </row>
    <row r="51" spans="1:232" x14ac:dyDescent="0.25">
      <c r="A51">
        <v>2007</v>
      </c>
      <c r="B51" s="1">
        <v>956</v>
      </c>
      <c r="C51">
        <v>0</v>
      </c>
      <c r="D51">
        <v>2327</v>
      </c>
      <c r="E51" s="2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7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7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7">
        <v>3088763</v>
      </c>
      <c r="HX51" s="7">
        <v>3284475</v>
      </c>
    </row>
    <row r="52" spans="1:232" x14ac:dyDescent="0.25">
      <c r="A52">
        <v>2008</v>
      </c>
      <c r="B52" s="1">
        <v>451</v>
      </c>
      <c r="C52">
        <v>243</v>
      </c>
      <c r="D52">
        <v>1923</v>
      </c>
      <c r="E52" s="2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7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7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7">
        <v>1978428</v>
      </c>
      <c r="HX52" s="7">
        <v>2152219</v>
      </c>
    </row>
    <row r="53" spans="1:232" x14ac:dyDescent="0.25">
      <c r="A53">
        <v>2009</v>
      </c>
      <c r="B53" s="1">
        <v>581</v>
      </c>
      <c r="C53">
        <v>200</v>
      </c>
      <c r="D53">
        <v>2114</v>
      </c>
      <c r="E53" s="2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7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7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7">
        <v>2065868</v>
      </c>
      <c r="HX53" s="7">
        <v>2227564</v>
      </c>
    </row>
    <row r="54" spans="1:232" x14ac:dyDescent="0.25">
      <c r="A54">
        <v>2010</v>
      </c>
      <c r="B54" s="1">
        <v>807</v>
      </c>
      <c r="C54">
        <v>243</v>
      </c>
      <c r="D54">
        <v>2331</v>
      </c>
      <c r="E54" s="2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7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7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7">
        <v>2694511</v>
      </c>
      <c r="HX54" s="7">
        <v>2836927</v>
      </c>
    </row>
    <row r="55" spans="1:232" x14ac:dyDescent="0.25">
      <c r="A55">
        <v>2011</v>
      </c>
      <c r="B55" s="1">
        <v>1092</v>
      </c>
      <c r="C55">
        <v>98</v>
      </c>
      <c r="D55">
        <v>2297</v>
      </c>
      <c r="E55" s="2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7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7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7">
        <v>3510684</v>
      </c>
      <c r="HX55" s="7">
        <v>3666432</v>
      </c>
    </row>
    <row r="56" spans="1:232" x14ac:dyDescent="0.25">
      <c r="A56">
        <v>2012</v>
      </c>
      <c r="B56" s="1">
        <v>1374</v>
      </c>
      <c r="C56">
        <v>79</v>
      </c>
      <c r="D56">
        <v>2695</v>
      </c>
      <c r="E56" s="2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7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7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7">
        <v>2727753</v>
      </c>
      <c r="HX56" s="7">
        <v>2883211</v>
      </c>
    </row>
    <row r="57" spans="1:232" x14ac:dyDescent="0.25">
      <c r="A57">
        <v>2013</v>
      </c>
      <c r="B57" s="1">
        <v>908</v>
      </c>
      <c r="C57">
        <v>366</v>
      </c>
      <c r="D57">
        <v>4850</v>
      </c>
      <c r="E57" s="2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7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7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7">
        <v>2023225</v>
      </c>
      <c r="HX57" s="7">
        <v>2224875</v>
      </c>
    </row>
    <row r="58" spans="1:232" x14ac:dyDescent="0.25">
      <c r="A58">
        <v>2014</v>
      </c>
      <c r="B58" s="1">
        <v>1617</v>
      </c>
      <c r="C58">
        <v>251</v>
      </c>
      <c r="D58">
        <v>4237</v>
      </c>
      <c r="E58" s="2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7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7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7">
        <v>1111222</v>
      </c>
      <c r="HX58" s="7">
        <v>1242286</v>
      </c>
    </row>
    <row r="59" spans="1:232" x14ac:dyDescent="0.25">
      <c r="A59">
        <v>2015</v>
      </c>
      <c r="B59" s="1">
        <v>2763</v>
      </c>
      <c r="C59">
        <v>285</v>
      </c>
      <c r="D59">
        <v>3004</v>
      </c>
      <c r="E59" s="2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7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7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7">
        <v>1339811</v>
      </c>
      <c r="HX59" s="7">
        <v>1497970</v>
      </c>
    </row>
    <row r="60" spans="1:232" x14ac:dyDescent="0.25">
      <c r="A60">
        <v>2016</v>
      </c>
      <c r="B60" s="1">
        <v>2518</v>
      </c>
      <c r="C60">
        <v>387</v>
      </c>
      <c r="D60">
        <v>1229</v>
      </c>
      <c r="E60" s="2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7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7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7">
        <v>2203916</v>
      </c>
      <c r="HX60" s="7">
        <v>2359869</v>
      </c>
    </row>
    <row r="61" spans="1:232" x14ac:dyDescent="0.25">
      <c r="A61">
        <v>2017</v>
      </c>
      <c r="B61" s="1">
        <v>2320</v>
      </c>
      <c r="C61">
        <v>363</v>
      </c>
      <c r="D61">
        <v>1746</v>
      </c>
      <c r="E61" s="2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7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7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7">
        <v>3648178</v>
      </c>
      <c r="HX61" s="7">
        <v>3770284</v>
      </c>
    </row>
    <row r="62" spans="1:232" x14ac:dyDescent="0.25">
      <c r="A62">
        <v>2018</v>
      </c>
      <c r="B62" s="1">
        <v>3029</v>
      </c>
      <c r="C62">
        <v>508</v>
      </c>
      <c r="D62">
        <v>1715</v>
      </c>
      <c r="E62" s="2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7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7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7">
        <v>1861752</v>
      </c>
      <c r="HX62" s="7">
        <v>2048578</v>
      </c>
    </row>
    <row r="63" spans="1:232" x14ac:dyDescent="0.25">
      <c r="A63">
        <v>2019</v>
      </c>
      <c r="B63" s="1">
        <v>2955</v>
      </c>
      <c r="C63">
        <v>436</v>
      </c>
      <c r="D63">
        <v>1655</v>
      </c>
      <c r="E63" s="2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7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7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7">
        <v>2928291</v>
      </c>
      <c r="HX63" s="7">
        <v>3058493</v>
      </c>
    </row>
    <row r="64" spans="1:232" x14ac:dyDescent="0.25">
      <c r="A64">
        <v>2020</v>
      </c>
      <c r="B64" s="1">
        <v>3186</v>
      </c>
      <c r="C64">
        <v>406</v>
      </c>
      <c r="D64">
        <v>1812</v>
      </c>
      <c r="E64" s="2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7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7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7">
        <v>1431960</v>
      </c>
      <c r="HX64" s="7">
        <v>1589256</v>
      </c>
    </row>
    <row r="65" spans="1:232" x14ac:dyDescent="0.25">
      <c r="A65">
        <v>2021</v>
      </c>
      <c r="B65" s="1">
        <v>3067</v>
      </c>
      <c r="C65">
        <v>379</v>
      </c>
      <c r="D65">
        <v>1389</v>
      </c>
      <c r="E65" s="2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7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7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7">
        <v>1224213</v>
      </c>
      <c r="HX65" s="7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4">
        <v>1204</v>
      </c>
      <c r="E66" s="5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8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8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8">
        <v>1125790</v>
      </c>
      <c r="HX66" s="8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66">
    <cfRule type="cellIs" dxfId="1" priority="2" operator="lessThan">
      <formula>0</formula>
    </cfRule>
  </conditionalFormatting>
  <conditionalFormatting sqref="HZ6:HZ6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A9-9E7E-459C-819D-99FC1CAA62F7}">
  <dimension ref="A1:Q63"/>
  <sheetViews>
    <sheetView workbookViewId="0">
      <selection activeCell="C37" sqref="C37"/>
    </sheetView>
  </sheetViews>
  <sheetFormatPr defaultRowHeight="15" x14ac:dyDescent="0.25"/>
  <cols>
    <col min="16" max="16" width="15" bestFit="1" customWidth="1"/>
  </cols>
  <sheetData>
    <row r="1" spans="1:17" x14ac:dyDescent="0.25">
      <c r="B1" t="s">
        <v>83</v>
      </c>
      <c r="C1" t="s">
        <v>36</v>
      </c>
      <c r="D1" t="s">
        <v>110</v>
      </c>
      <c r="E1" t="s">
        <v>37</v>
      </c>
      <c r="F1" t="s">
        <v>84</v>
      </c>
      <c r="G1" t="s">
        <v>14</v>
      </c>
      <c r="K1" t="s">
        <v>117</v>
      </c>
      <c r="L1" t="s">
        <v>116</v>
      </c>
      <c r="M1" t="s">
        <v>14</v>
      </c>
      <c r="N1" t="s">
        <v>118</v>
      </c>
      <c r="O1" t="s">
        <v>119</v>
      </c>
      <c r="P1" t="s">
        <v>120</v>
      </c>
      <c r="Q1" t="s">
        <v>121</v>
      </c>
    </row>
    <row r="2" spans="1:17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1962</v>
      </c>
      <c r="K2">
        <f>D2+F2+B2</f>
        <v>0</v>
      </c>
      <c r="L2">
        <f>C2+E2</f>
        <v>0</v>
      </c>
      <c r="M2">
        <f>K2+L2</f>
        <v>0</v>
      </c>
      <c r="O2">
        <v>0</v>
      </c>
      <c r="P2">
        <f>N2/100*O2</f>
        <v>0</v>
      </c>
      <c r="Q2">
        <f>MAX(P2-K2, 0)</f>
        <v>0</v>
      </c>
    </row>
    <row r="3" spans="1:17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1963</v>
      </c>
      <c r="K3">
        <f t="shared" ref="K3:K62" si="0">D3+F3+B3</f>
        <v>0</v>
      </c>
      <c r="L3">
        <f t="shared" ref="L3:L62" si="1">C3+E3</f>
        <v>0</v>
      </c>
      <c r="M3">
        <f t="shared" ref="M3:M62" si="2">K3+L3</f>
        <v>0</v>
      </c>
      <c r="O3">
        <v>0</v>
      </c>
      <c r="P3">
        <f t="shared" ref="P3:P63" si="3">N3/100*O3</f>
        <v>0</v>
      </c>
      <c r="Q3">
        <f t="shared" ref="Q3:Q63" si="4">MAX(P3-K3, 0)</f>
        <v>0</v>
      </c>
    </row>
    <row r="4" spans="1:17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1964</v>
      </c>
      <c r="K4">
        <f t="shared" si="0"/>
        <v>0</v>
      </c>
      <c r="L4">
        <f t="shared" si="1"/>
        <v>0</v>
      </c>
      <c r="M4">
        <f t="shared" si="2"/>
        <v>0</v>
      </c>
      <c r="O4">
        <v>0</v>
      </c>
      <c r="P4">
        <f t="shared" si="3"/>
        <v>0</v>
      </c>
      <c r="Q4">
        <f t="shared" si="4"/>
        <v>0</v>
      </c>
    </row>
    <row r="5" spans="1:17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1965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f t="shared" si="3"/>
        <v>0</v>
      </c>
      <c r="Q5">
        <f>MAX(P5-K5, 0)</f>
        <v>0</v>
      </c>
    </row>
    <row r="6" spans="1:17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1966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f t="shared" si="3"/>
        <v>0</v>
      </c>
      <c r="Q6">
        <f t="shared" si="4"/>
        <v>0</v>
      </c>
    </row>
    <row r="7" spans="1:17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1967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f t="shared" si="3"/>
        <v>0</v>
      </c>
      <c r="Q7">
        <f t="shared" si="4"/>
        <v>0</v>
      </c>
    </row>
    <row r="8" spans="1:17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1968</v>
      </c>
      <c r="K8">
        <f t="shared" si="0"/>
        <v>0</v>
      </c>
      <c r="L8">
        <f t="shared" si="1"/>
        <v>0</v>
      </c>
      <c r="M8">
        <f t="shared" si="2"/>
        <v>0</v>
      </c>
      <c r="O8">
        <v>0</v>
      </c>
      <c r="P8">
        <f t="shared" si="3"/>
        <v>0</v>
      </c>
      <c r="Q8">
        <f t="shared" si="4"/>
        <v>0</v>
      </c>
    </row>
    <row r="9" spans="1:17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1969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f t="shared" si="3"/>
        <v>0</v>
      </c>
      <c r="Q9">
        <f t="shared" si="4"/>
        <v>0</v>
      </c>
    </row>
    <row r="10" spans="1:17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1970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f t="shared" si="3"/>
        <v>0</v>
      </c>
      <c r="Q10">
        <f t="shared" si="4"/>
        <v>0</v>
      </c>
    </row>
    <row r="11" spans="1:17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1971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f t="shared" si="3"/>
        <v>0</v>
      </c>
      <c r="Q11">
        <f t="shared" si="4"/>
        <v>0</v>
      </c>
    </row>
    <row r="12" spans="1:17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v>71938</v>
      </c>
      <c r="J12">
        <v>1972</v>
      </c>
      <c r="K12">
        <f t="shared" si="0"/>
        <v>71938</v>
      </c>
      <c r="L12">
        <f t="shared" si="1"/>
        <v>0</v>
      </c>
      <c r="M12">
        <f t="shared" si="2"/>
        <v>71938</v>
      </c>
      <c r="O12">
        <v>154772</v>
      </c>
      <c r="P12">
        <f t="shared" si="3"/>
        <v>0</v>
      </c>
      <c r="Q12">
        <f t="shared" si="4"/>
        <v>0</v>
      </c>
    </row>
    <row r="13" spans="1:17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v>159883</v>
      </c>
      <c r="J13">
        <v>1973</v>
      </c>
      <c r="K13">
        <f t="shared" si="0"/>
        <v>159883</v>
      </c>
      <c r="L13">
        <f t="shared" si="1"/>
        <v>0</v>
      </c>
      <c r="M13">
        <f t="shared" si="2"/>
        <v>159883</v>
      </c>
      <c r="O13">
        <v>354600</v>
      </c>
      <c r="P13">
        <f t="shared" si="3"/>
        <v>0</v>
      </c>
      <c r="Q13">
        <f t="shared" si="4"/>
        <v>0</v>
      </c>
    </row>
    <row r="14" spans="1:17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v>277717</v>
      </c>
      <c r="J14">
        <v>1974</v>
      </c>
      <c r="K14">
        <f t="shared" si="0"/>
        <v>277717</v>
      </c>
      <c r="L14">
        <f t="shared" si="1"/>
        <v>0</v>
      </c>
      <c r="M14">
        <f t="shared" si="2"/>
        <v>277717</v>
      </c>
      <c r="O14">
        <v>454900</v>
      </c>
      <c r="P14">
        <f t="shared" si="3"/>
        <v>0</v>
      </c>
      <c r="Q14">
        <f t="shared" si="4"/>
        <v>0</v>
      </c>
    </row>
    <row r="15" spans="1:17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v>526491</v>
      </c>
      <c r="J15">
        <v>1975</v>
      </c>
      <c r="K15">
        <f t="shared" si="0"/>
        <v>526491</v>
      </c>
      <c r="L15">
        <f t="shared" si="1"/>
        <v>0</v>
      </c>
      <c r="M15">
        <f t="shared" si="2"/>
        <v>526491</v>
      </c>
      <c r="O15">
        <v>555200</v>
      </c>
      <c r="P15">
        <f t="shared" si="3"/>
        <v>0</v>
      </c>
      <c r="Q15">
        <f t="shared" si="4"/>
        <v>0</v>
      </c>
    </row>
    <row r="16" spans="1:17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v>618451</v>
      </c>
      <c r="J16">
        <v>1976</v>
      </c>
      <c r="K16">
        <f t="shared" si="0"/>
        <v>618451</v>
      </c>
      <c r="L16">
        <f t="shared" si="1"/>
        <v>0</v>
      </c>
      <c r="M16">
        <f t="shared" si="2"/>
        <v>618451</v>
      </c>
      <c r="O16">
        <v>655600</v>
      </c>
      <c r="P16">
        <f t="shared" si="3"/>
        <v>0</v>
      </c>
      <c r="Q16">
        <f t="shared" si="4"/>
        <v>0</v>
      </c>
    </row>
    <row r="17" spans="1:17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v>189755</v>
      </c>
      <c r="J17">
        <v>1977</v>
      </c>
      <c r="K17">
        <f t="shared" si="0"/>
        <v>189755</v>
      </c>
      <c r="L17">
        <f t="shared" si="1"/>
        <v>0</v>
      </c>
      <c r="M17">
        <f t="shared" si="2"/>
        <v>189755</v>
      </c>
      <c r="O17">
        <v>755900</v>
      </c>
      <c r="P17">
        <f t="shared" si="3"/>
        <v>0</v>
      </c>
      <c r="Q17">
        <f t="shared" si="4"/>
        <v>0</v>
      </c>
    </row>
    <row r="18" spans="1:17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v>507565</v>
      </c>
      <c r="J18">
        <v>1978</v>
      </c>
      <c r="K18">
        <f t="shared" si="0"/>
        <v>507565</v>
      </c>
      <c r="L18">
        <f t="shared" si="1"/>
        <v>0</v>
      </c>
      <c r="M18">
        <f t="shared" si="2"/>
        <v>507565</v>
      </c>
      <c r="O18">
        <v>856300</v>
      </c>
      <c r="P18">
        <f t="shared" si="3"/>
        <v>0</v>
      </c>
      <c r="Q18">
        <f t="shared" si="4"/>
        <v>0</v>
      </c>
    </row>
    <row r="19" spans="1:17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v>477074</v>
      </c>
      <c r="J19">
        <v>1979</v>
      </c>
      <c r="K19">
        <f t="shared" si="0"/>
        <v>477074</v>
      </c>
      <c r="L19">
        <f t="shared" si="1"/>
        <v>0</v>
      </c>
      <c r="M19">
        <f t="shared" si="2"/>
        <v>477074</v>
      </c>
      <c r="O19">
        <v>956600</v>
      </c>
      <c r="P19">
        <f t="shared" si="3"/>
        <v>0</v>
      </c>
      <c r="Q19">
        <f t="shared" si="4"/>
        <v>0</v>
      </c>
    </row>
    <row r="20" spans="1:17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v>531727</v>
      </c>
      <c r="J20">
        <v>1980</v>
      </c>
      <c r="K20">
        <f t="shared" si="0"/>
        <v>531727</v>
      </c>
      <c r="L20">
        <f t="shared" si="1"/>
        <v>0</v>
      </c>
      <c r="M20">
        <f t="shared" si="2"/>
        <v>531727</v>
      </c>
      <c r="O20">
        <v>1057000</v>
      </c>
      <c r="P20">
        <f t="shared" si="3"/>
        <v>0</v>
      </c>
      <c r="Q20">
        <f t="shared" si="4"/>
        <v>0</v>
      </c>
    </row>
    <row r="21" spans="1:17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v>795846</v>
      </c>
      <c r="J21">
        <v>1981</v>
      </c>
      <c r="K21">
        <f t="shared" si="0"/>
        <v>795846</v>
      </c>
      <c r="L21">
        <f t="shared" si="1"/>
        <v>0</v>
      </c>
      <c r="M21">
        <f t="shared" si="2"/>
        <v>795846</v>
      </c>
      <c r="O21">
        <v>1157300</v>
      </c>
      <c r="P21">
        <f t="shared" si="3"/>
        <v>0</v>
      </c>
      <c r="Q21">
        <f t="shared" si="4"/>
        <v>0</v>
      </c>
    </row>
    <row r="22" spans="1:17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v>691192</v>
      </c>
      <c r="J22">
        <v>1982</v>
      </c>
      <c r="K22">
        <f t="shared" si="0"/>
        <v>691192</v>
      </c>
      <c r="L22">
        <f t="shared" si="1"/>
        <v>0</v>
      </c>
      <c r="M22">
        <f t="shared" si="2"/>
        <v>691192</v>
      </c>
      <c r="O22">
        <v>1257600</v>
      </c>
      <c r="P22">
        <f t="shared" si="3"/>
        <v>0</v>
      </c>
      <c r="Q22">
        <f t="shared" si="4"/>
        <v>0</v>
      </c>
    </row>
    <row r="23" spans="1:17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v>343521</v>
      </c>
      <c r="J23">
        <v>1983</v>
      </c>
      <c r="K23">
        <f t="shared" si="0"/>
        <v>343521</v>
      </c>
      <c r="L23">
        <f t="shared" si="1"/>
        <v>0</v>
      </c>
      <c r="M23">
        <f t="shared" si="2"/>
        <v>343521</v>
      </c>
      <c r="O23">
        <v>1358000</v>
      </c>
      <c r="P23">
        <f t="shared" si="3"/>
        <v>0</v>
      </c>
      <c r="Q23">
        <f t="shared" si="4"/>
        <v>0</v>
      </c>
    </row>
    <row r="24" spans="1:17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v>457582</v>
      </c>
      <c r="J24">
        <v>1984</v>
      </c>
      <c r="K24">
        <f t="shared" si="0"/>
        <v>457582</v>
      </c>
      <c r="L24">
        <f t="shared" si="1"/>
        <v>0</v>
      </c>
      <c r="M24">
        <f t="shared" si="2"/>
        <v>457582</v>
      </c>
      <c r="O24">
        <v>1458300</v>
      </c>
      <c r="P24">
        <f t="shared" si="3"/>
        <v>0</v>
      </c>
      <c r="Q24">
        <f t="shared" si="4"/>
        <v>0</v>
      </c>
    </row>
    <row r="25" spans="1:17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v>683625</v>
      </c>
      <c r="J25">
        <v>1985</v>
      </c>
      <c r="K25">
        <f t="shared" si="0"/>
        <v>683625</v>
      </c>
      <c r="L25">
        <f t="shared" si="1"/>
        <v>0</v>
      </c>
      <c r="M25">
        <f t="shared" si="2"/>
        <v>683625</v>
      </c>
      <c r="O25">
        <v>1558700</v>
      </c>
      <c r="P25">
        <f t="shared" si="3"/>
        <v>0</v>
      </c>
      <c r="Q25">
        <f t="shared" si="4"/>
        <v>0</v>
      </c>
    </row>
    <row r="26" spans="1:17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v>708840</v>
      </c>
      <c r="J26">
        <v>1986</v>
      </c>
      <c r="K26">
        <f t="shared" si="0"/>
        <v>708840</v>
      </c>
      <c r="L26">
        <f t="shared" si="1"/>
        <v>0</v>
      </c>
      <c r="M26">
        <f t="shared" si="2"/>
        <v>708840</v>
      </c>
      <c r="O26">
        <v>1659300</v>
      </c>
      <c r="P26">
        <f t="shared" si="3"/>
        <v>0</v>
      </c>
      <c r="Q26">
        <f t="shared" si="4"/>
        <v>0</v>
      </c>
    </row>
    <row r="27" spans="1:17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v>712424</v>
      </c>
      <c r="J27">
        <v>1987</v>
      </c>
      <c r="K27">
        <f t="shared" si="0"/>
        <v>712424</v>
      </c>
      <c r="L27">
        <f t="shared" si="1"/>
        <v>0</v>
      </c>
      <c r="M27">
        <f t="shared" si="2"/>
        <v>712424</v>
      </c>
      <c r="O27">
        <v>1759800</v>
      </c>
      <c r="P27">
        <f t="shared" si="3"/>
        <v>0</v>
      </c>
      <c r="Q27">
        <f t="shared" si="4"/>
        <v>0</v>
      </c>
    </row>
    <row r="28" spans="1:17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v>902564</v>
      </c>
      <c r="J28">
        <v>1988</v>
      </c>
      <c r="K28">
        <f t="shared" si="0"/>
        <v>902564</v>
      </c>
      <c r="L28">
        <f t="shared" si="1"/>
        <v>0</v>
      </c>
      <c r="M28">
        <f t="shared" si="2"/>
        <v>902564</v>
      </c>
      <c r="O28">
        <v>1860400</v>
      </c>
      <c r="P28">
        <f t="shared" si="3"/>
        <v>0</v>
      </c>
      <c r="Q28">
        <f t="shared" si="4"/>
        <v>0</v>
      </c>
    </row>
    <row r="29" spans="1:17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v>1156698</v>
      </c>
      <c r="J29">
        <v>1989</v>
      </c>
      <c r="K29">
        <f t="shared" si="0"/>
        <v>1156698</v>
      </c>
      <c r="L29">
        <f t="shared" si="1"/>
        <v>0</v>
      </c>
      <c r="M29">
        <f t="shared" si="2"/>
        <v>1156698</v>
      </c>
      <c r="O29">
        <v>1961000</v>
      </c>
      <c r="P29">
        <f t="shared" si="3"/>
        <v>0</v>
      </c>
      <c r="Q29">
        <f t="shared" si="4"/>
        <v>0</v>
      </c>
    </row>
    <row r="30" spans="1:17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v>1396423</v>
      </c>
      <c r="J30">
        <v>1990</v>
      </c>
      <c r="K30">
        <f t="shared" si="0"/>
        <v>1396423</v>
      </c>
      <c r="L30">
        <f t="shared" si="1"/>
        <v>0</v>
      </c>
      <c r="M30">
        <f t="shared" si="2"/>
        <v>1396423</v>
      </c>
      <c r="O30">
        <v>2011500</v>
      </c>
      <c r="P30">
        <f t="shared" si="3"/>
        <v>0</v>
      </c>
      <c r="Q30">
        <f t="shared" si="4"/>
        <v>0</v>
      </c>
    </row>
    <row r="31" spans="1:17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v>391447</v>
      </c>
      <c r="J31">
        <v>1991</v>
      </c>
      <c r="K31">
        <f t="shared" si="0"/>
        <v>391447</v>
      </c>
      <c r="L31">
        <f t="shared" si="1"/>
        <v>0</v>
      </c>
      <c r="M31">
        <f t="shared" si="2"/>
        <v>391447</v>
      </c>
      <c r="O31">
        <v>2011500</v>
      </c>
      <c r="P31">
        <f t="shared" si="3"/>
        <v>0</v>
      </c>
      <c r="Q31">
        <f t="shared" si="4"/>
        <v>0</v>
      </c>
    </row>
    <row r="32" spans="1:17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v>710313</v>
      </c>
      <c r="J32">
        <v>1992</v>
      </c>
      <c r="K32">
        <f t="shared" si="0"/>
        <v>710313</v>
      </c>
      <c r="L32">
        <f t="shared" si="1"/>
        <v>0</v>
      </c>
      <c r="M32">
        <f t="shared" si="2"/>
        <v>710313</v>
      </c>
      <c r="N32">
        <v>45</v>
      </c>
      <c r="O32">
        <v>2011500</v>
      </c>
      <c r="P32">
        <f t="shared" si="3"/>
        <v>905175</v>
      </c>
      <c r="Q32">
        <f t="shared" si="4"/>
        <v>194862</v>
      </c>
    </row>
    <row r="33" spans="1:17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v>652190</v>
      </c>
      <c r="J33">
        <v>1993</v>
      </c>
      <c r="K33">
        <f t="shared" si="0"/>
        <v>602190</v>
      </c>
      <c r="L33">
        <f>C33+E33</f>
        <v>50000</v>
      </c>
      <c r="M33">
        <f t="shared" si="2"/>
        <v>652190</v>
      </c>
      <c r="N33">
        <v>100</v>
      </c>
      <c r="O33">
        <v>2011500</v>
      </c>
      <c r="P33">
        <f t="shared" si="3"/>
        <v>2011500</v>
      </c>
      <c r="Q33">
        <f t="shared" si="4"/>
        <v>1409310</v>
      </c>
    </row>
    <row r="34" spans="1:17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v>807866</v>
      </c>
      <c r="J34">
        <v>1994</v>
      </c>
      <c r="K34">
        <f t="shared" si="0"/>
        <v>807866</v>
      </c>
      <c r="L34">
        <f t="shared" si="1"/>
        <v>0</v>
      </c>
      <c r="M34">
        <f t="shared" si="2"/>
        <v>807866</v>
      </c>
      <c r="N34">
        <v>50</v>
      </c>
      <c r="O34">
        <v>2011500</v>
      </c>
      <c r="P34">
        <f t="shared" si="3"/>
        <v>1005750</v>
      </c>
      <c r="Q34">
        <f t="shared" si="4"/>
        <v>197884</v>
      </c>
    </row>
    <row r="35" spans="1:17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v>436042</v>
      </c>
      <c r="J35">
        <v>1995</v>
      </c>
      <c r="K35">
        <f t="shared" si="0"/>
        <v>386042</v>
      </c>
      <c r="L35">
        <f t="shared" si="1"/>
        <v>50000</v>
      </c>
      <c r="M35">
        <f t="shared" si="2"/>
        <v>436042</v>
      </c>
      <c r="N35">
        <v>100</v>
      </c>
      <c r="O35">
        <v>2011500</v>
      </c>
      <c r="P35">
        <f t="shared" si="3"/>
        <v>2011500</v>
      </c>
      <c r="Q35">
        <f t="shared" si="4"/>
        <v>1625458</v>
      </c>
    </row>
    <row r="36" spans="1:17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v>593380</v>
      </c>
      <c r="J36">
        <v>1996</v>
      </c>
      <c r="K36">
        <f t="shared" si="0"/>
        <v>498380</v>
      </c>
      <c r="L36">
        <f t="shared" si="1"/>
        <v>95000</v>
      </c>
      <c r="M36">
        <f t="shared" si="2"/>
        <v>593380</v>
      </c>
      <c r="N36">
        <v>100</v>
      </c>
      <c r="O36">
        <v>2011500</v>
      </c>
      <c r="P36">
        <f t="shared" si="3"/>
        <v>2011500</v>
      </c>
      <c r="Q36">
        <f t="shared" si="4"/>
        <v>1513120</v>
      </c>
    </row>
    <row r="37" spans="1:17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v>721810</v>
      </c>
      <c r="J37">
        <v>1997</v>
      </c>
      <c r="K37">
        <f t="shared" si="0"/>
        <v>584224</v>
      </c>
      <c r="L37">
        <f t="shared" si="1"/>
        <v>137586</v>
      </c>
      <c r="M37">
        <f t="shared" si="2"/>
        <v>721810</v>
      </c>
      <c r="N37">
        <v>100</v>
      </c>
      <c r="O37">
        <v>2011500</v>
      </c>
      <c r="P37">
        <f t="shared" si="3"/>
        <v>2011500</v>
      </c>
      <c r="Q37">
        <f t="shared" si="4"/>
        <v>1427276</v>
      </c>
    </row>
    <row r="38" spans="1:17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v>410065</v>
      </c>
      <c r="J38">
        <v>1998</v>
      </c>
      <c r="K38">
        <f t="shared" si="0"/>
        <v>351931</v>
      </c>
      <c r="L38">
        <f t="shared" si="1"/>
        <v>58134</v>
      </c>
      <c r="M38">
        <f t="shared" si="2"/>
        <v>410065</v>
      </c>
      <c r="N38">
        <v>100</v>
      </c>
      <c r="O38">
        <v>2011500</v>
      </c>
      <c r="P38">
        <f t="shared" si="3"/>
        <v>2011500</v>
      </c>
      <c r="Q38">
        <f t="shared" si="4"/>
        <v>1659569</v>
      </c>
    </row>
    <row r="39" spans="1:17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v>852617</v>
      </c>
      <c r="J39">
        <v>1999</v>
      </c>
      <c r="K39">
        <f t="shared" si="0"/>
        <v>681605</v>
      </c>
      <c r="L39">
        <f t="shared" si="1"/>
        <v>171012</v>
      </c>
      <c r="M39">
        <f t="shared" si="2"/>
        <v>852617</v>
      </c>
      <c r="N39">
        <v>100</v>
      </c>
      <c r="O39">
        <v>2011500</v>
      </c>
      <c r="P39">
        <f t="shared" si="3"/>
        <v>2011500</v>
      </c>
      <c r="Q39">
        <f t="shared" si="4"/>
        <v>1329895</v>
      </c>
    </row>
    <row r="40" spans="1:17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v>1522412</v>
      </c>
      <c r="J40">
        <v>2000</v>
      </c>
      <c r="K40">
        <f t="shared" si="0"/>
        <v>1352681</v>
      </c>
      <c r="L40">
        <f t="shared" si="1"/>
        <v>169731</v>
      </c>
      <c r="M40">
        <f t="shared" si="2"/>
        <v>1522412</v>
      </c>
      <c r="N40">
        <v>90</v>
      </c>
      <c r="O40">
        <v>2011500</v>
      </c>
      <c r="P40">
        <f t="shared" si="3"/>
        <v>1810350</v>
      </c>
      <c r="Q40">
        <f t="shared" si="4"/>
        <v>457669</v>
      </c>
    </row>
    <row r="41" spans="1:17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v>1023169</v>
      </c>
      <c r="J41">
        <v>2001</v>
      </c>
      <c r="K41">
        <f t="shared" si="0"/>
        <v>1023169</v>
      </c>
      <c r="L41">
        <f t="shared" si="1"/>
        <v>0</v>
      </c>
      <c r="M41">
        <f t="shared" si="2"/>
        <v>1023169</v>
      </c>
      <c r="N41">
        <v>39</v>
      </c>
      <c r="O41">
        <v>2011500</v>
      </c>
      <c r="P41">
        <f t="shared" si="3"/>
        <v>784485</v>
      </c>
      <c r="Q41">
        <f t="shared" si="4"/>
        <v>0</v>
      </c>
    </row>
    <row r="42" spans="1:17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v>1408919</v>
      </c>
      <c r="J42">
        <v>2002</v>
      </c>
      <c r="K42">
        <f t="shared" si="0"/>
        <v>1408919</v>
      </c>
      <c r="L42">
        <f t="shared" si="1"/>
        <v>0</v>
      </c>
      <c r="M42">
        <f t="shared" si="2"/>
        <v>1408919</v>
      </c>
      <c r="N42">
        <v>70</v>
      </c>
      <c r="O42">
        <v>2011500</v>
      </c>
      <c r="P42">
        <f t="shared" si="3"/>
        <v>1408050</v>
      </c>
      <c r="Q42">
        <f t="shared" si="4"/>
        <v>0</v>
      </c>
    </row>
    <row r="43" spans="1:17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v>1701615</v>
      </c>
      <c r="J43">
        <v>2003</v>
      </c>
      <c r="K43">
        <f t="shared" si="0"/>
        <v>1540314</v>
      </c>
      <c r="L43">
        <f t="shared" si="1"/>
        <v>161301</v>
      </c>
      <c r="M43">
        <f t="shared" si="2"/>
        <v>1701615</v>
      </c>
      <c r="N43">
        <v>90</v>
      </c>
      <c r="O43">
        <v>2011500</v>
      </c>
      <c r="P43">
        <f t="shared" si="3"/>
        <v>1810350</v>
      </c>
      <c r="Q43">
        <f t="shared" si="4"/>
        <v>270036</v>
      </c>
    </row>
    <row r="44" spans="1:17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v>1724380</v>
      </c>
      <c r="J44">
        <v>2004</v>
      </c>
      <c r="K44">
        <f t="shared" si="0"/>
        <v>1724380</v>
      </c>
      <c r="L44">
        <f t="shared" si="1"/>
        <v>0</v>
      </c>
      <c r="M44">
        <f t="shared" si="2"/>
        <v>1724380</v>
      </c>
      <c r="N44">
        <v>65</v>
      </c>
      <c r="O44">
        <v>2011500</v>
      </c>
      <c r="P44">
        <f t="shared" si="3"/>
        <v>1307475</v>
      </c>
      <c r="Q44">
        <f t="shared" si="4"/>
        <v>0</v>
      </c>
    </row>
    <row r="45" spans="1:17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v>1528045</v>
      </c>
      <c r="J45">
        <v>2005</v>
      </c>
      <c r="K45">
        <f t="shared" si="0"/>
        <v>1431259</v>
      </c>
      <c r="L45">
        <f t="shared" si="1"/>
        <v>96786</v>
      </c>
      <c r="M45">
        <f t="shared" si="2"/>
        <v>1528045</v>
      </c>
      <c r="N45">
        <v>90</v>
      </c>
      <c r="O45">
        <v>1911500</v>
      </c>
      <c r="P45">
        <f t="shared" si="3"/>
        <v>1720350</v>
      </c>
      <c r="Q45">
        <f t="shared" si="4"/>
        <v>289091</v>
      </c>
    </row>
    <row r="46" spans="1:17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v>1512186</v>
      </c>
      <c r="J46">
        <v>2006</v>
      </c>
      <c r="K46">
        <f t="shared" si="0"/>
        <v>1501681</v>
      </c>
      <c r="L46">
        <f t="shared" si="1"/>
        <v>10505</v>
      </c>
      <c r="M46">
        <f t="shared" si="2"/>
        <v>1512186</v>
      </c>
      <c r="N46">
        <v>100</v>
      </c>
      <c r="O46">
        <v>1911500</v>
      </c>
      <c r="P46">
        <f t="shared" si="3"/>
        <v>1911500</v>
      </c>
      <c r="Q46">
        <f t="shared" si="4"/>
        <v>409819</v>
      </c>
    </row>
    <row r="47" spans="1:17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v>1499688</v>
      </c>
      <c r="J47">
        <v>2007</v>
      </c>
      <c r="K47">
        <f t="shared" si="0"/>
        <v>1497807</v>
      </c>
      <c r="L47">
        <f t="shared" si="1"/>
        <v>1881</v>
      </c>
      <c r="M47">
        <f t="shared" si="2"/>
        <v>1499688</v>
      </c>
      <c r="N47">
        <v>60</v>
      </c>
      <c r="O47">
        <v>1911500</v>
      </c>
      <c r="P47">
        <f t="shared" si="3"/>
        <v>1146900</v>
      </c>
      <c r="Q47">
        <f t="shared" si="4"/>
        <v>0</v>
      </c>
    </row>
    <row r="48" spans="1:17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v>898313</v>
      </c>
      <c r="J48">
        <v>2008</v>
      </c>
      <c r="K48">
        <f t="shared" si="0"/>
        <v>898313</v>
      </c>
      <c r="L48">
        <f t="shared" si="1"/>
        <v>0</v>
      </c>
      <c r="M48">
        <f t="shared" si="2"/>
        <v>898313</v>
      </c>
      <c r="N48">
        <v>35</v>
      </c>
      <c r="O48">
        <v>1911500</v>
      </c>
      <c r="P48">
        <f t="shared" si="3"/>
        <v>669025</v>
      </c>
      <c r="Q48">
        <f t="shared" si="4"/>
        <v>0</v>
      </c>
    </row>
    <row r="49" spans="1:17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v>930871</v>
      </c>
      <c r="J49">
        <v>2009</v>
      </c>
      <c r="K49">
        <f t="shared" si="0"/>
        <v>877938</v>
      </c>
      <c r="L49">
        <f t="shared" si="1"/>
        <v>52933</v>
      </c>
      <c r="M49">
        <f t="shared" si="2"/>
        <v>930871</v>
      </c>
      <c r="N49">
        <v>40</v>
      </c>
      <c r="O49">
        <v>1911500</v>
      </c>
      <c r="P49">
        <f t="shared" si="3"/>
        <v>764600</v>
      </c>
      <c r="Q49">
        <f t="shared" si="4"/>
        <v>0</v>
      </c>
    </row>
    <row r="50" spans="1:17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v>1420331</v>
      </c>
      <c r="J50">
        <v>2010</v>
      </c>
      <c r="K50">
        <f t="shared" si="0"/>
        <v>1035115</v>
      </c>
      <c r="L50">
        <f t="shared" si="1"/>
        <v>385216</v>
      </c>
      <c r="M50">
        <f t="shared" si="2"/>
        <v>1420331</v>
      </c>
      <c r="N50">
        <v>50</v>
      </c>
      <c r="O50">
        <v>1911500</v>
      </c>
      <c r="P50">
        <f t="shared" si="3"/>
        <v>955750</v>
      </c>
      <c r="Q50">
        <f t="shared" si="4"/>
        <v>0</v>
      </c>
    </row>
    <row r="51" spans="1:17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v>1686570</v>
      </c>
      <c r="J51">
        <v>2011</v>
      </c>
      <c r="K51">
        <f t="shared" si="0"/>
        <v>1296276</v>
      </c>
      <c r="L51">
        <f t="shared" si="1"/>
        <v>390294</v>
      </c>
      <c r="M51">
        <f t="shared" si="2"/>
        <v>1686570</v>
      </c>
      <c r="N51">
        <v>80</v>
      </c>
      <c r="O51">
        <v>1911500</v>
      </c>
      <c r="P51">
        <f t="shared" si="3"/>
        <v>1529200</v>
      </c>
      <c r="Q51">
        <f t="shared" si="4"/>
        <v>232924</v>
      </c>
    </row>
    <row r="52" spans="1:17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v>1224907</v>
      </c>
      <c r="J52">
        <v>2012</v>
      </c>
      <c r="K52">
        <f t="shared" si="0"/>
        <v>1053451</v>
      </c>
      <c r="L52">
        <f t="shared" si="1"/>
        <v>171456</v>
      </c>
      <c r="M52">
        <f t="shared" si="2"/>
        <v>1224907</v>
      </c>
      <c r="N52">
        <v>65</v>
      </c>
      <c r="O52">
        <v>1911500</v>
      </c>
      <c r="P52">
        <f t="shared" si="3"/>
        <v>1242475</v>
      </c>
      <c r="Q52">
        <f t="shared" si="4"/>
        <v>189024</v>
      </c>
    </row>
    <row r="53" spans="1:17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v>892550</v>
      </c>
      <c r="J53">
        <v>2013</v>
      </c>
      <c r="K53">
        <f t="shared" si="0"/>
        <v>885958</v>
      </c>
      <c r="L53">
        <f t="shared" si="1"/>
        <v>6592</v>
      </c>
      <c r="M53">
        <f t="shared" si="2"/>
        <v>892550</v>
      </c>
      <c r="N53">
        <v>35</v>
      </c>
      <c r="O53">
        <v>1911500</v>
      </c>
      <c r="P53">
        <f t="shared" si="3"/>
        <v>669025</v>
      </c>
      <c r="Q53">
        <f t="shared" si="4"/>
        <v>0</v>
      </c>
    </row>
    <row r="54" spans="1:17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v>387392</v>
      </c>
      <c r="J54">
        <v>2014</v>
      </c>
      <c r="K54">
        <f t="shared" si="0"/>
        <v>372392</v>
      </c>
      <c r="L54">
        <f t="shared" si="1"/>
        <v>15000</v>
      </c>
      <c r="M54">
        <f t="shared" si="2"/>
        <v>387392</v>
      </c>
      <c r="N54">
        <v>5</v>
      </c>
      <c r="O54">
        <v>1911500</v>
      </c>
      <c r="P54">
        <f t="shared" si="3"/>
        <v>95575</v>
      </c>
      <c r="Q54">
        <f t="shared" si="4"/>
        <v>0</v>
      </c>
    </row>
    <row r="55" spans="1:17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v>573526</v>
      </c>
      <c r="J55">
        <v>2015</v>
      </c>
      <c r="K55">
        <f t="shared" si="0"/>
        <v>573526</v>
      </c>
      <c r="L55">
        <f t="shared" si="1"/>
        <v>0</v>
      </c>
      <c r="M55">
        <f t="shared" si="2"/>
        <v>573526</v>
      </c>
      <c r="N55">
        <v>20</v>
      </c>
      <c r="O55">
        <v>1911500</v>
      </c>
      <c r="P55">
        <f t="shared" si="3"/>
        <v>382300</v>
      </c>
      <c r="Q55">
        <f t="shared" si="4"/>
        <v>0</v>
      </c>
    </row>
    <row r="56" spans="1:17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v>1083900</v>
      </c>
      <c r="J56">
        <v>2016</v>
      </c>
      <c r="K56">
        <f t="shared" si="0"/>
        <v>1040856</v>
      </c>
      <c r="L56">
        <f t="shared" si="1"/>
        <v>43044</v>
      </c>
      <c r="M56">
        <f t="shared" si="2"/>
        <v>1083900</v>
      </c>
      <c r="N56">
        <v>60</v>
      </c>
      <c r="O56">
        <v>1911500</v>
      </c>
      <c r="P56">
        <f t="shared" si="3"/>
        <v>1146900</v>
      </c>
      <c r="Q56">
        <f t="shared" si="4"/>
        <v>106044</v>
      </c>
    </row>
    <row r="57" spans="1:17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v>1626357</v>
      </c>
      <c r="J57">
        <v>2017</v>
      </c>
      <c r="K57">
        <f t="shared" si="0"/>
        <v>1430756</v>
      </c>
      <c r="L57">
        <f t="shared" si="1"/>
        <v>195601</v>
      </c>
      <c r="M57">
        <f t="shared" si="2"/>
        <v>1626357</v>
      </c>
      <c r="N57">
        <v>85</v>
      </c>
      <c r="O57">
        <v>1911500</v>
      </c>
      <c r="P57">
        <f t="shared" si="3"/>
        <v>1624775</v>
      </c>
      <c r="Q57">
        <f t="shared" si="4"/>
        <v>194019</v>
      </c>
    </row>
    <row r="58" spans="1:17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v>679545</v>
      </c>
      <c r="J58">
        <v>2018</v>
      </c>
      <c r="K58">
        <f t="shared" si="0"/>
        <v>657282</v>
      </c>
      <c r="L58">
        <f t="shared" si="1"/>
        <v>22263</v>
      </c>
      <c r="M58">
        <f t="shared" si="2"/>
        <v>679545</v>
      </c>
      <c r="N58">
        <v>35</v>
      </c>
      <c r="O58">
        <v>1911500</v>
      </c>
      <c r="P58">
        <f t="shared" si="3"/>
        <v>669025</v>
      </c>
      <c r="Q58">
        <f t="shared" si="4"/>
        <v>11743</v>
      </c>
    </row>
    <row r="59" spans="1:17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v>1347162</v>
      </c>
      <c r="J59">
        <v>2019</v>
      </c>
      <c r="K59">
        <f t="shared" si="0"/>
        <v>1201687</v>
      </c>
      <c r="L59">
        <f>C59+E59</f>
        <v>145475</v>
      </c>
      <c r="M59">
        <f t="shared" si="2"/>
        <v>1347162</v>
      </c>
      <c r="N59">
        <v>75</v>
      </c>
      <c r="O59">
        <v>1911500</v>
      </c>
      <c r="P59">
        <f t="shared" si="3"/>
        <v>1433625</v>
      </c>
      <c r="Q59">
        <f t="shared" si="4"/>
        <v>231938</v>
      </c>
    </row>
    <row r="60" spans="1:17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v>431759</v>
      </c>
      <c r="J60">
        <v>2020</v>
      </c>
      <c r="K60">
        <f t="shared" si="0"/>
        <v>431409</v>
      </c>
      <c r="L60">
        <f t="shared" si="1"/>
        <v>350</v>
      </c>
      <c r="M60">
        <f t="shared" si="2"/>
        <v>431759</v>
      </c>
      <c r="N60">
        <v>20</v>
      </c>
      <c r="O60">
        <v>1911500</v>
      </c>
      <c r="P60">
        <f t="shared" si="3"/>
        <v>382300</v>
      </c>
      <c r="Q60">
        <f t="shared" si="4"/>
        <v>0</v>
      </c>
    </row>
    <row r="61" spans="1:17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v>409650</v>
      </c>
      <c r="J61">
        <v>2021</v>
      </c>
      <c r="K61">
        <f t="shared" si="0"/>
        <v>371482</v>
      </c>
      <c r="L61">
        <f t="shared" si="1"/>
        <v>38168</v>
      </c>
      <c r="M61">
        <f t="shared" si="2"/>
        <v>409650</v>
      </c>
      <c r="N61">
        <v>5</v>
      </c>
      <c r="O61">
        <v>1911500</v>
      </c>
      <c r="P61">
        <f t="shared" si="3"/>
        <v>95575</v>
      </c>
      <c r="Q61">
        <f t="shared" si="4"/>
        <v>0</v>
      </c>
    </row>
    <row r="62" spans="1:17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v>424702</v>
      </c>
      <c r="J62">
        <v>2022</v>
      </c>
      <c r="K62">
        <f t="shared" si="0"/>
        <v>362469</v>
      </c>
      <c r="L62">
        <f t="shared" si="1"/>
        <v>62233</v>
      </c>
      <c r="M62">
        <f t="shared" si="2"/>
        <v>424702</v>
      </c>
      <c r="N62">
        <v>5</v>
      </c>
      <c r="O62">
        <v>1911500</v>
      </c>
      <c r="P62">
        <f t="shared" si="3"/>
        <v>95575</v>
      </c>
      <c r="Q62">
        <f t="shared" si="4"/>
        <v>0</v>
      </c>
    </row>
    <row r="63" spans="1:17" x14ac:dyDescent="0.25">
      <c r="N63">
        <v>100</v>
      </c>
      <c r="Q6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b-4</vt:lpstr>
      <vt:lpstr>table b-5a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2024-07-30T02:06:43Z</dcterms:modified>
</cp:coreProperties>
</file>