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Colorado\"/>
    </mc:Choice>
  </mc:AlternateContent>
  <xr:revisionPtr revIDLastSave="0" documentId="13_ncr:1_{40EB2289-BA94-4EF0-811D-73D588A15C23}" xr6:coauthVersionLast="47" xr6:coauthVersionMax="47" xr10:uidLastSave="{00000000-0000-0000-0000-000000000000}"/>
  <bookViews>
    <workbookView xWindow="28680" yWindow="-120" windowWidth="29040" windowHeight="15720" firstSheet="4" activeTab="8" xr2:uid="{00000000-000D-0000-FFFF-FFFF00000000}"/>
  </bookViews>
  <sheets>
    <sheet name="CR - ML1" sheetId="39" r:id="rId1"/>
    <sheet name="CR - ML2" sheetId="41" r:id="rId2"/>
    <sheet name="CR - ML3" sheetId="47" r:id="rId3"/>
    <sheet name="CR - ML4" sheetId="40" r:id="rId4"/>
    <sheet name="SWP - ML1" sheetId="43" r:id="rId5"/>
    <sheet name="SWP - ML2" sheetId="44" r:id="rId6"/>
    <sheet name="SWP - ML3" sheetId="46" r:id="rId7"/>
    <sheet name="SWP - ML4" sheetId="45" r:id="rId8"/>
    <sheet name="GW - ML1" sheetId="51" r:id="rId9"/>
    <sheet name="GW - ML2" sheetId="53" r:id="rId10"/>
    <sheet name="GW - ML3" sheetId="52" r:id="rId11"/>
    <sheet name="DWR portfolio" sheetId="16" r:id="rId12"/>
    <sheet name="colorado reservoirs analysis" sheetId="15" r:id="rId13"/>
  </sheets>
  <externalReferences>
    <externalReference r:id="rId14"/>
  </externalReferences>
  <definedNames>
    <definedName name="solver_eng" localSheetId="11" hidden="1">1</definedName>
    <definedName name="solver_neg" localSheetId="11" hidden="1">1</definedName>
    <definedName name="solver_num" localSheetId="11" hidden="1">0</definedName>
    <definedName name="solver_opt" localSheetId="11" hidden="1">'DWR portfolio'!$I$87</definedName>
    <definedName name="solver_typ" localSheetId="11" hidden="1">1</definedName>
    <definedName name="solver_val" localSheetId="11" hidden="1">0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8" i="16" l="1"/>
  <c r="T89" i="16"/>
  <c r="U89" i="16"/>
  <c r="V89" i="16"/>
  <c r="W89" i="16"/>
  <c r="X89" i="16"/>
  <c r="Y89" i="16"/>
  <c r="Z89" i="16"/>
  <c r="T90" i="16"/>
  <c r="U90" i="16"/>
  <c r="V90" i="16"/>
  <c r="W90" i="16"/>
  <c r="X90" i="16"/>
  <c r="Y90" i="16"/>
  <c r="Z90" i="16"/>
  <c r="T91" i="16"/>
  <c r="U91" i="16"/>
  <c r="V91" i="16"/>
  <c r="W91" i="16"/>
  <c r="X91" i="16"/>
  <c r="Y91" i="16"/>
  <c r="Z91" i="16"/>
  <c r="T92" i="16"/>
  <c r="U92" i="16"/>
  <c r="V92" i="16"/>
  <c r="W92" i="16"/>
  <c r="X92" i="16"/>
  <c r="Y92" i="16"/>
  <c r="Z92" i="16"/>
  <c r="T93" i="16"/>
  <c r="U93" i="16"/>
  <c r="V93" i="16"/>
  <c r="W93" i="16"/>
  <c r="X93" i="16"/>
  <c r="Y93" i="16"/>
  <c r="Z93" i="16"/>
  <c r="T94" i="16"/>
  <c r="U94" i="16"/>
  <c r="V94" i="16"/>
  <c r="W94" i="16"/>
  <c r="X94" i="16"/>
  <c r="Y94" i="16"/>
  <c r="Z94" i="16"/>
  <c r="T95" i="16"/>
  <c r="U95" i="16"/>
  <c r="V95" i="16"/>
  <c r="W95" i="16"/>
  <c r="X95" i="16"/>
  <c r="Y95" i="16"/>
  <c r="Z95" i="16"/>
  <c r="T96" i="16"/>
  <c r="U96" i="16"/>
  <c r="V96" i="16"/>
  <c r="W96" i="16"/>
  <c r="X96" i="16"/>
  <c r="Y96" i="16"/>
  <c r="Z96" i="16"/>
  <c r="T97" i="16"/>
  <c r="U97" i="16"/>
  <c r="V97" i="16"/>
  <c r="W97" i="16"/>
  <c r="X97" i="16"/>
  <c r="Y97" i="16"/>
  <c r="Z97" i="16"/>
  <c r="T98" i="16"/>
  <c r="U98" i="16"/>
  <c r="V98" i="16"/>
  <c r="W98" i="16"/>
  <c r="X98" i="16"/>
  <c r="Y98" i="16"/>
  <c r="Z98" i="16"/>
  <c r="T99" i="16"/>
  <c r="U99" i="16"/>
  <c r="V99" i="16"/>
  <c r="W99" i="16"/>
  <c r="X99" i="16"/>
  <c r="Y99" i="16"/>
  <c r="Z99" i="16"/>
  <c r="T100" i="16"/>
  <c r="U100" i="16"/>
  <c r="V100" i="16"/>
  <c r="W100" i="16"/>
  <c r="X100" i="16"/>
  <c r="Y100" i="16"/>
  <c r="Z100" i="16"/>
  <c r="T101" i="16"/>
  <c r="U101" i="16"/>
  <c r="V101" i="16"/>
  <c r="W101" i="16"/>
  <c r="X101" i="16"/>
  <c r="Y101" i="16"/>
  <c r="Z101" i="16"/>
  <c r="T102" i="16"/>
  <c r="U102" i="16"/>
  <c r="V102" i="16"/>
  <c r="W102" i="16"/>
  <c r="X102" i="16"/>
  <c r="Y102" i="16"/>
  <c r="Z102" i="16"/>
  <c r="T103" i="16"/>
  <c r="U103" i="16"/>
  <c r="V103" i="16"/>
  <c r="W103" i="16"/>
  <c r="X103" i="16"/>
  <c r="Y103" i="16"/>
  <c r="Z103" i="16"/>
  <c r="T104" i="16"/>
  <c r="U104" i="16"/>
  <c r="V104" i="16"/>
  <c r="W104" i="16"/>
  <c r="X104" i="16"/>
  <c r="Y104" i="16"/>
  <c r="Z104" i="16"/>
  <c r="T105" i="16"/>
  <c r="U105" i="16"/>
  <c r="V105" i="16"/>
  <c r="W105" i="16"/>
  <c r="X105" i="16"/>
  <c r="Y105" i="16"/>
  <c r="Z105" i="16"/>
  <c r="U88" i="16"/>
  <c r="V88" i="16"/>
  <c r="W88" i="16"/>
  <c r="X88" i="16"/>
  <c r="Y88" i="16"/>
  <c r="T88" i="16"/>
  <c r="N88" i="16"/>
  <c r="O88" i="16"/>
  <c r="P88" i="16"/>
  <c r="Q88" i="16"/>
  <c r="R88" i="16"/>
  <c r="S88" i="16"/>
  <c r="N89" i="16"/>
  <c r="O89" i="16"/>
  <c r="P89" i="16"/>
  <c r="Q89" i="16"/>
  <c r="R89" i="16"/>
  <c r="S89" i="16"/>
  <c r="N90" i="16"/>
  <c r="O90" i="16"/>
  <c r="P90" i="16"/>
  <c r="Q90" i="16"/>
  <c r="R90" i="16"/>
  <c r="S90" i="16"/>
  <c r="N91" i="16"/>
  <c r="O91" i="16"/>
  <c r="P91" i="16"/>
  <c r="Q91" i="16"/>
  <c r="R91" i="16"/>
  <c r="S91" i="16"/>
  <c r="N92" i="16"/>
  <c r="O92" i="16"/>
  <c r="P92" i="16"/>
  <c r="Q92" i="16"/>
  <c r="R92" i="16"/>
  <c r="S92" i="16"/>
  <c r="N93" i="16"/>
  <c r="O93" i="16"/>
  <c r="P93" i="16"/>
  <c r="Q93" i="16"/>
  <c r="R93" i="16"/>
  <c r="S93" i="16"/>
  <c r="N94" i="16"/>
  <c r="O94" i="16"/>
  <c r="P94" i="16"/>
  <c r="Q94" i="16"/>
  <c r="R94" i="16"/>
  <c r="S94" i="16"/>
  <c r="N95" i="16"/>
  <c r="O95" i="16"/>
  <c r="P95" i="16"/>
  <c r="Q95" i="16"/>
  <c r="R95" i="16"/>
  <c r="S95" i="16"/>
  <c r="N96" i="16"/>
  <c r="O96" i="16"/>
  <c r="P96" i="16"/>
  <c r="Q96" i="16"/>
  <c r="R96" i="16"/>
  <c r="S96" i="16"/>
  <c r="N97" i="16"/>
  <c r="O97" i="16"/>
  <c r="P97" i="16"/>
  <c r="Q97" i="16"/>
  <c r="R97" i="16"/>
  <c r="S97" i="16"/>
  <c r="N98" i="16"/>
  <c r="O98" i="16"/>
  <c r="P98" i="16"/>
  <c r="Q98" i="16"/>
  <c r="R98" i="16"/>
  <c r="S98" i="16"/>
  <c r="N99" i="16"/>
  <c r="O99" i="16"/>
  <c r="P99" i="16"/>
  <c r="Q99" i="16"/>
  <c r="R99" i="16"/>
  <c r="S99" i="16"/>
  <c r="N100" i="16"/>
  <c r="O100" i="16"/>
  <c r="P100" i="16"/>
  <c r="Q100" i="16"/>
  <c r="R100" i="16"/>
  <c r="S100" i="16"/>
  <c r="N101" i="16"/>
  <c r="O101" i="16"/>
  <c r="P101" i="16"/>
  <c r="Q101" i="16"/>
  <c r="R101" i="16"/>
  <c r="S101" i="16"/>
  <c r="N102" i="16"/>
  <c r="O102" i="16"/>
  <c r="P102" i="16"/>
  <c r="Q102" i="16"/>
  <c r="R102" i="16"/>
  <c r="S102" i="16"/>
  <c r="N103" i="16"/>
  <c r="O103" i="16"/>
  <c r="P103" i="16"/>
  <c r="Q103" i="16"/>
  <c r="R103" i="16"/>
  <c r="S103" i="16"/>
  <c r="N104" i="16"/>
  <c r="O104" i="16"/>
  <c r="P104" i="16"/>
  <c r="Q104" i="16"/>
  <c r="R104" i="16"/>
  <c r="S104" i="16"/>
  <c r="N105" i="16"/>
  <c r="O105" i="16"/>
  <c r="P105" i="16"/>
  <c r="Q105" i="16"/>
  <c r="R105" i="16"/>
  <c r="S105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88" i="16"/>
  <c r="G88" i="16"/>
  <c r="H88" i="16"/>
  <c r="I88" i="16"/>
  <c r="J88" i="16"/>
  <c r="K88" i="16"/>
  <c r="L88" i="16"/>
  <c r="G89" i="16"/>
  <c r="H89" i="16"/>
  <c r="I89" i="16"/>
  <c r="J89" i="16"/>
  <c r="K89" i="16"/>
  <c r="L89" i="16"/>
  <c r="G90" i="16"/>
  <c r="H90" i="16"/>
  <c r="I90" i="16"/>
  <c r="J90" i="16"/>
  <c r="K90" i="16"/>
  <c r="L90" i="16"/>
  <c r="G91" i="16"/>
  <c r="H91" i="16"/>
  <c r="I91" i="16"/>
  <c r="J91" i="16"/>
  <c r="K91" i="16"/>
  <c r="L91" i="16"/>
  <c r="G92" i="16"/>
  <c r="H92" i="16"/>
  <c r="I92" i="16"/>
  <c r="J92" i="16"/>
  <c r="K92" i="16"/>
  <c r="L92" i="16"/>
  <c r="G93" i="16"/>
  <c r="H93" i="16"/>
  <c r="I93" i="16"/>
  <c r="J93" i="16"/>
  <c r="K93" i="16"/>
  <c r="L93" i="16"/>
  <c r="G94" i="16"/>
  <c r="H94" i="16"/>
  <c r="I94" i="16"/>
  <c r="J94" i="16"/>
  <c r="K94" i="16"/>
  <c r="L94" i="16"/>
  <c r="G95" i="16"/>
  <c r="H95" i="16"/>
  <c r="I95" i="16"/>
  <c r="J95" i="16"/>
  <c r="K95" i="16"/>
  <c r="L95" i="16"/>
  <c r="G96" i="16"/>
  <c r="H96" i="16"/>
  <c r="I96" i="16"/>
  <c r="J96" i="16"/>
  <c r="K96" i="16"/>
  <c r="L96" i="16"/>
  <c r="G97" i="16"/>
  <c r="H97" i="16"/>
  <c r="I97" i="16"/>
  <c r="J97" i="16"/>
  <c r="K97" i="16"/>
  <c r="L97" i="16"/>
  <c r="G98" i="16"/>
  <c r="H98" i="16"/>
  <c r="I98" i="16"/>
  <c r="J98" i="16"/>
  <c r="K98" i="16"/>
  <c r="L98" i="16"/>
  <c r="G99" i="16"/>
  <c r="H99" i="16"/>
  <c r="I99" i="16"/>
  <c r="J99" i="16"/>
  <c r="K99" i="16"/>
  <c r="L99" i="16"/>
  <c r="G100" i="16"/>
  <c r="H100" i="16"/>
  <c r="I100" i="16"/>
  <c r="J100" i="16"/>
  <c r="K100" i="16"/>
  <c r="L100" i="16"/>
  <c r="G101" i="16"/>
  <c r="H101" i="16"/>
  <c r="I101" i="16"/>
  <c r="J101" i="16"/>
  <c r="K101" i="16"/>
  <c r="L101" i="16"/>
  <c r="G102" i="16"/>
  <c r="H102" i="16"/>
  <c r="I102" i="16"/>
  <c r="J102" i="16"/>
  <c r="K102" i="16"/>
  <c r="L102" i="16"/>
  <c r="G103" i="16"/>
  <c r="H103" i="16"/>
  <c r="I103" i="16"/>
  <c r="J103" i="16"/>
  <c r="K103" i="16"/>
  <c r="L103" i="16"/>
  <c r="G104" i="16"/>
  <c r="H104" i="16"/>
  <c r="I104" i="16"/>
  <c r="J104" i="16"/>
  <c r="K104" i="16"/>
  <c r="L104" i="16"/>
  <c r="G105" i="16"/>
  <c r="H105" i="16"/>
  <c r="I105" i="16"/>
  <c r="J105" i="16"/>
  <c r="K105" i="16"/>
  <c r="L105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88" i="16"/>
  <c r="K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24" i="16"/>
  <c r="G24" i="16"/>
  <c r="F24" i="16"/>
  <c r="Q45" i="16"/>
  <c r="O66" i="16" s="1"/>
  <c r="R45" i="16"/>
  <c r="S45" i="16"/>
  <c r="P66" i="16" s="1"/>
  <c r="T45" i="16"/>
  <c r="Q66" i="16" s="1"/>
  <c r="Q46" i="16"/>
  <c r="O67" i="16" s="1"/>
  <c r="R46" i="16"/>
  <c r="S46" i="16"/>
  <c r="P67" i="16" s="1"/>
  <c r="T46" i="16"/>
  <c r="Q67" i="16" s="1"/>
  <c r="Q47" i="16"/>
  <c r="O68" i="16" s="1"/>
  <c r="R47" i="16"/>
  <c r="S47" i="16"/>
  <c r="P68" i="16" s="1"/>
  <c r="T47" i="16"/>
  <c r="Q68" i="16" s="1"/>
  <c r="Q48" i="16"/>
  <c r="O69" i="16" s="1"/>
  <c r="R48" i="16"/>
  <c r="S48" i="16"/>
  <c r="P69" i="16" s="1"/>
  <c r="T48" i="16"/>
  <c r="Q69" i="16" s="1"/>
  <c r="Q49" i="16"/>
  <c r="O70" i="16" s="1"/>
  <c r="R49" i="16"/>
  <c r="S49" i="16"/>
  <c r="P70" i="16" s="1"/>
  <c r="T49" i="16"/>
  <c r="Q70" i="16" s="1"/>
  <c r="Q50" i="16"/>
  <c r="O71" i="16" s="1"/>
  <c r="R50" i="16"/>
  <c r="S50" i="16"/>
  <c r="P71" i="16" s="1"/>
  <c r="T50" i="16"/>
  <c r="Q71" i="16" s="1"/>
  <c r="Q51" i="16"/>
  <c r="O72" i="16" s="1"/>
  <c r="R51" i="16"/>
  <c r="S51" i="16"/>
  <c r="P72" i="16" s="1"/>
  <c r="T51" i="16"/>
  <c r="Q72" i="16" s="1"/>
  <c r="Q52" i="16"/>
  <c r="O73" i="16" s="1"/>
  <c r="R52" i="16"/>
  <c r="S52" i="16"/>
  <c r="P73" i="16" s="1"/>
  <c r="T52" i="16"/>
  <c r="Q73" i="16" s="1"/>
  <c r="Q53" i="16"/>
  <c r="O74" i="16" s="1"/>
  <c r="R53" i="16"/>
  <c r="S53" i="16"/>
  <c r="P74" i="16" s="1"/>
  <c r="T53" i="16"/>
  <c r="Q74" i="16" s="1"/>
  <c r="Q54" i="16"/>
  <c r="O75" i="16" s="1"/>
  <c r="R54" i="16"/>
  <c r="S54" i="16"/>
  <c r="P75" i="16" s="1"/>
  <c r="T54" i="16"/>
  <c r="Q75" i="16" s="1"/>
  <c r="Q55" i="16"/>
  <c r="O76" i="16" s="1"/>
  <c r="R55" i="16"/>
  <c r="S55" i="16"/>
  <c r="P76" i="16" s="1"/>
  <c r="T55" i="16"/>
  <c r="Q76" i="16" s="1"/>
  <c r="Q56" i="16"/>
  <c r="O77" i="16" s="1"/>
  <c r="R56" i="16"/>
  <c r="S56" i="16"/>
  <c r="P77" i="16" s="1"/>
  <c r="T56" i="16"/>
  <c r="Q77" i="16" s="1"/>
  <c r="Q57" i="16"/>
  <c r="O78" i="16" s="1"/>
  <c r="R57" i="16"/>
  <c r="S57" i="16"/>
  <c r="P78" i="16" s="1"/>
  <c r="T57" i="16"/>
  <c r="Q78" i="16" s="1"/>
  <c r="Q58" i="16"/>
  <c r="O79" i="16" s="1"/>
  <c r="R58" i="16"/>
  <c r="S58" i="16"/>
  <c r="P79" i="16" s="1"/>
  <c r="T58" i="16"/>
  <c r="Q79" i="16" s="1"/>
  <c r="Q59" i="16"/>
  <c r="O80" i="16" s="1"/>
  <c r="R59" i="16"/>
  <c r="S59" i="16"/>
  <c r="P80" i="16" s="1"/>
  <c r="T59" i="16"/>
  <c r="Q80" i="16" s="1"/>
  <c r="Q60" i="16"/>
  <c r="O81" i="16" s="1"/>
  <c r="R60" i="16"/>
  <c r="S60" i="16"/>
  <c r="P81" i="16" s="1"/>
  <c r="T60" i="16"/>
  <c r="Q81" i="16" s="1"/>
  <c r="Q61" i="16"/>
  <c r="O82" i="16" s="1"/>
  <c r="R61" i="16"/>
  <c r="S61" i="16"/>
  <c r="P82" i="16" s="1"/>
  <c r="T61" i="16"/>
  <c r="Q82" i="16" s="1"/>
  <c r="Q62" i="16"/>
  <c r="O83" i="16" s="1"/>
  <c r="R62" i="16"/>
  <c r="S62" i="16"/>
  <c r="P83" i="16" s="1"/>
  <c r="T62" i="16"/>
  <c r="Q83" i="16" s="1"/>
  <c r="P46" i="16"/>
  <c r="N67" i="16" s="1"/>
  <c r="P47" i="16"/>
  <c r="N68" i="16" s="1"/>
  <c r="P48" i="16"/>
  <c r="N69" i="16" s="1"/>
  <c r="P49" i="16"/>
  <c r="N70" i="16" s="1"/>
  <c r="P50" i="16"/>
  <c r="N71" i="16" s="1"/>
  <c r="P51" i="16"/>
  <c r="N72" i="16" s="1"/>
  <c r="P52" i="16"/>
  <c r="N73" i="16" s="1"/>
  <c r="P53" i="16"/>
  <c r="N74" i="16" s="1"/>
  <c r="P54" i="16"/>
  <c r="N75" i="16" s="1"/>
  <c r="P55" i="16"/>
  <c r="N76" i="16" s="1"/>
  <c r="P56" i="16"/>
  <c r="N77" i="16" s="1"/>
  <c r="P57" i="16"/>
  <c r="N78" i="16" s="1"/>
  <c r="P58" i="16"/>
  <c r="N79" i="16" s="1"/>
  <c r="P59" i="16"/>
  <c r="N80" i="16" s="1"/>
  <c r="P60" i="16"/>
  <c r="N81" i="16" s="1"/>
  <c r="P61" i="16"/>
  <c r="N82" i="16" s="1"/>
  <c r="P62" i="16"/>
  <c r="N83" i="16" s="1"/>
  <c r="P45" i="16"/>
  <c r="N66" i="16" s="1"/>
  <c r="K46" i="16"/>
  <c r="J67" i="16" s="1"/>
  <c r="L46" i="16"/>
  <c r="K67" i="16" s="1"/>
  <c r="M46" i="16"/>
  <c r="N46" i="16"/>
  <c r="L67" i="16" s="1"/>
  <c r="O46" i="16"/>
  <c r="M67" i="16" s="1"/>
  <c r="K47" i="16"/>
  <c r="J68" i="16" s="1"/>
  <c r="L47" i="16"/>
  <c r="K68" i="16" s="1"/>
  <c r="M47" i="16"/>
  <c r="N47" i="16"/>
  <c r="L68" i="16" s="1"/>
  <c r="O47" i="16"/>
  <c r="M68" i="16" s="1"/>
  <c r="K48" i="16"/>
  <c r="J69" i="16" s="1"/>
  <c r="L48" i="16"/>
  <c r="M48" i="16"/>
  <c r="N48" i="16"/>
  <c r="L69" i="16" s="1"/>
  <c r="O48" i="16"/>
  <c r="M69" i="16" s="1"/>
  <c r="K49" i="16"/>
  <c r="J70" i="16" s="1"/>
  <c r="L49" i="16"/>
  <c r="K70" i="16" s="1"/>
  <c r="M49" i="16"/>
  <c r="N49" i="16"/>
  <c r="L70" i="16" s="1"/>
  <c r="O49" i="16"/>
  <c r="M70" i="16" s="1"/>
  <c r="K50" i="16"/>
  <c r="L50" i="16"/>
  <c r="K71" i="16" s="1"/>
  <c r="M50" i="16"/>
  <c r="N50" i="16"/>
  <c r="L71" i="16" s="1"/>
  <c r="O50" i="16"/>
  <c r="M71" i="16" s="1"/>
  <c r="K51" i="16"/>
  <c r="J72" i="16" s="1"/>
  <c r="L51" i="16"/>
  <c r="K72" i="16" s="1"/>
  <c r="M51" i="16"/>
  <c r="N51" i="16"/>
  <c r="L72" i="16" s="1"/>
  <c r="O51" i="16"/>
  <c r="M72" i="16" s="1"/>
  <c r="K52" i="16"/>
  <c r="J73" i="16" s="1"/>
  <c r="L52" i="16"/>
  <c r="K73" i="16" s="1"/>
  <c r="M52" i="16"/>
  <c r="N52" i="16"/>
  <c r="L73" i="16" s="1"/>
  <c r="O52" i="16"/>
  <c r="M73" i="16" s="1"/>
  <c r="K53" i="16"/>
  <c r="J74" i="16" s="1"/>
  <c r="L53" i="16"/>
  <c r="K74" i="16" s="1"/>
  <c r="M53" i="16"/>
  <c r="N53" i="16"/>
  <c r="L74" i="16" s="1"/>
  <c r="O53" i="16"/>
  <c r="M74" i="16" s="1"/>
  <c r="K54" i="16"/>
  <c r="J75" i="16" s="1"/>
  <c r="L54" i="16"/>
  <c r="K75" i="16" s="1"/>
  <c r="M54" i="16"/>
  <c r="N54" i="16"/>
  <c r="L75" i="16" s="1"/>
  <c r="O54" i="16"/>
  <c r="M75" i="16" s="1"/>
  <c r="K55" i="16"/>
  <c r="J76" i="16" s="1"/>
  <c r="L55" i="16"/>
  <c r="K76" i="16" s="1"/>
  <c r="M55" i="16"/>
  <c r="N55" i="16"/>
  <c r="L76" i="16" s="1"/>
  <c r="O55" i="16"/>
  <c r="M76" i="16" s="1"/>
  <c r="K56" i="16"/>
  <c r="J77" i="16" s="1"/>
  <c r="L56" i="16"/>
  <c r="K77" i="16" s="1"/>
  <c r="M56" i="16"/>
  <c r="N56" i="16"/>
  <c r="L77" i="16" s="1"/>
  <c r="O56" i="16"/>
  <c r="M77" i="16" s="1"/>
  <c r="K57" i="16"/>
  <c r="J78" i="16" s="1"/>
  <c r="L57" i="16"/>
  <c r="K78" i="16" s="1"/>
  <c r="M57" i="16"/>
  <c r="N57" i="16"/>
  <c r="L78" i="16" s="1"/>
  <c r="O57" i="16"/>
  <c r="M78" i="16" s="1"/>
  <c r="K58" i="16"/>
  <c r="L58" i="16"/>
  <c r="K79" i="16" s="1"/>
  <c r="M58" i="16"/>
  <c r="N58" i="16"/>
  <c r="L79" i="16" s="1"/>
  <c r="O58" i="16"/>
  <c r="M79" i="16" s="1"/>
  <c r="K59" i="16"/>
  <c r="J80" i="16" s="1"/>
  <c r="L59" i="16"/>
  <c r="K80" i="16" s="1"/>
  <c r="M59" i="16"/>
  <c r="N59" i="16"/>
  <c r="L80" i="16" s="1"/>
  <c r="O59" i="16"/>
  <c r="M80" i="16" s="1"/>
  <c r="K60" i="16"/>
  <c r="J81" i="16" s="1"/>
  <c r="L60" i="16"/>
  <c r="K81" i="16" s="1"/>
  <c r="M60" i="16"/>
  <c r="N60" i="16"/>
  <c r="L81" i="16" s="1"/>
  <c r="O60" i="16"/>
  <c r="M81" i="16" s="1"/>
  <c r="K61" i="16"/>
  <c r="J82" i="16" s="1"/>
  <c r="L61" i="16"/>
  <c r="K82" i="16" s="1"/>
  <c r="M61" i="16"/>
  <c r="N61" i="16"/>
  <c r="L82" i="16" s="1"/>
  <c r="O61" i="16"/>
  <c r="M82" i="16" s="1"/>
  <c r="K62" i="16"/>
  <c r="J83" i="16" s="1"/>
  <c r="L62" i="16"/>
  <c r="K83" i="16" s="1"/>
  <c r="M62" i="16"/>
  <c r="N62" i="16"/>
  <c r="L83" i="16" s="1"/>
  <c r="O62" i="16"/>
  <c r="M83" i="16" s="1"/>
  <c r="L45" i="16"/>
  <c r="K66" i="16" s="1"/>
  <c r="M45" i="16"/>
  <c r="N45" i="16"/>
  <c r="L66" i="16" s="1"/>
  <c r="O45" i="16"/>
  <c r="M66" i="16" s="1"/>
  <c r="K45" i="16"/>
  <c r="J66" i="16" s="1"/>
  <c r="F46" i="16"/>
  <c r="F67" i="16" s="1"/>
  <c r="G46" i="16"/>
  <c r="G67" i="16" s="1"/>
  <c r="H46" i="16"/>
  <c r="I46" i="16"/>
  <c r="H67" i="16" s="1"/>
  <c r="J46" i="16"/>
  <c r="I67" i="16" s="1"/>
  <c r="F47" i="16"/>
  <c r="F68" i="16" s="1"/>
  <c r="G47" i="16"/>
  <c r="G68" i="16" s="1"/>
  <c r="H47" i="16"/>
  <c r="I47" i="16"/>
  <c r="J47" i="16"/>
  <c r="I68" i="16" s="1"/>
  <c r="F48" i="16"/>
  <c r="F69" i="16" s="1"/>
  <c r="G48" i="16"/>
  <c r="G69" i="16" s="1"/>
  <c r="H48" i="16"/>
  <c r="I48" i="16"/>
  <c r="J48" i="16"/>
  <c r="F49" i="16"/>
  <c r="F70" i="16" s="1"/>
  <c r="G49" i="16"/>
  <c r="G70" i="16" s="1"/>
  <c r="H49" i="16"/>
  <c r="I49" i="16"/>
  <c r="H70" i="16" s="1"/>
  <c r="J49" i="16"/>
  <c r="I70" i="16" s="1"/>
  <c r="F50" i="16"/>
  <c r="F71" i="16" s="1"/>
  <c r="G50" i="16"/>
  <c r="G71" i="16" s="1"/>
  <c r="H50" i="16"/>
  <c r="I50" i="16"/>
  <c r="H71" i="16" s="1"/>
  <c r="J50" i="16"/>
  <c r="I71" i="16" s="1"/>
  <c r="F51" i="16"/>
  <c r="F72" i="16" s="1"/>
  <c r="G51" i="16"/>
  <c r="G72" i="16" s="1"/>
  <c r="H51" i="16"/>
  <c r="I51" i="16"/>
  <c r="H72" i="16" s="1"/>
  <c r="J51" i="16"/>
  <c r="I72" i="16" s="1"/>
  <c r="F52" i="16"/>
  <c r="F73" i="16" s="1"/>
  <c r="G52" i="16"/>
  <c r="G73" i="16" s="1"/>
  <c r="H52" i="16"/>
  <c r="I52" i="16"/>
  <c r="H73" i="16" s="1"/>
  <c r="J52" i="16"/>
  <c r="I73" i="16" s="1"/>
  <c r="F53" i="16"/>
  <c r="F74" i="16" s="1"/>
  <c r="G53" i="16"/>
  <c r="G74" i="16" s="1"/>
  <c r="H53" i="16"/>
  <c r="I53" i="16"/>
  <c r="H74" i="16" s="1"/>
  <c r="J53" i="16"/>
  <c r="I74" i="16" s="1"/>
  <c r="F54" i="16"/>
  <c r="F75" i="16" s="1"/>
  <c r="G54" i="16"/>
  <c r="G75" i="16" s="1"/>
  <c r="H54" i="16"/>
  <c r="I54" i="16"/>
  <c r="H75" i="16" s="1"/>
  <c r="J54" i="16"/>
  <c r="I75" i="16" s="1"/>
  <c r="F55" i="16"/>
  <c r="F76" i="16" s="1"/>
  <c r="G55" i="16"/>
  <c r="G76" i="16" s="1"/>
  <c r="H55" i="16"/>
  <c r="I55" i="16"/>
  <c r="H76" i="16" s="1"/>
  <c r="J55" i="16"/>
  <c r="I76" i="16" s="1"/>
  <c r="F56" i="16"/>
  <c r="F77" i="16" s="1"/>
  <c r="G56" i="16"/>
  <c r="G77" i="16" s="1"/>
  <c r="H56" i="16"/>
  <c r="I56" i="16"/>
  <c r="H77" i="16" s="1"/>
  <c r="J56" i="16"/>
  <c r="I77" i="16" s="1"/>
  <c r="F57" i="16"/>
  <c r="F78" i="16" s="1"/>
  <c r="G57" i="16"/>
  <c r="G78" i="16" s="1"/>
  <c r="H57" i="16"/>
  <c r="I57" i="16"/>
  <c r="H78" i="16" s="1"/>
  <c r="J57" i="16"/>
  <c r="I78" i="16" s="1"/>
  <c r="F58" i="16"/>
  <c r="F79" i="16" s="1"/>
  <c r="G58" i="16"/>
  <c r="G79" i="16" s="1"/>
  <c r="H58" i="16"/>
  <c r="I58" i="16"/>
  <c r="H79" i="16" s="1"/>
  <c r="J58" i="16"/>
  <c r="I79" i="16" s="1"/>
  <c r="F59" i="16"/>
  <c r="F80" i="16" s="1"/>
  <c r="G59" i="16"/>
  <c r="G80" i="16" s="1"/>
  <c r="H59" i="16"/>
  <c r="I59" i="16"/>
  <c r="H80" i="16" s="1"/>
  <c r="J59" i="16"/>
  <c r="I80" i="16" s="1"/>
  <c r="F60" i="16"/>
  <c r="F81" i="16" s="1"/>
  <c r="G60" i="16"/>
  <c r="G81" i="16" s="1"/>
  <c r="H60" i="16"/>
  <c r="I60" i="16"/>
  <c r="H81" i="16" s="1"/>
  <c r="J60" i="16"/>
  <c r="I81" i="16" s="1"/>
  <c r="F61" i="16"/>
  <c r="F82" i="16" s="1"/>
  <c r="G61" i="16"/>
  <c r="G82" i="16" s="1"/>
  <c r="H61" i="16"/>
  <c r="I61" i="16"/>
  <c r="H82" i="16" s="1"/>
  <c r="J61" i="16"/>
  <c r="I82" i="16" s="1"/>
  <c r="F62" i="16"/>
  <c r="F83" i="16" s="1"/>
  <c r="G62" i="16"/>
  <c r="G83" i="16" s="1"/>
  <c r="H62" i="16"/>
  <c r="I62" i="16"/>
  <c r="H83" i="16" s="1"/>
  <c r="J62" i="16"/>
  <c r="I83" i="16" s="1"/>
  <c r="G45" i="16"/>
  <c r="G66" i="16" s="1"/>
  <c r="H45" i="16"/>
  <c r="I45" i="16"/>
  <c r="H66" i="16" s="1"/>
  <c r="J45" i="16"/>
  <c r="I66" i="16" s="1"/>
  <c r="F45" i="16"/>
  <c r="F66" i="16" s="1"/>
  <c r="K69" i="16" l="1"/>
  <c r="J71" i="16"/>
  <c r="I69" i="16"/>
  <c r="H69" i="16"/>
  <c r="H68" i="16"/>
  <c r="J79" i="16"/>
  <c r="F25" i="16" l="1"/>
  <c r="G25" i="16"/>
  <c r="I25" i="16"/>
  <c r="J25" i="16"/>
  <c r="K25" i="16"/>
  <c r="L25" i="16"/>
  <c r="M25" i="16"/>
  <c r="N25" i="16"/>
  <c r="F26" i="16"/>
  <c r="G26" i="16"/>
  <c r="I26" i="16"/>
  <c r="J26" i="16"/>
  <c r="K26" i="16"/>
  <c r="L26" i="16"/>
  <c r="M26" i="16"/>
  <c r="N26" i="16"/>
  <c r="F27" i="16"/>
  <c r="G27" i="16"/>
  <c r="I27" i="16"/>
  <c r="J27" i="16"/>
  <c r="K27" i="16"/>
  <c r="L27" i="16"/>
  <c r="M27" i="16"/>
  <c r="N27" i="16"/>
  <c r="F28" i="16"/>
  <c r="G28" i="16"/>
  <c r="I28" i="16"/>
  <c r="J28" i="16"/>
  <c r="K28" i="16"/>
  <c r="L28" i="16"/>
  <c r="M28" i="16"/>
  <c r="N28" i="16"/>
  <c r="F29" i="16"/>
  <c r="G29" i="16"/>
  <c r="I29" i="16"/>
  <c r="J29" i="16"/>
  <c r="K29" i="16"/>
  <c r="L29" i="16"/>
  <c r="M29" i="16"/>
  <c r="N29" i="16"/>
  <c r="F30" i="16"/>
  <c r="G30" i="16"/>
  <c r="I30" i="16"/>
  <c r="J30" i="16"/>
  <c r="K30" i="16"/>
  <c r="L30" i="16"/>
  <c r="M30" i="16"/>
  <c r="N30" i="16"/>
  <c r="F31" i="16"/>
  <c r="G31" i="16"/>
  <c r="I31" i="16"/>
  <c r="J31" i="16"/>
  <c r="K31" i="16"/>
  <c r="L31" i="16"/>
  <c r="M31" i="16"/>
  <c r="N31" i="16"/>
  <c r="F32" i="16"/>
  <c r="G32" i="16"/>
  <c r="I32" i="16"/>
  <c r="J32" i="16"/>
  <c r="K32" i="16"/>
  <c r="L32" i="16"/>
  <c r="M32" i="16"/>
  <c r="N32" i="16"/>
  <c r="F33" i="16"/>
  <c r="G33" i="16"/>
  <c r="I33" i="16"/>
  <c r="J33" i="16"/>
  <c r="K33" i="16"/>
  <c r="L33" i="16"/>
  <c r="M33" i="16"/>
  <c r="N33" i="16"/>
  <c r="F34" i="16"/>
  <c r="G34" i="16"/>
  <c r="I34" i="16"/>
  <c r="J34" i="16"/>
  <c r="K34" i="16"/>
  <c r="L34" i="16"/>
  <c r="M34" i="16"/>
  <c r="N34" i="16"/>
  <c r="F35" i="16"/>
  <c r="G35" i="16"/>
  <c r="I35" i="16"/>
  <c r="J35" i="16"/>
  <c r="K35" i="16"/>
  <c r="L35" i="16"/>
  <c r="M35" i="16"/>
  <c r="N35" i="16"/>
  <c r="F36" i="16"/>
  <c r="G36" i="16"/>
  <c r="I36" i="16"/>
  <c r="J36" i="16"/>
  <c r="K36" i="16"/>
  <c r="L36" i="16"/>
  <c r="M36" i="16"/>
  <c r="N36" i="16"/>
  <c r="F37" i="16"/>
  <c r="G37" i="16"/>
  <c r="I37" i="16"/>
  <c r="J37" i="16"/>
  <c r="K37" i="16"/>
  <c r="L37" i="16"/>
  <c r="M37" i="16"/>
  <c r="N37" i="16"/>
  <c r="F38" i="16"/>
  <c r="G38" i="16"/>
  <c r="I38" i="16"/>
  <c r="J38" i="16"/>
  <c r="K38" i="16"/>
  <c r="L38" i="16"/>
  <c r="M38" i="16"/>
  <c r="N38" i="16"/>
  <c r="F39" i="16"/>
  <c r="G39" i="16"/>
  <c r="I39" i="16"/>
  <c r="J39" i="16"/>
  <c r="K39" i="16"/>
  <c r="L39" i="16"/>
  <c r="M39" i="16"/>
  <c r="N39" i="16"/>
  <c r="F40" i="16"/>
  <c r="G40" i="16"/>
  <c r="I40" i="16"/>
  <c r="J40" i="16"/>
  <c r="K40" i="16"/>
  <c r="L40" i="16"/>
  <c r="M40" i="16"/>
  <c r="N40" i="16"/>
  <c r="F41" i="16"/>
  <c r="G41" i="16"/>
  <c r="I41" i="16"/>
  <c r="J41" i="16"/>
  <c r="K41" i="16"/>
  <c r="L41" i="16"/>
  <c r="M41" i="16"/>
  <c r="N41" i="16"/>
  <c r="M24" i="16"/>
  <c r="N24" i="16"/>
  <c r="L24" i="16"/>
  <c r="J24" i="16"/>
  <c r="I24" i="16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</calcChain>
</file>

<file path=xl/sharedStrings.xml><?xml version="1.0" encoding="utf-8"?>
<sst xmlns="http://schemas.openxmlformats.org/spreadsheetml/2006/main" count="657" uniqueCount="70">
  <si>
    <t>SWDI SC</t>
  </si>
  <si>
    <t>SWDI colorado</t>
  </si>
  <si>
    <t>SWDI delta imports</t>
  </si>
  <si>
    <t>Colorado</t>
  </si>
  <si>
    <t>SWP</t>
  </si>
  <si>
    <t>Residuals</t>
  </si>
  <si>
    <t>Predicted Y</t>
  </si>
  <si>
    <t>Observation</t>
  </si>
  <si>
    <t>RESIDUAL OUTPUT</t>
  </si>
  <si>
    <t>X Variable 9</t>
  </si>
  <si>
    <t>X Variable 8</t>
  </si>
  <si>
    <t>X Variable 7</t>
  </si>
  <si>
    <t>X Variable 6</t>
  </si>
  <si>
    <t>X Variable 5</t>
  </si>
  <si>
    <t>X Variable 4</t>
  </si>
  <si>
    <t>X Variable 3</t>
  </si>
  <si>
    <t>X Variable 2</t>
  </si>
  <si>
    <t>X Variable 1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</si>
  <si>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</si>
  <si>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</si>
  <si>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</si>
  <si>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</si>
  <si>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</si>
  <si>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</si>
  <si>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</si>
  <si>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</si>
  <si>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</si>
  <si>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</si>
  <si>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</si>
  <si>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</si>
  <si>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</si>
  <si>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</si>
  <si>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</si>
  <si>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</si>
  <si>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</si>
  <si>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</si>
  <si>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</si>
  <si>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</si>
  <si>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</si>
  <si>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</si>
  <si>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</si>
  <si>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</si>
  <si>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percentile wo havasu and mohave</t>
  </si>
  <si>
    <t>percentile w 4 reservoirs</t>
  </si>
  <si>
    <t>MEA percentile</t>
  </si>
  <si>
    <t>PWL percentile</t>
  </si>
  <si>
    <t xml:space="preserve"> PWL normalized</t>
  </si>
  <si>
    <t xml:space="preserve">PWL value </t>
  </si>
  <si>
    <t>date</t>
  </si>
  <si>
    <t>SWDI MEA</t>
  </si>
  <si>
    <t>SWDI PWL</t>
  </si>
  <si>
    <t>Year</t>
  </si>
  <si>
    <t>Imports</t>
  </si>
  <si>
    <t>Federal</t>
  </si>
  <si>
    <t>SWDI SL</t>
  </si>
  <si>
    <t>WY</t>
  </si>
  <si>
    <t>Actual</t>
  </si>
  <si>
    <t>exp</t>
  </si>
  <si>
    <t>log</t>
  </si>
  <si>
    <t>X Variable 10</t>
  </si>
  <si>
    <t>X Variable 11</t>
  </si>
  <si>
    <t>X Variable 12</t>
  </si>
  <si>
    <t>X Variable 13</t>
  </si>
  <si>
    <t>X Variable 14</t>
  </si>
  <si>
    <t>X Variable 15</t>
  </si>
  <si>
    <t>Groundwater</t>
  </si>
  <si>
    <t>pctl_gwchange_corr</t>
  </si>
  <si>
    <t>pctl_gwelev</t>
  </si>
  <si>
    <t>gw elevation indicator</t>
  </si>
  <si>
    <t>gw pumping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</si>
</sst>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 applyAlignment="1"/>
    <xf numFmtId="0" fontId="0" fillId="0" borderId="13" xfId="0" applyBorder="1" applyAlignment="1"/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 - ML1'!$A$18:$B$26</c:f>
              <c:multiLvlStrCache>
                <c:ptCount val="9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SC</c:v>
                  </c:pt>
                  <c:pt idx="4">
                    <c:v>SWDI delta imports</c:v>
                  </c:pt>
                  <c:pt idx="5">
                    <c:v>SWDI colorado</c:v>
                  </c:pt>
                  <c:pt idx="6">
                    <c:v>SWDI SC</c:v>
                  </c:pt>
                  <c:pt idx="7">
                    <c:v>SWDI delta imports</c:v>
                  </c:pt>
                  <c:pt idx="8">
                    <c:v>SWDI colorado</c:v>
                  </c:pt>
                </c:lvl>
                <c:lvl>
                  <c:pt idx="0">
                    <c:v>Actual</c:v>
                  </c:pt>
                  <c:pt idx="3">
                    <c:v>exp</c:v>
                  </c:pt>
                  <c:pt idx="6">
                    <c:v>log</c:v>
                  </c:pt>
                </c:lvl>
              </c:multiLvlStrCache>
            </c:multiLvlStrRef>
          </c:cat>
          <c:val>
            <c:numRef>
              <c:f>'CR - ML1'!$D$18:$D$26</c:f>
              <c:numCache>
                <c:formatCode>General</c:formatCode>
                <c:ptCount val="9"/>
                <c:pt idx="0">
                  <c:v>2582.099033057355</c:v>
                </c:pt>
                <c:pt idx="1">
                  <c:v>-3111.423227385671</c:v>
                </c:pt>
                <c:pt idx="2">
                  <c:v>-6814.7779328589186</c:v>
                </c:pt>
                <c:pt idx="3">
                  <c:v>-1458.5856464337724</c:v>
                </c:pt>
                <c:pt idx="4">
                  <c:v>1768.6556973440361</c:v>
                </c:pt>
                <c:pt idx="5">
                  <c:v>3785.1400030929212</c:v>
                </c:pt>
                <c:pt idx="6">
                  <c:v>5.2499767741209418</c:v>
                </c:pt>
                <c:pt idx="7">
                  <c:v>-611.4102837192047</c:v>
                </c:pt>
                <c:pt idx="8">
                  <c:v>1033.8860253203436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9DA-B4FB-22A0384B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29359"/>
        <c:axId val="732828399"/>
      </c:barChart>
      <c:catAx>
        <c:axId val="7328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28399"/>
        <c:crosses val="autoZero"/>
        <c:auto val="1"/>
        <c:lblAlgn val="ctr"/>
        <c:lblOffset val="100"/>
        <c:noMultiLvlLbl val="0"/>
      </c:catAx>
      <c:valAx>
        <c:axId val="7328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portfolio'!$J$2</c:f>
              <c:strCache>
                <c:ptCount val="1"/>
                <c:pt idx="0">
                  <c:v>SWDI 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portfolio'!$J$3:$J$20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0.58888888888888802</c:v>
                </c:pt>
                <c:pt idx="2">
                  <c:v>0.42777777777777698</c:v>
                </c:pt>
                <c:pt idx="3">
                  <c:v>0.33888888888888802</c:v>
                </c:pt>
                <c:pt idx="4">
                  <c:v>0.5</c:v>
                </c:pt>
                <c:pt idx="5">
                  <c:v>0.422222222222222</c:v>
                </c:pt>
                <c:pt idx="6">
                  <c:v>0.31944444444444398</c:v>
                </c:pt>
                <c:pt idx="7">
                  <c:v>0.42499999999999999</c:v>
                </c:pt>
                <c:pt idx="8">
                  <c:v>0.39444444444444399</c:v>
                </c:pt>
                <c:pt idx="9">
                  <c:v>0.405555555555555</c:v>
                </c:pt>
                <c:pt idx="10">
                  <c:v>0.58055555555555505</c:v>
                </c:pt>
                <c:pt idx="11">
                  <c:v>0.37222222222222201</c:v>
                </c:pt>
                <c:pt idx="12">
                  <c:v>0.141666666666666</c:v>
                </c:pt>
                <c:pt idx="13">
                  <c:v>0.116666666666666</c:v>
                </c:pt>
                <c:pt idx="14">
                  <c:v>0.102777777777777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2-44D5-8B7F-8E139538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- SWDI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portfolio'!$J$2</c:f>
              <c:strCache>
                <c:ptCount val="1"/>
                <c:pt idx="0">
                  <c:v>SWDI 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portfolio'!$J$3:$J$20</c:f>
              <c:numCache>
                <c:formatCode>0.00</c:formatCode>
                <c:ptCount val="18"/>
                <c:pt idx="0">
                  <c:v>0.70833333333333304</c:v>
                </c:pt>
                <c:pt idx="1">
                  <c:v>0.58888888888888802</c:v>
                </c:pt>
                <c:pt idx="2">
                  <c:v>0.42777777777777698</c:v>
                </c:pt>
                <c:pt idx="3">
                  <c:v>0.33888888888888802</c:v>
                </c:pt>
                <c:pt idx="4">
                  <c:v>0.5</c:v>
                </c:pt>
                <c:pt idx="5">
                  <c:v>0.422222222222222</c:v>
                </c:pt>
                <c:pt idx="6">
                  <c:v>0.31944444444444398</c:v>
                </c:pt>
                <c:pt idx="7">
                  <c:v>0.42499999999999999</c:v>
                </c:pt>
                <c:pt idx="8">
                  <c:v>0.39444444444444399</c:v>
                </c:pt>
                <c:pt idx="9">
                  <c:v>0.405555555555555</c:v>
                </c:pt>
                <c:pt idx="10">
                  <c:v>0.58055555555555505</c:v>
                </c:pt>
                <c:pt idx="11">
                  <c:v>0.37222222222222201</c:v>
                </c:pt>
                <c:pt idx="12">
                  <c:v>0.141666666666666</c:v>
                </c:pt>
                <c:pt idx="13">
                  <c:v>0.116666666666666</c:v>
                </c:pt>
                <c:pt idx="14">
                  <c:v>0.102777777777777</c:v>
                </c:pt>
                <c:pt idx="15">
                  <c:v>0.219444444444444</c:v>
                </c:pt>
                <c:pt idx="16">
                  <c:v>8.3333333333333301E-2</c:v>
                </c:pt>
                <c:pt idx="17">
                  <c:v>0.211111111111111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2-4665-AFAB-0F628DA0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Colorado - SWDI delta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portfolio'!$I$2</c:f>
              <c:strCache>
                <c:ptCount val="1"/>
                <c:pt idx="0">
                  <c:v>SWDI delta imports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portfolio'!$I$3:$I$20</c:f>
              <c:numCache>
                <c:formatCode>0.00</c:formatCode>
                <c:ptCount val="18"/>
                <c:pt idx="0">
                  <c:v>0.469444444444444</c:v>
                </c:pt>
                <c:pt idx="1">
                  <c:v>0.54722222222222205</c:v>
                </c:pt>
                <c:pt idx="2">
                  <c:v>0.55833333333333302</c:v>
                </c:pt>
                <c:pt idx="3">
                  <c:v>0.70833333333333304</c:v>
                </c:pt>
                <c:pt idx="4">
                  <c:v>0.88888888888888895</c:v>
                </c:pt>
                <c:pt idx="5">
                  <c:v>0.53611111111111098</c:v>
                </c:pt>
                <c:pt idx="6">
                  <c:v>0.26944444444444399</c:v>
                </c:pt>
                <c:pt idx="7">
                  <c:v>0.20555555555555499</c:v>
                </c:pt>
                <c:pt idx="8">
                  <c:v>0.469444444444444</c:v>
                </c:pt>
                <c:pt idx="9">
                  <c:v>0.86944444444444402</c:v>
                </c:pt>
                <c:pt idx="10">
                  <c:v>0.59722222222222199</c:v>
                </c:pt>
                <c:pt idx="11">
                  <c:v>0.38333333333333303</c:v>
                </c:pt>
                <c:pt idx="12">
                  <c:v>0.105555555555555</c:v>
                </c:pt>
                <c:pt idx="13">
                  <c:v>6.3888888888888801E-2</c:v>
                </c:pt>
                <c:pt idx="14">
                  <c:v>0.22222222222222199</c:v>
                </c:pt>
                <c:pt idx="15">
                  <c:v>0.52777777777777701</c:v>
                </c:pt>
                <c:pt idx="16">
                  <c:v>0.72499999999999998</c:v>
                </c:pt>
                <c:pt idx="17">
                  <c:v>0.50833333333333297</c:v>
                </c:pt>
              </c:numCache>
            </c:numRef>
          </c:xVal>
          <c:yVal>
            <c:numRef>
              <c:f>'DWR portfolio'!$C$3:$C$20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66A-BD04-83385950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- SWDI MEA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'DWR portfolio'!$K$2</c:f>
              <c:strCache>
                <c:ptCount val="1"/>
                <c:pt idx="0">
                  <c:v>SWDI MEA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995691163604548"/>
                  <c:y val="-0.7908180227471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'DWR portfolio'!$K$3:$K$20</c:f>
              <c:numCache>
                <c:formatCode>0.00</c:formatCode>
                <c:ptCount val="18"/>
                <c:pt idx="0">
                  <c:v>0.67500000000000004</c:v>
                </c:pt>
                <c:pt idx="1">
                  <c:v>0.60833333333333295</c:v>
                </c:pt>
                <c:pt idx="2">
                  <c:v>0.53888888888888797</c:v>
                </c:pt>
                <c:pt idx="3">
                  <c:v>0.54444444444444395</c:v>
                </c:pt>
                <c:pt idx="4">
                  <c:v>0.53888888888888797</c:v>
                </c:pt>
                <c:pt idx="5">
                  <c:v>0.44722222222222202</c:v>
                </c:pt>
                <c:pt idx="6">
                  <c:v>0.36944444444444402</c:v>
                </c:pt>
                <c:pt idx="7">
                  <c:v>0.32500000000000001</c:v>
                </c:pt>
                <c:pt idx="8">
                  <c:v>0.26388888888888801</c:v>
                </c:pt>
                <c:pt idx="9">
                  <c:v>0.23611111111111099</c:v>
                </c:pt>
                <c:pt idx="10">
                  <c:v>0.46666666666666601</c:v>
                </c:pt>
                <c:pt idx="11">
                  <c:v>0.40833333333333299</c:v>
                </c:pt>
                <c:pt idx="12">
                  <c:v>0.266666666666666</c:v>
                </c:pt>
                <c:pt idx="13">
                  <c:v>0.133333333333333</c:v>
                </c:pt>
                <c:pt idx="14">
                  <c:v>4.4444444444444398E-2</c:v>
                </c:pt>
                <c:pt idx="15">
                  <c:v>0.13055555555555501</c:v>
                </c:pt>
                <c:pt idx="16">
                  <c:v>0.13055555555555501</c:v>
                </c:pt>
                <c:pt idx="17">
                  <c:v>0.25277777777777699</c:v>
                </c:pt>
              </c:numCache>
            </c:numRef>
          </c:xVal>
          <c:yVal>
            <c:numRef>
              <c:f>'DWR portfolio'!$F$3:$F$20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D-4CBD-A911-AE68DAD4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99408"/>
        <c:axId val="950900848"/>
      </c:scatterChart>
      <c:valAx>
        <c:axId val="9508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848"/>
        <c:crosses val="autoZero"/>
        <c:crossBetween val="midCat"/>
      </c:valAx>
      <c:valAx>
        <c:axId val="95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'colorado reservoirs analysis'!$G$1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'colorado reservoirs analysis'!$D$2:$D$398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'colorado reservoirs analysis'!$J$2:$J$398</c:f>
              <c:numCache>
                <c:formatCode>General</c:formatCode>
                <c:ptCount val="39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0.66666666666666596</c:v>
                </c:pt>
                <c:pt idx="13">
                  <c:v>0.63333333333333297</c:v>
                </c:pt>
                <c:pt idx="14">
                  <c:v>0.63333333333333297</c:v>
                </c:pt>
                <c:pt idx="15">
                  <c:v>0.63333333333333297</c:v>
                </c:pt>
                <c:pt idx="16">
                  <c:v>0.63333333333333297</c:v>
                </c:pt>
                <c:pt idx="17">
                  <c:v>0.7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0.63333333333333297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0.73333333333333295</c:v>
                </c:pt>
                <c:pt idx="29">
                  <c:v>0.76666666666666605</c:v>
                </c:pt>
                <c:pt idx="30">
                  <c:v>0.76666666666666605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0.73333333333333295</c:v>
                </c:pt>
                <c:pt idx="54">
                  <c:v>0.83333333333333304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0.96666666666666601</c:v>
                </c:pt>
                <c:pt idx="94">
                  <c:v>1</c:v>
                </c:pt>
                <c:pt idx="95">
                  <c:v>1</c:v>
                </c:pt>
                <c:pt idx="96">
                  <c:v>0.93333333333333302</c:v>
                </c:pt>
                <c:pt idx="97">
                  <c:v>0.96666666666666601</c:v>
                </c:pt>
                <c:pt idx="98">
                  <c:v>1</c:v>
                </c:pt>
                <c:pt idx="99">
                  <c:v>1</c:v>
                </c:pt>
                <c:pt idx="100">
                  <c:v>0.96666666666666601</c:v>
                </c:pt>
                <c:pt idx="101">
                  <c:v>0.96666666666666601</c:v>
                </c:pt>
                <c:pt idx="102">
                  <c:v>0.96666666666666601</c:v>
                </c:pt>
                <c:pt idx="103">
                  <c:v>0.96666666666666601</c:v>
                </c:pt>
                <c:pt idx="104">
                  <c:v>0.96666666666666601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0.96666666666666601</c:v>
                </c:pt>
                <c:pt idx="109">
                  <c:v>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0.76666666666666605</c:v>
                </c:pt>
                <c:pt idx="128">
                  <c:v>0.76666666666666605</c:v>
                </c:pt>
                <c:pt idx="129">
                  <c:v>0.76666666666666605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0.73333333333333295</c:v>
                </c:pt>
                <c:pt idx="135">
                  <c:v>0.73333333333333295</c:v>
                </c:pt>
                <c:pt idx="136">
                  <c:v>0.7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0.6</c:v>
                </c:pt>
                <c:pt idx="148">
                  <c:v>0.56666666666666599</c:v>
                </c:pt>
                <c:pt idx="149">
                  <c:v>0.56666666666666599</c:v>
                </c:pt>
                <c:pt idx="150">
                  <c:v>0.6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0.53333333333333299</c:v>
                </c:pt>
                <c:pt idx="157">
                  <c:v>0.5</c:v>
                </c:pt>
                <c:pt idx="158">
                  <c:v>0.5</c:v>
                </c:pt>
                <c:pt idx="159">
                  <c:v>0.46666666666666601</c:v>
                </c:pt>
                <c:pt idx="160">
                  <c:v>0.43333333333333302</c:v>
                </c:pt>
                <c:pt idx="161">
                  <c:v>0.3</c:v>
                </c:pt>
                <c:pt idx="162">
                  <c:v>0.266666666666666</c:v>
                </c:pt>
                <c:pt idx="163">
                  <c:v>0.233333333333333</c:v>
                </c:pt>
                <c:pt idx="164">
                  <c:v>0.233333333333333</c:v>
                </c:pt>
                <c:pt idx="165">
                  <c:v>0.2</c:v>
                </c:pt>
                <c:pt idx="166">
                  <c:v>0.233333333333333</c:v>
                </c:pt>
                <c:pt idx="167">
                  <c:v>0.266666666666666</c:v>
                </c:pt>
                <c:pt idx="168">
                  <c:v>0.2</c:v>
                </c:pt>
                <c:pt idx="169">
                  <c:v>0.233333333333333</c:v>
                </c:pt>
                <c:pt idx="170">
                  <c:v>0.266666666666666</c:v>
                </c:pt>
                <c:pt idx="171">
                  <c:v>0.33333333333333298</c:v>
                </c:pt>
                <c:pt idx="172">
                  <c:v>0.36666666666666597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0.53333333333333299</c:v>
                </c:pt>
                <c:pt idx="178">
                  <c:v>0.53333333333333299</c:v>
                </c:pt>
                <c:pt idx="179">
                  <c:v>0.53333333333333299</c:v>
                </c:pt>
                <c:pt idx="180">
                  <c:v>0.5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0.43333333333333302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0.46666666666666601</c:v>
                </c:pt>
                <c:pt idx="191">
                  <c:v>0.46666666666666601</c:v>
                </c:pt>
                <c:pt idx="192">
                  <c:v>0.43333333333333302</c:v>
                </c:pt>
                <c:pt idx="193">
                  <c:v>0.46666666666666601</c:v>
                </c:pt>
                <c:pt idx="194">
                  <c:v>0.46666666666666601</c:v>
                </c:pt>
                <c:pt idx="195">
                  <c:v>0.5</c:v>
                </c:pt>
                <c:pt idx="196">
                  <c:v>0.5</c:v>
                </c:pt>
                <c:pt idx="197">
                  <c:v>0.43333333333333302</c:v>
                </c:pt>
                <c:pt idx="198">
                  <c:v>0.33333333333333298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0.266666666666666</c:v>
                </c:pt>
                <c:pt idx="205">
                  <c:v>0.266666666666666</c:v>
                </c:pt>
                <c:pt idx="206">
                  <c:v>0.233333333333333</c:v>
                </c:pt>
                <c:pt idx="207">
                  <c:v>0.233333333333333</c:v>
                </c:pt>
                <c:pt idx="208">
                  <c:v>0.266666666666666</c:v>
                </c:pt>
                <c:pt idx="209">
                  <c:v>0.33333333333333298</c:v>
                </c:pt>
                <c:pt idx="210">
                  <c:v>0.4</c:v>
                </c:pt>
                <c:pt idx="211">
                  <c:v>0.43333333333333302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0.43333333333333302</c:v>
                </c:pt>
                <c:pt idx="215">
                  <c:v>0.43333333333333302</c:v>
                </c:pt>
                <c:pt idx="216">
                  <c:v>0.4</c:v>
                </c:pt>
                <c:pt idx="217">
                  <c:v>0.4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0.4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0.43333333333333302</c:v>
                </c:pt>
                <c:pt idx="225">
                  <c:v>0.43333333333333302</c:v>
                </c:pt>
                <c:pt idx="226">
                  <c:v>0.4</c:v>
                </c:pt>
                <c:pt idx="227">
                  <c:v>0.4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0.4</c:v>
                </c:pt>
                <c:pt idx="231">
                  <c:v>0.43333333333333302</c:v>
                </c:pt>
                <c:pt idx="232">
                  <c:v>0.46666666666666601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0.33333333333333298</c:v>
                </c:pt>
                <c:pt idx="241">
                  <c:v>0.33333333333333298</c:v>
                </c:pt>
                <c:pt idx="242">
                  <c:v>0.33333333333333298</c:v>
                </c:pt>
                <c:pt idx="243">
                  <c:v>0.3</c:v>
                </c:pt>
                <c:pt idx="244">
                  <c:v>0.3</c:v>
                </c:pt>
                <c:pt idx="245">
                  <c:v>0.4</c:v>
                </c:pt>
                <c:pt idx="246">
                  <c:v>0.56666666666666599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0.56666666666666599</c:v>
                </c:pt>
                <c:pt idx="256">
                  <c:v>0.6</c:v>
                </c:pt>
                <c:pt idx="257">
                  <c:v>0.6</c:v>
                </c:pt>
                <c:pt idx="258">
                  <c:v>0.53333333333333299</c:v>
                </c:pt>
                <c:pt idx="259">
                  <c:v>0.53333333333333299</c:v>
                </c:pt>
                <c:pt idx="260">
                  <c:v>0.53333333333333299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0.46666666666666601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</c:v>
                </c:pt>
                <c:pt idx="268">
                  <c:v>0.33333333333333298</c:v>
                </c:pt>
                <c:pt idx="269">
                  <c:v>0.266666666666666</c:v>
                </c:pt>
                <c:pt idx="270">
                  <c:v>0.233333333333333</c:v>
                </c:pt>
                <c:pt idx="271">
                  <c:v>0.2</c:v>
                </c:pt>
                <c:pt idx="272">
                  <c:v>0.2</c:v>
                </c:pt>
                <c:pt idx="273">
                  <c:v>0.233333333333333</c:v>
                </c:pt>
                <c:pt idx="274">
                  <c:v>0.2</c:v>
                </c:pt>
                <c:pt idx="275">
                  <c:v>0.2</c:v>
                </c:pt>
                <c:pt idx="276">
                  <c:v>0.16666666666666599</c:v>
                </c:pt>
                <c:pt idx="277">
                  <c:v>0.16666666666666599</c:v>
                </c:pt>
                <c:pt idx="278">
                  <c:v>0.133333333333333</c:v>
                </c:pt>
                <c:pt idx="279">
                  <c:v>0.133333333333333</c:v>
                </c:pt>
                <c:pt idx="280">
                  <c:v>0.133333333333333</c:v>
                </c:pt>
                <c:pt idx="281">
                  <c:v>0.1</c:v>
                </c:pt>
                <c:pt idx="282">
                  <c:v>0.1</c:v>
                </c:pt>
                <c:pt idx="283">
                  <c:v>6.6666666666666596E-2</c:v>
                </c:pt>
                <c:pt idx="284">
                  <c:v>6.6666666666666596E-2</c:v>
                </c:pt>
                <c:pt idx="285">
                  <c:v>0.133333333333333</c:v>
                </c:pt>
                <c:pt idx="286">
                  <c:v>0.16666666666666599</c:v>
                </c:pt>
                <c:pt idx="287">
                  <c:v>0.16666666666666599</c:v>
                </c:pt>
                <c:pt idx="288">
                  <c:v>0.133333333333333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0.133333333333333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0.133333333333333</c:v>
                </c:pt>
                <c:pt idx="300">
                  <c:v>0.1</c:v>
                </c:pt>
                <c:pt idx="301">
                  <c:v>6.6666666666666596E-2</c:v>
                </c:pt>
                <c:pt idx="302">
                  <c:v>6.6666666666666596E-2</c:v>
                </c:pt>
                <c:pt idx="303">
                  <c:v>6.6666666666666596E-2</c:v>
                </c:pt>
                <c:pt idx="304">
                  <c:v>6.6666666666666596E-2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0.16666666666666599</c:v>
                </c:pt>
                <c:pt idx="308">
                  <c:v>0.133333333333333</c:v>
                </c:pt>
                <c:pt idx="309">
                  <c:v>0.16666666666666599</c:v>
                </c:pt>
                <c:pt idx="310">
                  <c:v>0.133333333333333</c:v>
                </c:pt>
                <c:pt idx="311">
                  <c:v>0.1</c:v>
                </c:pt>
                <c:pt idx="312">
                  <c:v>6.6666666666666596E-2</c:v>
                </c:pt>
                <c:pt idx="313">
                  <c:v>0.133333333333333</c:v>
                </c:pt>
                <c:pt idx="314">
                  <c:v>0.16666666666666599</c:v>
                </c:pt>
                <c:pt idx="315">
                  <c:v>0.16666666666666599</c:v>
                </c:pt>
                <c:pt idx="316">
                  <c:v>0.16666666666666599</c:v>
                </c:pt>
                <c:pt idx="317">
                  <c:v>0.233333333333333</c:v>
                </c:pt>
                <c:pt idx="318">
                  <c:v>0.3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0.33333333333333298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0.266666666666666</c:v>
                </c:pt>
                <c:pt idx="328">
                  <c:v>0.2</c:v>
                </c:pt>
                <c:pt idx="329">
                  <c:v>0.16666666666666599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0.16666666666666599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0.233333333333333</c:v>
                </c:pt>
                <c:pt idx="348">
                  <c:v>0.233333333333333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0.233333333333333</c:v>
                </c:pt>
                <c:pt idx="353">
                  <c:v>0.2</c:v>
                </c:pt>
                <c:pt idx="354">
                  <c:v>0.2</c:v>
                </c:pt>
                <c:pt idx="355">
                  <c:v>0.1</c:v>
                </c:pt>
                <c:pt idx="356">
                  <c:v>0.16666666666666599</c:v>
                </c:pt>
                <c:pt idx="357">
                  <c:v>6.6666666666666596E-2</c:v>
                </c:pt>
                <c:pt idx="358">
                  <c:v>6.6666666666666596E-2</c:v>
                </c:pt>
                <c:pt idx="359">
                  <c:v>6.6666666666666596E-2</c:v>
                </c:pt>
                <c:pt idx="360">
                  <c:v>3.3333333333333298E-2</c:v>
                </c:pt>
                <c:pt idx="361">
                  <c:v>3.3333333333333298E-2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6-480C-B8A4-849535EC0C33}"/>
            </c:ext>
          </c:extLst>
        </c:ser>
        <c:ser>
          <c:idx val="0"/>
          <c:order val="1"/>
          <c:tx>
            <c:strRef>
              <c:f>'colorado reservoirs analysis'!$I$1</c:f>
              <c:strCache>
                <c:ptCount val="1"/>
                <c:pt idx="0">
                  <c:v>percentile w 4 reservoirs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'colorado reservoirs analysis'!$I$2:$I$397</c:f>
              <c:numCache>
                <c:formatCode>General</c:formatCode>
                <c:ptCount val="3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0.73333333333333295</c:v>
                </c:pt>
                <c:pt idx="4">
                  <c:v>0.63333333333333297</c:v>
                </c:pt>
                <c:pt idx="5">
                  <c:v>0.66666666666666596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0.66666666666666596</c:v>
                </c:pt>
                <c:pt idx="13">
                  <c:v>0.63333333333333297</c:v>
                </c:pt>
                <c:pt idx="14">
                  <c:v>0.63333333333333297</c:v>
                </c:pt>
                <c:pt idx="15">
                  <c:v>0.63333333333333297</c:v>
                </c:pt>
                <c:pt idx="16">
                  <c:v>0.66666666666666596</c:v>
                </c:pt>
                <c:pt idx="17">
                  <c:v>0.7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0.63333333333333297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0.73333333333333295</c:v>
                </c:pt>
                <c:pt idx="29">
                  <c:v>0.76666666666666605</c:v>
                </c:pt>
                <c:pt idx="30">
                  <c:v>0.76666666666666605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0.73333333333333295</c:v>
                </c:pt>
                <c:pt idx="54">
                  <c:v>0.83333333333333304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0.96666666666666601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0.96666666666666601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0.96666666666666601</c:v>
                </c:pt>
                <c:pt idx="97">
                  <c:v>0.93333333333333302</c:v>
                </c:pt>
                <c:pt idx="98">
                  <c:v>1</c:v>
                </c:pt>
                <c:pt idx="99">
                  <c:v>1</c:v>
                </c:pt>
                <c:pt idx="100">
                  <c:v>0.96666666666666601</c:v>
                </c:pt>
                <c:pt idx="101">
                  <c:v>0.96666666666666601</c:v>
                </c:pt>
                <c:pt idx="102">
                  <c:v>0.96666666666666601</c:v>
                </c:pt>
                <c:pt idx="103">
                  <c:v>0.96666666666666601</c:v>
                </c:pt>
                <c:pt idx="104">
                  <c:v>0.93333333333333302</c:v>
                </c:pt>
                <c:pt idx="105">
                  <c:v>0.96666666666666601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0.76666666666666605</c:v>
                </c:pt>
                <c:pt idx="128">
                  <c:v>0.76666666666666605</c:v>
                </c:pt>
                <c:pt idx="129">
                  <c:v>0.76666666666666605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0.73333333333333295</c:v>
                </c:pt>
                <c:pt idx="135">
                  <c:v>0.7</c:v>
                </c:pt>
                <c:pt idx="136">
                  <c:v>0.7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0.6</c:v>
                </c:pt>
                <c:pt idx="148">
                  <c:v>0.56666666666666599</c:v>
                </c:pt>
                <c:pt idx="149">
                  <c:v>0.56666666666666599</c:v>
                </c:pt>
                <c:pt idx="150">
                  <c:v>0.6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0.46666666666666601</c:v>
                </c:pt>
                <c:pt idx="160">
                  <c:v>0.43333333333333302</c:v>
                </c:pt>
                <c:pt idx="161">
                  <c:v>0.3</c:v>
                </c:pt>
                <c:pt idx="162">
                  <c:v>0.266666666666666</c:v>
                </c:pt>
                <c:pt idx="163">
                  <c:v>0.233333333333333</c:v>
                </c:pt>
                <c:pt idx="164">
                  <c:v>0.233333333333333</c:v>
                </c:pt>
                <c:pt idx="165">
                  <c:v>0.2</c:v>
                </c:pt>
                <c:pt idx="166">
                  <c:v>0.233333333333333</c:v>
                </c:pt>
                <c:pt idx="167">
                  <c:v>0.233333333333333</c:v>
                </c:pt>
                <c:pt idx="168">
                  <c:v>0.2</c:v>
                </c:pt>
                <c:pt idx="169">
                  <c:v>0.233333333333333</c:v>
                </c:pt>
                <c:pt idx="170">
                  <c:v>0.266666666666666</c:v>
                </c:pt>
                <c:pt idx="171">
                  <c:v>0.33333333333333298</c:v>
                </c:pt>
                <c:pt idx="172">
                  <c:v>0.36666666666666597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0.53333333333333299</c:v>
                </c:pt>
                <c:pt idx="178">
                  <c:v>0.53333333333333299</c:v>
                </c:pt>
                <c:pt idx="179">
                  <c:v>0.53333333333333299</c:v>
                </c:pt>
                <c:pt idx="180">
                  <c:v>0.53333333333333299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0.46666666666666601</c:v>
                </c:pt>
                <c:pt idx="191">
                  <c:v>0.46666666666666601</c:v>
                </c:pt>
                <c:pt idx="192">
                  <c:v>0.43333333333333302</c:v>
                </c:pt>
                <c:pt idx="193">
                  <c:v>0.46666666666666601</c:v>
                </c:pt>
                <c:pt idx="194">
                  <c:v>0.46666666666666601</c:v>
                </c:pt>
                <c:pt idx="195">
                  <c:v>0.5</c:v>
                </c:pt>
                <c:pt idx="196">
                  <c:v>0.5</c:v>
                </c:pt>
                <c:pt idx="197">
                  <c:v>0.43333333333333302</c:v>
                </c:pt>
                <c:pt idx="198">
                  <c:v>0.33333333333333298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0.266666666666666</c:v>
                </c:pt>
                <c:pt idx="205">
                  <c:v>0.266666666666666</c:v>
                </c:pt>
                <c:pt idx="206">
                  <c:v>0.233333333333333</c:v>
                </c:pt>
                <c:pt idx="207">
                  <c:v>0.233333333333333</c:v>
                </c:pt>
                <c:pt idx="208">
                  <c:v>0.266666666666666</c:v>
                </c:pt>
                <c:pt idx="209">
                  <c:v>0.33333333333333298</c:v>
                </c:pt>
                <c:pt idx="210">
                  <c:v>0.43333333333333302</c:v>
                </c:pt>
                <c:pt idx="211">
                  <c:v>0.43333333333333302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0.43333333333333302</c:v>
                </c:pt>
                <c:pt idx="215">
                  <c:v>0.43333333333333302</c:v>
                </c:pt>
                <c:pt idx="216">
                  <c:v>0.4</c:v>
                </c:pt>
                <c:pt idx="217">
                  <c:v>0.4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0.4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0.43333333333333302</c:v>
                </c:pt>
                <c:pt idx="225">
                  <c:v>0.43333333333333302</c:v>
                </c:pt>
                <c:pt idx="226">
                  <c:v>0.4</c:v>
                </c:pt>
                <c:pt idx="227">
                  <c:v>0.4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0.4</c:v>
                </c:pt>
                <c:pt idx="231">
                  <c:v>0.43333333333333302</c:v>
                </c:pt>
                <c:pt idx="232">
                  <c:v>0.46666666666666601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0.33333333333333298</c:v>
                </c:pt>
                <c:pt idx="241">
                  <c:v>0.33333333333333298</c:v>
                </c:pt>
                <c:pt idx="242">
                  <c:v>0.33333333333333298</c:v>
                </c:pt>
                <c:pt idx="243">
                  <c:v>0.3</c:v>
                </c:pt>
                <c:pt idx="244">
                  <c:v>0.3</c:v>
                </c:pt>
                <c:pt idx="245">
                  <c:v>0.4</c:v>
                </c:pt>
                <c:pt idx="246">
                  <c:v>0.56666666666666599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0.56666666666666599</c:v>
                </c:pt>
                <c:pt idx="256">
                  <c:v>0.6</c:v>
                </c:pt>
                <c:pt idx="257">
                  <c:v>0.6</c:v>
                </c:pt>
                <c:pt idx="258">
                  <c:v>0.53333333333333299</c:v>
                </c:pt>
                <c:pt idx="259">
                  <c:v>0.53333333333333299</c:v>
                </c:pt>
                <c:pt idx="260">
                  <c:v>0.53333333333333299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0.46666666666666601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</c:v>
                </c:pt>
                <c:pt idx="268">
                  <c:v>0.33333333333333298</c:v>
                </c:pt>
                <c:pt idx="269">
                  <c:v>0.266666666666666</c:v>
                </c:pt>
                <c:pt idx="270">
                  <c:v>0.233333333333333</c:v>
                </c:pt>
                <c:pt idx="271">
                  <c:v>0.2</c:v>
                </c:pt>
                <c:pt idx="272">
                  <c:v>0.2</c:v>
                </c:pt>
                <c:pt idx="273">
                  <c:v>0.233333333333333</c:v>
                </c:pt>
                <c:pt idx="274">
                  <c:v>0.2</c:v>
                </c:pt>
                <c:pt idx="275">
                  <c:v>0.2</c:v>
                </c:pt>
                <c:pt idx="276">
                  <c:v>0.16666666666666599</c:v>
                </c:pt>
                <c:pt idx="277">
                  <c:v>0.16666666666666599</c:v>
                </c:pt>
                <c:pt idx="278">
                  <c:v>0.133333333333333</c:v>
                </c:pt>
                <c:pt idx="279">
                  <c:v>0.133333333333333</c:v>
                </c:pt>
                <c:pt idx="280">
                  <c:v>0.133333333333333</c:v>
                </c:pt>
                <c:pt idx="281">
                  <c:v>0.1</c:v>
                </c:pt>
                <c:pt idx="282">
                  <c:v>0.1</c:v>
                </c:pt>
                <c:pt idx="283">
                  <c:v>6.6666666666666596E-2</c:v>
                </c:pt>
                <c:pt idx="284">
                  <c:v>6.6666666666666596E-2</c:v>
                </c:pt>
                <c:pt idx="285">
                  <c:v>0.133333333333333</c:v>
                </c:pt>
                <c:pt idx="286">
                  <c:v>0.16666666666666599</c:v>
                </c:pt>
                <c:pt idx="287">
                  <c:v>0.16666666666666599</c:v>
                </c:pt>
                <c:pt idx="288">
                  <c:v>0.133333333333333</c:v>
                </c:pt>
                <c:pt idx="289">
                  <c:v>0.133333333333333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0.133333333333333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0.133333333333333</c:v>
                </c:pt>
                <c:pt idx="300">
                  <c:v>6.6666666666666596E-2</c:v>
                </c:pt>
                <c:pt idx="301">
                  <c:v>6.6666666666666596E-2</c:v>
                </c:pt>
                <c:pt idx="302">
                  <c:v>6.6666666666666596E-2</c:v>
                </c:pt>
                <c:pt idx="303">
                  <c:v>6.6666666666666596E-2</c:v>
                </c:pt>
                <c:pt idx="304">
                  <c:v>6.6666666666666596E-2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0.16666666666666599</c:v>
                </c:pt>
                <c:pt idx="308">
                  <c:v>0.133333333333333</c:v>
                </c:pt>
                <c:pt idx="309">
                  <c:v>0.16666666666666599</c:v>
                </c:pt>
                <c:pt idx="310">
                  <c:v>0.133333333333333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0.16666666666666599</c:v>
                </c:pt>
                <c:pt idx="315">
                  <c:v>0.16666666666666599</c:v>
                </c:pt>
                <c:pt idx="316">
                  <c:v>0.16666666666666599</c:v>
                </c:pt>
                <c:pt idx="317">
                  <c:v>0.233333333333333</c:v>
                </c:pt>
                <c:pt idx="318">
                  <c:v>0.3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0.33333333333333298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0.266666666666666</c:v>
                </c:pt>
                <c:pt idx="328">
                  <c:v>0.2</c:v>
                </c:pt>
                <c:pt idx="329">
                  <c:v>0.16666666666666599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0.16666666666666599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0.266666666666666</c:v>
                </c:pt>
                <c:pt idx="348">
                  <c:v>0.233333333333333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0.233333333333333</c:v>
                </c:pt>
                <c:pt idx="353">
                  <c:v>0.2</c:v>
                </c:pt>
                <c:pt idx="354">
                  <c:v>0.2</c:v>
                </c:pt>
                <c:pt idx="355">
                  <c:v>0.1</c:v>
                </c:pt>
                <c:pt idx="356">
                  <c:v>0.16666666666666599</c:v>
                </c:pt>
                <c:pt idx="357">
                  <c:v>6.6666666666666596E-2</c:v>
                </c:pt>
                <c:pt idx="358">
                  <c:v>6.6666666666666596E-2</c:v>
                </c:pt>
                <c:pt idx="359">
                  <c:v>6.6666666666666596E-2</c:v>
                </c:pt>
                <c:pt idx="360">
                  <c:v>3.3333333333333298E-2</c:v>
                </c:pt>
                <c:pt idx="361">
                  <c:v>3.3333333333333298E-2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6-480C-B8A4-849535EC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15104"/>
        <c:axId val="1192117984"/>
      </c:lineChart>
      <c:dateAx>
        <c:axId val="119211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17984"/>
        <c:crosses val="autoZero"/>
        <c:auto val="1"/>
        <c:lblOffset val="100"/>
        <c:baseTimeUnit val="months"/>
      </c:dateAx>
      <c:valAx>
        <c:axId val="11921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'colorado reservoirs analysis'!$G$1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'colorado reservoirs analysis'!$D$2:$D$398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'colorado reservoirs analysis'!$G$2:$G$398</c:f>
              <c:numCache>
                <c:formatCode>General</c:formatCode>
                <c:ptCount val="397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0.63333333333333297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0.56666666666666599</c:v>
                </c:pt>
                <c:pt idx="13">
                  <c:v>0.6</c:v>
                </c:pt>
                <c:pt idx="14">
                  <c:v>0.6</c:v>
                </c:pt>
                <c:pt idx="15">
                  <c:v>0.63333333333333297</c:v>
                </c:pt>
                <c:pt idx="16">
                  <c:v>0.6</c:v>
                </c:pt>
                <c:pt idx="17">
                  <c:v>0.6</c:v>
                </c:pt>
                <c:pt idx="18">
                  <c:v>0.46666666666666601</c:v>
                </c:pt>
                <c:pt idx="19">
                  <c:v>0.46666666666666601</c:v>
                </c:pt>
                <c:pt idx="20">
                  <c:v>0.46666666666666601</c:v>
                </c:pt>
                <c:pt idx="21">
                  <c:v>0.46666666666666601</c:v>
                </c:pt>
                <c:pt idx="22">
                  <c:v>0.46666666666666601</c:v>
                </c:pt>
                <c:pt idx="23">
                  <c:v>0.46666666666666601</c:v>
                </c:pt>
                <c:pt idx="24">
                  <c:v>0.43333333333333302</c:v>
                </c:pt>
                <c:pt idx="25">
                  <c:v>0.43333333333333302</c:v>
                </c:pt>
                <c:pt idx="26">
                  <c:v>0.5</c:v>
                </c:pt>
                <c:pt idx="27">
                  <c:v>0.53333333333333299</c:v>
                </c:pt>
                <c:pt idx="28">
                  <c:v>0.63333333333333297</c:v>
                </c:pt>
                <c:pt idx="29">
                  <c:v>0.73333333333333295</c:v>
                </c:pt>
                <c:pt idx="30">
                  <c:v>0.76666666666666605</c:v>
                </c:pt>
                <c:pt idx="31">
                  <c:v>0.76666666666666605</c:v>
                </c:pt>
                <c:pt idx="32">
                  <c:v>0.76666666666666605</c:v>
                </c:pt>
                <c:pt idx="33">
                  <c:v>0.76666666666666605</c:v>
                </c:pt>
                <c:pt idx="34">
                  <c:v>0.76666666666666605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0.86666666666666603</c:v>
                </c:pt>
                <c:pt idx="55">
                  <c:v>0.93333333333333302</c:v>
                </c:pt>
                <c:pt idx="56">
                  <c:v>0.96666666666666601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0.93333333333333302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0.96666666666666601</c:v>
                </c:pt>
                <c:pt idx="79">
                  <c:v>0.9</c:v>
                </c:pt>
                <c:pt idx="80">
                  <c:v>0.9</c:v>
                </c:pt>
                <c:pt idx="81">
                  <c:v>0.96666666666666601</c:v>
                </c:pt>
                <c:pt idx="82">
                  <c:v>1</c:v>
                </c:pt>
                <c:pt idx="83">
                  <c:v>1</c:v>
                </c:pt>
                <c:pt idx="84">
                  <c:v>0.96666666666666601</c:v>
                </c:pt>
                <c:pt idx="85">
                  <c:v>0.93333333333333302</c:v>
                </c:pt>
                <c:pt idx="86">
                  <c:v>0.9</c:v>
                </c:pt>
                <c:pt idx="87">
                  <c:v>0.93333333333333302</c:v>
                </c:pt>
                <c:pt idx="88">
                  <c:v>0.96666666666666601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0.96666666666666601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0.96666666666666601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0.86666666666666603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0.76666666666666605</c:v>
                </c:pt>
                <c:pt idx="135">
                  <c:v>0.76666666666666605</c:v>
                </c:pt>
                <c:pt idx="136">
                  <c:v>0.73333333333333295</c:v>
                </c:pt>
                <c:pt idx="137">
                  <c:v>0.7</c:v>
                </c:pt>
                <c:pt idx="138">
                  <c:v>0.66666666666666596</c:v>
                </c:pt>
                <c:pt idx="139">
                  <c:v>0.53333333333333299</c:v>
                </c:pt>
                <c:pt idx="140">
                  <c:v>0.5</c:v>
                </c:pt>
                <c:pt idx="141">
                  <c:v>0.5</c:v>
                </c:pt>
                <c:pt idx="142">
                  <c:v>0.53333333333333299</c:v>
                </c:pt>
                <c:pt idx="143">
                  <c:v>0.53333333333333299</c:v>
                </c:pt>
                <c:pt idx="144">
                  <c:v>0.5</c:v>
                </c:pt>
                <c:pt idx="145">
                  <c:v>0.5</c:v>
                </c:pt>
                <c:pt idx="146">
                  <c:v>0.43333333333333302</c:v>
                </c:pt>
                <c:pt idx="147">
                  <c:v>0.56666666666666599</c:v>
                </c:pt>
                <c:pt idx="148">
                  <c:v>0.43333333333333302</c:v>
                </c:pt>
                <c:pt idx="149">
                  <c:v>0.36666666666666597</c:v>
                </c:pt>
                <c:pt idx="150">
                  <c:v>0.36666666666666597</c:v>
                </c:pt>
                <c:pt idx="151">
                  <c:v>0.3</c:v>
                </c:pt>
                <c:pt idx="152">
                  <c:v>0.233333333333333</c:v>
                </c:pt>
                <c:pt idx="153">
                  <c:v>0.266666666666666</c:v>
                </c:pt>
                <c:pt idx="154">
                  <c:v>0.2</c:v>
                </c:pt>
                <c:pt idx="155">
                  <c:v>0.2</c:v>
                </c:pt>
                <c:pt idx="156">
                  <c:v>0.16666666666666599</c:v>
                </c:pt>
                <c:pt idx="157">
                  <c:v>0.16666666666666599</c:v>
                </c:pt>
                <c:pt idx="158">
                  <c:v>0.133333333333333</c:v>
                </c:pt>
                <c:pt idx="159">
                  <c:v>0.133333333333333</c:v>
                </c:pt>
                <c:pt idx="160">
                  <c:v>0.133333333333333</c:v>
                </c:pt>
                <c:pt idx="161">
                  <c:v>0.1</c:v>
                </c:pt>
                <c:pt idx="162">
                  <c:v>3.3333333333333298E-2</c:v>
                </c:pt>
                <c:pt idx="163">
                  <c:v>3.3333333333333298E-2</c:v>
                </c:pt>
                <c:pt idx="164">
                  <c:v>3.3333333333333298E-2</c:v>
                </c:pt>
                <c:pt idx="165">
                  <c:v>3.3333333333333298E-2</c:v>
                </c:pt>
                <c:pt idx="166">
                  <c:v>3.3333333333333298E-2</c:v>
                </c:pt>
                <c:pt idx="167">
                  <c:v>3.3333333333333298E-2</c:v>
                </c:pt>
                <c:pt idx="168">
                  <c:v>3.3333333333333298E-2</c:v>
                </c:pt>
                <c:pt idx="169">
                  <c:v>3.3333333333333298E-2</c:v>
                </c:pt>
                <c:pt idx="170">
                  <c:v>3.3333333333333298E-2</c:v>
                </c:pt>
                <c:pt idx="171">
                  <c:v>3.3333333333333298E-2</c:v>
                </c:pt>
                <c:pt idx="172">
                  <c:v>3.3333333333333298E-2</c:v>
                </c:pt>
                <c:pt idx="173">
                  <c:v>6.6666666666666596E-2</c:v>
                </c:pt>
                <c:pt idx="174">
                  <c:v>0.1</c:v>
                </c:pt>
                <c:pt idx="175">
                  <c:v>0.2</c:v>
                </c:pt>
                <c:pt idx="176">
                  <c:v>0.16666666666666599</c:v>
                </c:pt>
                <c:pt idx="177">
                  <c:v>0.233333333333333</c:v>
                </c:pt>
                <c:pt idx="178">
                  <c:v>0.233333333333333</c:v>
                </c:pt>
                <c:pt idx="179">
                  <c:v>0.266666666666666</c:v>
                </c:pt>
                <c:pt idx="180">
                  <c:v>0.233333333333333</c:v>
                </c:pt>
                <c:pt idx="181">
                  <c:v>0.233333333333333</c:v>
                </c:pt>
                <c:pt idx="182">
                  <c:v>0.16666666666666599</c:v>
                </c:pt>
                <c:pt idx="183">
                  <c:v>0.16666666666666599</c:v>
                </c:pt>
                <c:pt idx="184">
                  <c:v>0.233333333333333</c:v>
                </c:pt>
                <c:pt idx="185">
                  <c:v>0.3</c:v>
                </c:pt>
                <c:pt idx="186">
                  <c:v>0.2</c:v>
                </c:pt>
                <c:pt idx="187">
                  <c:v>0.16666666666666599</c:v>
                </c:pt>
                <c:pt idx="188">
                  <c:v>0.133333333333333</c:v>
                </c:pt>
                <c:pt idx="189">
                  <c:v>0.16666666666666599</c:v>
                </c:pt>
                <c:pt idx="190">
                  <c:v>0.33333333333333298</c:v>
                </c:pt>
                <c:pt idx="191">
                  <c:v>0.36666666666666597</c:v>
                </c:pt>
                <c:pt idx="192">
                  <c:v>0.33333333333333298</c:v>
                </c:pt>
                <c:pt idx="193">
                  <c:v>0.33333333333333298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0.36666666666666597</c:v>
                </c:pt>
                <c:pt idx="197">
                  <c:v>0.33333333333333298</c:v>
                </c:pt>
                <c:pt idx="198">
                  <c:v>0.266666666666666</c:v>
                </c:pt>
                <c:pt idx="199">
                  <c:v>0.233333333333333</c:v>
                </c:pt>
                <c:pt idx="200">
                  <c:v>0.2</c:v>
                </c:pt>
                <c:pt idx="201">
                  <c:v>0.2</c:v>
                </c:pt>
                <c:pt idx="202">
                  <c:v>0.16666666666666599</c:v>
                </c:pt>
                <c:pt idx="203">
                  <c:v>0.16666666666666599</c:v>
                </c:pt>
                <c:pt idx="204">
                  <c:v>0.133333333333333</c:v>
                </c:pt>
                <c:pt idx="205">
                  <c:v>0.133333333333333</c:v>
                </c:pt>
                <c:pt idx="206">
                  <c:v>0.2</c:v>
                </c:pt>
                <c:pt idx="207">
                  <c:v>0.2</c:v>
                </c:pt>
                <c:pt idx="208">
                  <c:v>0.266666666666666</c:v>
                </c:pt>
                <c:pt idx="209">
                  <c:v>0.4</c:v>
                </c:pt>
                <c:pt idx="210">
                  <c:v>0.43333333333333302</c:v>
                </c:pt>
                <c:pt idx="211">
                  <c:v>0.5</c:v>
                </c:pt>
                <c:pt idx="212">
                  <c:v>0.53333333333333299</c:v>
                </c:pt>
                <c:pt idx="213">
                  <c:v>0.53333333333333299</c:v>
                </c:pt>
                <c:pt idx="214">
                  <c:v>0.5</c:v>
                </c:pt>
                <c:pt idx="215">
                  <c:v>0.5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0.43333333333333302</c:v>
                </c:pt>
                <c:pt idx="220">
                  <c:v>0.5</c:v>
                </c:pt>
                <c:pt idx="221">
                  <c:v>0.56666666666666599</c:v>
                </c:pt>
                <c:pt idx="222">
                  <c:v>0.63333333333333297</c:v>
                </c:pt>
                <c:pt idx="223">
                  <c:v>0.66666666666666596</c:v>
                </c:pt>
                <c:pt idx="224">
                  <c:v>0.66666666666666596</c:v>
                </c:pt>
                <c:pt idx="225">
                  <c:v>0.66666666666666596</c:v>
                </c:pt>
                <c:pt idx="226">
                  <c:v>0.63333333333333297</c:v>
                </c:pt>
                <c:pt idx="227">
                  <c:v>0.66666666666666596</c:v>
                </c:pt>
                <c:pt idx="228">
                  <c:v>0.6</c:v>
                </c:pt>
                <c:pt idx="229">
                  <c:v>0.63333333333333297</c:v>
                </c:pt>
                <c:pt idx="230">
                  <c:v>0.63333333333333297</c:v>
                </c:pt>
                <c:pt idx="231">
                  <c:v>0.6</c:v>
                </c:pt>
                <c:pt idx="232">
                  <c:v>0.56666666666666599</c:v>
                </c:pt>
                <c:pt idx="233">
                  <c:v>0.53333333333333299</c:v>
                </c:pt>
                <c:pt idx="234">
                  <c:v>0.56666666666666599</c:v>
                </c:pt>
                <c:pt idx="235">
                  <c:v>0.63333333333333297</c:v>
                </c:pt>
                <c:pt idx="236">
                  <c:v>0.63333333333333297</c:v>
                </c:pt>
                <c:pt idx="237">
                  <c:v>0.63333333333333297</c:v>
                </c:pt>
                <c:pt idx="238">
                  <c:v>0.66666666666666596</c:v>
                </c:pt>
                <c:pt idx="239">
                  <c:v>0.63333333333333297</c:v>
                </c:pt>
                <c:pt idx="240">
                  <c:v>0.63333333333333297</c:v>
                </c:pt>
                <c:pt idx="241">
                  <c:v>0.56666666666666599</c:v>
                </c:pt>
                <c:pt idx="242">
                  <c:v>0.53333333333333299</c:v>
                </c:pt>
                <c:pt idx="243">
                  <c:v>0.46666666666666601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0.66666666666666596</c:v>
                </c:pt>
                <c:pt idx="256">
                  <c:v>0.7</c:v>
                </c:pt>
                <c:pt idx="257">
                  <c:v>0.66666666666666596</c:v>
                </c:pt>
                <c:pt idx="258">
                  <c:v>0.5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0.36666666666666597</c:v>
                </c:pt>
                <c:pt idx="266">
                  <c:v>0.36666666666666597</c:v>
                </c:pt>
                <c:pt idx="267">
                  <c:v>0.36666666666666597</c:v>
                </c:pt>
                <c:pt idx="268">
                  <c:v>0.3</c:v>
                </c:pt>
                <c:pt idx="269">
                  <c:v>0.2</c:v>
                </c:pt>
                <c:pt idx="270">
                  <c:v>6.6666666666666596E-2</c:v>
                </c:pt>
                <c:pt idx="271">
                  <c:v>6.6666666666666596E-2</c:v>
                </c:pt>
                <c:pt idx="272">
                  <c:v>6.6666666666666596E-2</c:v>
                </c:pt>
                <c:pt idx="273">
                  <c:v>6.6666666666666596E-2</c:v>
                </c:pt>
                <c:pt idx="274">
                  <c:v>0.1</c:v>
                </c:pt>
                <c:pt idx="275">
                  <c:v>0.133333333333333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0.133333333333333</c:v>
                </c:pt>
                <c:pt idx="282">
                  <c:v>0.133333333333333</c:v>
                </c:pt>
                <c:pt idx="283">
                  <c:v>0.266666666666666</c:v>
                </c:pt>
                <c:pt idx="284">
                  <c:v>0.266666666666666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0.2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0.33333333333333298</c:v>
                </c:pt>
                <c:pt idx="297">
                  <c:v>0.33333333333333298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0.266666666666666</c:v>
                </c:pt>
                <c:pt idx="304">
                  <c:v>0.2</c:v>
                </c:pt>
                <c:pt idx="305">
                  <c:v>0.233333333333333</c:v>
                </c:pt>
                <c:pt idx="306">
                  <c:v>0.4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0.33333333333333298</c:v>
                </c:pt>
                <c:pt idx="312">
                  <c:v>0.266666666666666</c:v>
                </c:pt>
                <c:pt idx="313">
                  <c:v>0.266666666666666</c:v>
                </c:pt>
                <c:pt idx="314">
                  <c:v>0.266666666666666</c:v>
                </c:pt>
                <c:pt idx="315">
                  <c:v>0.3</c:v>
                </c:pt>
                <c:pt idx="316">
                  <c:v>0.4</c:v>
                </c:pt>
                <c:pt idx="317">
                  <c:v>0.46666666666666601</c:v>
                </c:pt>
                <c:pt idx="318">
                  <c:v>0.53333333333333299</c:v>
                </c:pt>
                <c:pt idx="319">
                  <c:v>0.56666666666666599</c:v>
                </c:pt>
                <c:pt idx="320">
                  <c:v>0.56666666666666599</c:v>
                </c:pt>
                <c:pt idx="321">
                  <c:v>0.56666666666666599</c:v>
                </c:pt>
                <c:pt idx="322">
                  <c:v>0.56666666666666599</c:v>
                </c:pt>
                <c:pt idx="323">
                  <c:v>0.56666666666666599</c:v>
                </c:pt>
                <c:pt idx="324">
                  <c:v>0.53333333333333299</c:v>
                </c:pt>
                <c:pt idx="325">
                  <c:v>0.53333333333333299</c:v>
                </c:pt>
                <c:pt idx="326">
                  <c:v>0.56666666666666599</c:v>
                </c:pt>
                <c:pt idx="327">
                  <c:v>0.5</c:v>
                </c:pt>
                <c:pt idx="328">
                  <c:v>0.46666666666666601</c:v>
                </c:pt>
                <c:pt idx="329">
                  <c:v>0.43333333333333302</c:v>
                </c:pt>
                <c:pt idx="330">
                  <c:v>0.16666666666666599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6.6666666666666596E-2</c:v>
                </c:pt>
                <c:pt idx="336">
                  <c:v>6.6666666666666596E-2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6.6666666666666596E-2</c:v>
                </c:pt>
                <c:pt idx="340">
                  <c:v>6.6666666666666596E-2</c:v>
                </c:pt>
                <c:pt idx="341">
                  <c:v>3.3333333333333298E-2</c:v>
                </c:pt>
                <c:pt idx="342">
                  <c:v>0.3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0.36666666666666597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0.33333333333333298</c:v>
                </c:pt>
                <c:pt idx="353">
                  <c:v>0.266666666666666</c:v>
                </c:pt>
                <c:pt idx="354">
                  <c:v>0.233333333333333</c:v>
                </c:pt>
                <c:pt idx="355">
                  <c:v>0.133333333333333</c:v>
                </c:pt>
                <c:pt idx="356">
                  <c:v>0.3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</c:v>
                </c:pt>
                <c:pt idx="360">
                  <c:v>6.6666666666666596E-2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BA3-80FA-5C0908F6A86C}"/>
            </c:ext>
          </c:extLst>
        </c:ser>
        <c:ser>
          <c:idx val="1"/>
          <c:order val="1"/>
          <c:tx>
            <c:strRef>
              <c:f>'colorado reservoirs analysis'!$H$1</c:f>
              <c:strCache>
                <c:ptCount val="1"/>
                <c:pt idx="0">
                  <c:v>MEA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'colorado reservoirs analysis'!$D$2:$D$398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'colorado reservoirs analysis'!$H$2:$H$398</c:f>
              <c:numCache>
                <c:formatCode>General</c:formatCode>
                <c:ptCount val="397"/>
                <c:pt idx="0">
                  <c:v>0.76666666666666605</c:v>
                </c:pt>
                <c:pt idx="1">
                  <c:v>0.7</c:v>
                </c:pt>
                <c:pt idx="2">
                  <c:v>0.7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0.63333333333333297</c:v>
                </c:pt>
                <c:pt idx="13">
                  <c:v>0.63333333333333297</c:v>
                </c:pt>
                <c:pt idx="14">
                  <c:v>0.66666666666666596</c:v>
                </c:pt>
                <c:pt idx="15">
                  <c:v>0.7</c:v>
                </c:pt>
                <c:pt idx="16">
                  <c:v>0.73333333333333295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0.76666666666666605</c:v>
                </c:pt>
                <c:pt idx="26">
                  <c:v>0.76666666666666605</c:v>
                </c:pt>
                <c:pt idx="27">
                  <c:v>0.8</c:v>
                </c:pt>
                <c:pt idx="28">
                  <c:v>0.86666666666666603</c:v>
                </c:pt>
                <c:pt idx="29">
                  <c:v>0.83333333333333304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0.83333333333333304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0.76666666666666605</c:v>
                </c:pt>
                <c:pt idx="40">
                  <c:v>0.76666666666666605</c:v>
                </c:pt>
                <c:pt idx="41">
                  <c:v>0.76666666666666605</c:v>
                </c:pt>
                <c:pt idx="42">
                  <c:v>0.76666666666666605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0.76666666666666605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0.66666666666666596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</c:v>
                </c:pt>
                <c:pt idx="53">
                  <c:v>0.73333333333333295</c:v>
                </c:pt>
                <c:pt idx="54">
                  <c:v>0.73333333333333295</c:v>
                </c:pt>
                <c:pt idx="55">
                  <c:v>0.76666666666666605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0.83333333333333304</c:v>
                </c:pt>
                <c:pt idx="60">
                  <c:v>0.83333333333333304</c:v>
                </c:pt>
                <c:pt idx="61">
                  <c:v>0.83333333333333304</c:v>
                </c:pt>
                <c:pt idx="62">
                  <c:v>0.83333333333333304</c:v>
                </c:pt>
                <c:pt idx="63">
                  <c:v>0.83333333333333304</c:v>
                </c:pt>
                <c:pt idx="64">
                  <c:v>0.83333333333333304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0.96666666666666601</c:v>
                </c:pt>
                <c:pt idx="100">
                  <c:v>0.96666666666666601</c:v>
                </c:pt>
                <c:pt idx="101">
                  <c:v>0.93333333333333302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0.96666666666666601</c:v>
                </c:pt>
                <c:pt idx="105">
                  <c:v>0.96666666666666601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0.96666666666666601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0.93333333333333302</c:v>
                </c:pt>
                <c:pt idx="112">
                  <c:v>0.93333333333333302</c:v>
                </c:pt>
                <c:pt idx="113">
                  <c:v>0.96666666666666601</c:v>
                </c:pt>
                <c:pt idx="114">
                  <c:v>0.96666666666666601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0.86666666666666603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0.76666666666666605</c:v>
                </c:pt>
                <c:pt idx="129">
                  <c:v>0.73333333333333295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0.73333333333333295</c:v>
                </c:pt>
                <c:pt idx="133">
                  <c:v>0.66666666666666596</c:v>
                </c:pt>
                <c:pt idx="134">
                  <c:v>0.63333333333333297</c:v>
                </c:pt>
                <c:pt idx="135">
                  <c:v>0.63333333333333297</c:v>
                </c:pt>
                <c:pt idx="136">
                  <c:v>0.63333333333333297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0.56666666666666599</c:v>
                </c:pt>
                <c:pt idx="157">
                  <c:v>0.56666666666666599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0.53333333333333299</c:v>
                </c:pt>
                <c:pt idx="165">
                  <c:v>0.53333333333333299</c:v>
                </c:pt>
                <c:pt idx="166">
                  <c:v>0.53333333333333299</c:v>
                </c:pt>
                <c:pt idx="167">
                  <c:v>0.53333333333333299</c:v>
                </c:pt>
                <c:pt idx="168">
                  <c:v>0.46666666666666601</c:v>
                </c:pt>
                <c:pt idx="169">
                  <c:v>0.5</c:v>
                </c:pt>
                <c:pt idx="170">
                  <c:v>0.56666666666666599</c:v>
                </c:pt>
                <c:pt idx="171">
                  <c:v>0.56666666666666599</c:v>
                </c:pt>
                <c:pt idx="172">
                  <c:v>0.56666666666666599</c:v>
                </c:pt>
                <c:pt idx="173">
                  <c:v>0.56666666666666599</c:v>
                </c:pt>
                <c:pt idx="174">
                  <c:v>0.56666666666666599</c:v>
                </c:pt>
                <c:pt idx="175">
                  <c:v>0.56666666666666599</c:v>
                </c:pt>
                <c:pt idx="176">
                  <c:v>0.56666666666666599</c:v>
                </c:pt>
                <c:pt idx="177">
                  <c:v>0.56666666666666599</c:v>
                </c:pt>
                <c:pt idx="178">
                  <c:v>0.56666666666666599</c:v>
                </c:pt>
                <c:pt idx="179">
                  <c:v>0.56666666666666599</c:v>
                </c:pt>
                <c:pt idx="180">
                  <c:v>0.53333333333333299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0.53333333333333299</c:v>
                </c:pt>
                <c:pt idx="187">
                  <c:v>0.53333333333333299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0.43333333333333302</c:v>
                </c:pt>
                <c:pt idx="193">
                  <c:v>0.43333333333333302</c:v>
                </c:pt>
                <c:pt idx="194">
                  <c:v>0.43333333333333302</c:v>
                </c:pt>
                <c:pt idx="195">
                  <c:v>0.43333333333333302</c:v>
                </c:pt>
                <c:pt idx="196">
                  <c:v>0.43333333333333302</c:v>
                </c:pt>
                <c:pt idx="197">
                  <c:v>0.43333333333333302</c:v>
                </c:pt>
                <c:pt idx="198">
                  <c:v>0.43333333333333302</c:v>
                </c:pt>
                <c:pt idx="199">
                  <c:v>0.43333333333333302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0.36666666666666597</c:v>
                </c:pt>
                <c:pt idx="205">
                  <c:v>0.36666666666666597</c:v>
                </c:pt>
                <c:pt idx="206">
                  <c:v>0.36666666666666597</c:v>
                </c:pt>
                <c:pt idx="207">
                  <c:v>0.36666666666666597</c:v>
                </c:pt>
                <c:pt idx="208">
                  <c:v>0.36666666666666597</c:v>
                </c:pt>
                <c:pt idx="209">
                  <c:v>0.36666666666666597</c:v>
                </c:pt>
                <c:pt idx="210">
                  <c:v>0.36666666666666597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0.36666666666666597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0.266666666666666</c:v>
                </c:pt>
                <c:pt idx="229">
                  <c:v>0.266666666666666</c:v>
                </c:pt>
                <c:pt idx="230">
                  <c:v>0.266666666666666</c:v>
                </c:pt>
                <c:pt idx="231">
                  <c:v>0.233333333333333</c:v>
                </c:pt>
                <c:pt idx="232">
                  <c:v>0.266666666666666</c:v>
                </c:pt>
                <c:pt idx="233">
                  <c:v>0.266666666666666</c:v>
                </c:pt>
                <c:pt idx="234">
                  <c:v>0.233333333333333</c:v>
                </c:pt>
                <c:pt idx="235">
                  <c:v>0.233333333333333</c:v>
                </c:pt>
                <c:pt idx="236">
                  <c:v>0.233333333333333</c:v>
                </c:pt>
                <c:pt idx="237">
                  <c:v>0.133333333333333</c:v>
                </c:pt>
                <c:pt idx="238">
                  <c:v>0.133333333333333</c:v>
                </c:pt>
                <c:pt idx="239">
                  <c:v>0.133333333333333</c:v>
                </c:pt>
                <c:pt idx="240">
                  <c:v>0.16666666666666599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0.33333333333333298</c:v>
                </c:pt>
                <c:pt idx="246">
                  <c:v>0.33333333333333298</c:v>
                </c:pt>
                <c:pt idx="247">
                  <c:v>0.36666666666666597</c:v>
                </c:pt>
                <c:pt idx="248">
                  <c:v>0.43333333333333302</c:v>
                </c:pt>
                <c:pt idx="249">
                  <c:v>0.43333333333333302</c:v>
                </c:pt>
                <c:pt idx="250">
                  <c:v>0.46666666666666601</c:v>
                </c:pt>
                <c:pt idx="251">
                  <c:v>0.46666666666666601</c:v>
                </c:pt>
                <c:pt idx="252">
                  <c:v>0.5</c:v>
                </c:pt>
                <c:pt idx="253">
                  <c:v>0.46666666666666601</c:v>
                </c:pt>
                <c:pt idx="254">
                  <c:v>0.46666666666666601</c:v>
                </c:pt>
                <c:pt idx="255">
                  <c:v>0.46666666666666601</c:v>
                </c:pt>
                <c:pt idx="256">
                  <c:v>0.46666666666666601</c:v>
                </c:pt>
                <c:pt idx="257">
                  <c:v>0.46666666666666601</c:v>
                </c:pt>
                <c:pt idx="258">
                  <c:v>0.46666666666666601</c:v>
                </c:pt>
                <c:pt idx="259">
                  <c:v>0.46666666666666601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0.36666666666666597</c:v>
                </c:pt>
                <c:pt idx="273">
                  <c:v>0.36666666666666597</c:v>
                </c:pt>
                <c:pt idx="274">
                  <c:v>0.33333333333333298</c:v>
                </c:pt>
                <c:pt idx="275">
                  <c:v>0.36666666666666597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0.233333333333333</c:v>
                </c:pt>
                <c:pt idx="281">
                  <c:v>0.2</c:v>
                </c:pt>
                <c:pt idx="282">
                  <c:v>0.16666666666666599</c:v>
                </c:pt>
                <c:pt idx="283">
                  <c:v>0.16666666666666599</c:v>
                </c:pt>
                <c:pt idx="284">
                  <c:v>0.16666666666666599</c:v>
                </c:pt>
                <c:pt idx="285">
                  <c:v>0.16666666666666599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0.16666666666666599</c:v>
                </c:pt>
                <c:pt idx="290">
                  <c:v>0.133333333333333</c:v>
                </c:pt>
                <c:pt idx="291">
                  <c:v>6.6666666666666596E-2</c:v>
                </c:pt>
                <c:pt idx="292">
                  <c:v>6.6666666666666596E-2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</c:v>
                </c:pt>
                <c:pt idx="296">
                  <c:v>6.6666666666666596E-2</c:v>
                </c:pt>
                <c:pt idx="297">
                  <c:v>6.6666666666666596E-2</c:v>
                </c:pt>
                <c:pt idx="298">
                  <c:v>0.1</c:v>
                </c:pt>
                <c:pt idx="299">
                  <c:v>6.6666666666666596E-2</c:v>
                </c:pt>
                <c:pt idx="300">
                  <c:v>3.3333333333333298E-2</c:v>
                </c:pt>
                <c:pt idx="301">
                  <c:v>3.3333333333333298E-2</c:v>
                </c:pt>
                <c:pt idx="302">
                  <c:v>3.3333333333333298E-2</c:v>
                </c:pt>
                <c:pt idx="303">
                  <c:v>3.3333333333333298E-2</c:v>
                </c:pt>
                <c:pt idx="304">
                  <c:v>3.3333333333333298E-2</c:v>
                </c:pt>
                <c:pt idx="305">
                  <c:v>3.3333333333333298E-2</c:v>
                </c:pt>
                <c:pt idx="306">
                  <c:v>3.3333333333333298E-2</c:v>
                </c:pt>
                <c:pt idx="307">
                  <c:v>3.3333333333333298E-2</c:v>
                </c:pt>
                <c:pt idx="308">
                  <c:v>3.3333333333333298E-2</c:v>
                </c:pt>
                <c:pt idx="309">
                  <c:v>3.3333333333333298E-2</c:v>
                </c:pt>
                <c:pt idx="310">
                  <c:v>3.3333333333333298E-2</c:v>
                </c:pt>
                <c:pt idx="311">
                  <c:v>3.3333333333333298E-2</c:v>
                </c:pt>
                <c:pt idx="312">
                  <c:v>6.6666666666666596E-2</c:v>
                </c:pt>
                <c:pt idx="313">
                  <c:v>0.1</c:v>
                </c:pt>
                <c:pt idx="314">
                  <c:v>0.16666666666666599</c:v>
                </c:pt>
                <c:pt idx="315">
                  <c:v>0.1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0.2</c:v>
                </c:pt>
                <c:pt idx="322">
                  <c:v>0.2</c:v>
                </c:pt>
                <c:pt idx="323">
                  <c:v>0.16666666666666599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</c:v>
                </c:pt>
                <c:pt idx="327">
                  <c:v>0.16666666666666599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6.6666666666666596E-2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0.1</c:v>
                </c:pt>
                <c:pt idx="336">
                  <c:v>0.1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0.133333333333333</c:v>
                </c:pt>
                <c:pt idx="340">
                  <c:v>0.16666666666666599</c:v>
                </c:pt>
                <c:pt idx="341">
                  <c:v>0.16666666666666599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0.233333333333333</c:v>
                </c:pt>
                <c:pt idx="346">
                  <c:v>0.233333333333333</c:v>
                </c:pt>
                <c:pt idx="347">
                  <c:v>0.266666666666666</c:v>
                </c:pt>
                <c:pt idx="348">
                  <c:v>0.233333333333333</c:v>
                </c:pt>
                <c:pt idx="349">
                  <c:v>0.233333333333333</c:v>
                </c:pt>
                <c:pt idx="350">
                  <c:v>0.233333333333333</c:v>
                </c:pt>
                <c:pt idx="351">
                  <c:v>0.266666666666666</c:v>
                </c:pt>
                <c:pt idx="352">
                  <c:v>0.3</c:v>
                </c:pt>
                <c:pt idx="353">
                  <c:v>0.233333333333333</c:v>
                </c:pt>
                <c:pt idx="354">
                  <c:v>0.266666666666666</c:v>
                </c:pt>
                <c:pt idx="355">
                  <c:v>0.266666666666666</c:v>
                </c:pt>
                <c:pt idx="356">
                  <c:v>0.266666666666666</c:v>
                </c:pt>
                <c:pt idx="357">
                  <c:v>0.266666666666666</c:v>
                </c:pt>
                <c:pt idx="358">
                  <c:v>0.16666666666666599</c:v>
                </c:pt>
                <c:pt idx="359">
                  <c:v>0.2</c:v>
                </c:pt>
                <c:pt idx="360">
                  <c:v>0.16666666666666599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6.6666666666666596E-2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C-4BA3-80FA-5C0908F6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34128"/>
        <c:axId val="1196433648"/>
      </c:lineChart>
      <c:dateAx>
        <c:axId val="11964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3648"/>
        <c:crosses val="autoZero"/>
        <c:auto val="1"/>
        <c:lblOffset val="100"/>
        <c:baseTimeUnit val="months"/>
      </c:dateAx>
      <c:valAx>
        <c:axId val="1196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'colorado reservoirs analysis'!$G$1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'colorado reservoirs analysis'!$D$2:$D$398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'colorado reservoirs analysis'!$G$2:$G$398</c:f>
              <c:numCache>
                <c:formatCode>General</c:formatCode>
                <c:ptCount val="397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0.63333333333333297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0.56666666666666599</c:v>
                </c:pt>
                <c:pt idx="13">
                  <c:v>0.6</c:v>
                </c:pt>
                <c:pt idx="14">
                  <c:v>0.6</c:v>
                </c:pt>
                <c:pt idx="15">
                  <c:v>0.63333333333333297</c:v>
                </c:pt>
                <c:pt idx="16">
                  <c:v>0.6</c:v>
                </c:pt>
                <c:pt idx="17">
                  <c:v>0.6</c:v>
                </c:pt>
                <c:pt idx="18">
                  <c:v>0.46666666666666601</c:v>
                </c:pt>
                <c:pt idx="19">
                  <c:v>0.46666666666666601</c:v>
                </c:pt>
                <c:pt idx="20">
                  <c:v>0.46666666666666601</c:v>
                </c:pt>
                <c:pt idx="21">
                  <c:v>0.46666666666666601</c:v>
                </c:pt>
                <c:pt idx="22">
                  <c:v>0.46666666666666601</c:v>
                </c:pt>
                <c:pt idx="23">
                  <c:v>0.46666666666666601</c:v>
                </c:pt>
                <c:pt idx="24">
                  <c:v>0.43333333333333302</c:v>
                </c:pt>
                <c:pt idx="25">
                  <c:v>0.43333333333333302</c:v>
                </c:pt>
                <c:pt idx="26">
                  <c:v>0.5</c:v>
                </c:pt>
                <c:pt idx="27">
                  <c:v>0.53333333333333299</c:v>
                </c:pt>
                <c:pt idx="28">
                  <c:v>0.63333333333333297</c:v>
                </c:pt>
                <c:pt idx="29">
                  <c:v>0.73333333333333295</c:v>
                </c:pt>
                <c:pt idx="30">
                  <c:v>0.76666666666666605</c:v>
                </c:pt>
                <c:pt idx="31">
                  <c:v>0.76666666666666605</c:v>
                </c:pt>
                <c:pt idx="32">
                  <c:v>0.76666666666666605</c:v>
                </c:pt>
                <c:pt idx="33">
                  <c:v>0.76666666666666605</c:v>
                </c:pt>
                <c:pt idx="34">
                  <c:v>0.76666666666666605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0.86666666666666603</c:v>
                </c:pt>
                <c:pt idx="55">
                  <c:v>0.93333333333333302</c:v>
                </c:pt>
                <c:pt idx="56">
                  <c:v>0.96666666666666601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0.93333333333333302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0.96666666666666601</c:v>
                </c:pt>
                <c:pt idx="79">
                  <c:v>0.9</c:v>
                </c:pt>
                <c:pt idx="80">
                  <c:v>0.9</c:v>
                </c:pt>
                <c:pt idx="81">
                  <c:v>0.96666666666666601</c:v>
                </c:pt>
                <c:pt idx="82">
                  <c:v>1</c:v>
                </c:pt>
                <c:pt idx="83">
                  <c:v>1</c:v>
                </c:pt>
                <c:pt idx="84">
                  <c:v>0.96666666666666601</c:v>
                </c:pt>
                <c:pt idx="85">
                  <c:v>0.93333333333333302</c:v>
                </c:pt>
                <c:pt idx="86">
                  <c:v>0.9</c:v>
                </c:pt>
                <c:pt idx="87">
                  <c:v>0.93333333333333302</c:v>
                </c:pt>
                <c:pt idx="88">
                  <c:v>0.96666666666666601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0.96666666666666601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0.96666666666666601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0.86666666666666603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0.76666666666666605</c:v>
                </c:pt>
                <c:pt idx="135">
                  <c:v>0.76666666666666605</c:v>
                </c:pt>
                <c:pt idx="136">
                  <c:v>0.73333333333333295</c:v>
                </c:pt>
                <c:pt idx="137">
                  <c:v>0.7</c:v>
                </c:pt>
                <c:pt idx="138">
                  <c:v>0.66666666666666596</c:v>
                </c:pt>
                <c:pt idx="139">
                  <c:v>0.53333333333333299</c:v>
                </c:pt>
                <c:pt idx="140">
                  <c:v>0.5</c:v>
                </c:pt>
                <c:pt idx="141">
                  <c:v>0.5</c:v>
                </c:pt>
                <c:pt idx="142">
                  <c:v>0.53333333333333299</c:v>
                </c:pt>
                <c:pt idx="143">
                  <c:v>0.53333333333333299</c:v>
                </c:pt>
                <c:pt idx="144">
                  <c:v>0.5</c:v>
                </c:pt>
                <c:pt idx="145">
                  <c:v>0.5</c:v>
                </c:pt>
                <c:pt idx="146">
                  <c:v>0.43333333333333302</c:v>
                </c:pt>
                <c:pt idx="147">
                  <c:v>0.56666666666666599</c:v>
                </c:pt>
                <c:pt idx="148">
                  <c:v>0.43333333333333302</c:v>
                </c:pt>
                <c:pt idx="149">
                  <c:v>0.36666666666666597</c:v>
                </c:pt>
                <c:pt idx="150">
                  <c:v>0.36666666666666597</c:v>
                </c:pt>
                <c:pt idx="151">
                  <c:v>0.3</c:v>
                </c:pt>
                <c:pt idx="152">
                  <c:v>0.233333333333333</c:v>
                </c:pt>
                <c:pt idx="153">
                  <c:v>0.266666666666666</c:v>
                </c:pt>
                <c:pt idx="154">
                  <c:v>0.2</c:v>
                </c:pt>
                <c:pt idx="155">
                  <c:v>0.2</c:v>
                </c:pt>
                <c:pt idx="156">
                  <c:v>0.16666666666666599</c:v>
                </c:pt>
                <c:pt idx="157">
                  <c:v>0.16666666666666599</c:v>
                </c:pt>
                <c:pt idx="158">
                  <c:v>0.133333333333333</c:v>
                </c:pt>
                <c:pt idx="159">
                  <c:v>0.133333333333333</c:v>
                </c:pt>
                <c:pt idx="160">
                  <c:v>0.133333333333333</c:v>
                </c:pt>
                <c:pt idx="161">
                  <c:v>0.1</c:v>
                </c:pt>
                <c:pt idx="162">
                  <c:v>3.3333333333333298E-2</c:v>
                </c:pt>
                <c:pt idx="163">
                  <c:v>3.3333333333333298E-2</c:v>
                </c:pt>
                <c:pt idx="164">
                  <c:v>3.3333333333333298E-2</c:v>
                </c:pt>
                <c:pt idx="165">
                  <c:v>3.3333333333333298E-2</c:v>
                </c:pt>
                <c:pt idx="166">
                  <c:v>3.3333333333333298E-2</c:v>
                </c:pt>
                <c:pt idx="167">
                  <c:v>3.3333333333333298E-2</c:v>
                </c:pt>
                <c:pt idx="168">
                  <c:v>3.3333333333333298E-2</c:v>
                </c:pt>
                <c:pt idx="169">
                  <c:v>3.3333333333333298E-2</c:v>
                </c:pt>
                <c:pt idx="170">
                  <c:v>3.3333333333333298E-2</c:v>
                </c:pt>
                <c:pt idx="171">
                  <c:v>3.3333333333333298E-2</c:v>
                </c:pt>
                <c:pt idx="172">
                  <c:v>3.3333333333333298E-2</c:v>
                </c:pt>
                <c:pt idx="173">
                  <c:v>6.6666666666666596E-2</c:v>
                </c:pt>
                <c:pt idx="174">
                  <c:v>0.1</c:v>
                </c:pt>
                <c:pt idx="175">
                  <c:v>0.2</c:v>
                </c:pt>
                <c:pt idx="176">
                  <c:v>0.16666666666666599</c:v>
                </c:pt>
                <c:pt idx="177">
                  <c:v>0.233333333333333</c:v>
                </c:pt>
                <c:pt idx="178">
                  <c:v>0.233333333333333</c:v>
                </c:pt>
                <c:pt idx="179">
                  <c:v>0.266666666666666</c:v>
                </c:pt>
                <c:pt idx="180">
                  <c:v>0.233333333333333</c:v>
                </c:pt>
                <c:pt idx="181">
                  <c:v>0.233333333333333</c:v>
                </c:pt>
                <c:pt idx="182">
                  <c:v>0.16666666666666599</c:v>
                </c:pt>
                <c:pt idx="183">
                  <c:v>0.16666666666666599</c:v>
                </c:pt>
                <c:pt idx="184">
                  <c:v>0.233333333333333</c:v>
                </c:pt>
                <c:pt idx="185">
                  <c:v>0.3</c:v>
                </c:pt>
                <c:pt idx="186">
                  <c:v>0.2</c:v>
                </c:pt>
                <c:pt idx="187">
                  <c:v>0.16666666666666599</c:v>
                </c:pt>
                <c:pt idx="188">
                  <c:v>0.133333333333333</c:v>
                </c:pt>
                <c:pt idx="189">
                  <c:v>0.16666666666666599</c:v>
                </c:pt>
                <c:pt idx="190">
                  <c:v>0.33333333333333298</c:v>
                </c:pt>
                <c:pt idx="191">
                  <c:v>0.36666666666666597</c:v>
                </c:pt>
                <c:pt idx="192">
                  <c:v>0.33333333333333298</c:v>
                </c:pt>
                <c:pt idx="193">
                  <c:v>0.33333333333333298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0.36666666666666597</c:v>
                </c:pt>
                <c:pt idx="197">
                  <c:v>0.33333333333333298</c:v>
                </c:pt>
                <c:pt idx="198">
                  <c:v>0.266666666666666</c:v>
                </c:pt>
                <c:pt idx="199">
                  <c:v>0.233333333333333</c:v>
                </c:pt>
                <c:pt idx="200">
                  <c:v>0.2</c:v>
                </c:pt>
                <c:pt idx="201">
                  <c:v>0.2</c:v>
                </c:pt>
                <c:pt idx="202">
                  <c:v>0.16666666666666599</c:v>
                </c:pt>
                <c:pt idx="203">
                  <c:v>0.16666666666666599</c:v>
                </c:pt>
                <c:pt idx="204">
                  <c:v>0.133333333333333</c:v>
                </c:pt>
                <c:pt idx="205">
                  <c:v>0.133333333333333</c:v>
                </c:pt>
                <c:pt idx="206">
                  <c:v>0.2</c:v>
                </c:pt>
                <c:pt idx="207">
                  <c:v>0.2</c:v>
                </c:pt>
                <c:pt idx="208">
                  <c:v>0.266666666666666</c:v>
                </c:pt>
                <c:pt idx="209">
                  <c:v>0.4</c:v>
                </c:pt>
                <c:pt idx="210">
                  <c:v>0.43333333333333302</c:v>
                </c:pt>
                <c:pt idx="211">
                  <c:v>0.5</c:v>
                </c:pt>
                <c:pt idx="212">
                  <c:v>0.53333333333333299</c:v>
                </c:pt>
                <c:pt idx="213">
                  <c:v>0.53333333333333299</c:v>
                </c:pt>
                <c:pt idx="214">
                  <c:v>0.5</c:v>
                </c:pt>
                <c:pt idx="215">
                  <c:v>0.5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0.43333333333333302</c:v>
                </c:pt>
                <c:pt idx="220">
                  <c:v>0.5</c:v>
                </c:pt>
                <c:pt idx="221">
                  <c:v>0.56666666666666599</c:v>
                </c:pt>
                <c:pt idx="222">
                  <c:v>0.63333333333333297</c:v>
                </c:pt>
                <c:pt idx="223">
                  <c:v>0.66666666666666596</c:v>
                </c:pt>
                <c:pt idx="224">
                  <c:v>0.66666666666666596</c:v>
                </c:pt>
                <c:pt idx="225">
                  <c:v>0.66666666666666596</c:v>
                </c:pt>
                <c:pt idx="226">
                  <c:v>0.63333333333333297</c:v>
                </c:pt>
                <c:pt idx="227">
                  <c:v>0.66666666666666596</c:v>
                </c:pt>
                <c:pt idx="228">
                  <c:v>0.6</c:v>
                </c:pt>
                <c:pt idx="229">
                  <c:v>0.63333333333333297</c:v>
                </c:pt>
                <c:pt idx="230">
                  <c:v>0.63333333333333297</c:v>
                </c:pt>
                <c:pt idx="231">
                  <c:v>0.6</c:v>
                </c:pt>
                <c:pt idx="232">
                  <c:v>0.56666666666666599</c:v>
                </c:pt>
                <c:pt idx="233">
                  <c:v>0.53333333333333299</c:v>
                </c:pt>
                <c:pt idx="234">
                  <c:v>0.56666666666666599</c:v>
                </c:pt>
                <c:pt idx="235">
                  <c:v>0.63333333333333297</c:v>
                </c:pt>
                <c:pt idx="236">
                  <c:v>0.63333333333333297</c:v>
                </c:pt>
                <c:pt idx="237">
                  <c:v>0.63333333333333297</c:v>
                </c:pt>
                <c:pt idx="238">
                  <c:v>0.66666666666666596</c:v>
                </c:pt>
                <c:pt idx="239">
                  <c:v>0.63333333333333297</c:v>
                </c:pt>
                <c:pt idx="240">
                  <c:v>0.63333333333333297</c:v>
                </c:pt>
                <c:pt idx="241">
                  <c:v>0.56666666666666599</c:v>
                </c:pt>
                <c:pt idx="242">
                  <c:v>0.53333333333333299</c:v>
                </c:pt>
                <c:pt idx="243">
                  <c:v>0.46666666666666601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0.66666666666666596</c:v>
                </c:pt>
                <c:pt idx="256">
                  <c:v>0.7</c:v>
                </c:pt>
                <c:pt idx="257">
                  <c:v>0.66666666666666596</c:v>
                </c:pt>
                <c:pt idx="258">
                  <c:v>0.5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0.36666666666666597</c:v>
                </c:pt>
                <c:pt idx="266">
                  <c:v>0.36666666666666597</c:v>
                </c:pt>
                <c:pt idx="267">
                  <c:v>0.36666666666666597</c:v>
                </c:pt>
                <c:pt idx="268">
                  <c:v>0.3</c:v>
                </c:pt>
                <c:pt idx="269">
                  <c:v>0.2</c:v>
                </c:pt>
                <c:pt idx="270">
                  <c:v>6.6666666666666596E-2</c:v>
                </c:pt>
                <c:pt idx="271">
                  <c:v>6.6666666666666596E-2</c:v>
                </c:pt>
                <c:pt idx="272">
                  <c:v>6.6666666666666596E-2</c:v>
                </c:pt>
                <c:pt idx="273">
                  <c:v>6.6666666666666596E-2</c:v>
                </c:pt>
                <c:pt idx="274">
                  <c:v>0.1</c:v>
                </c:pt>
                <c:pt idx="275">
                  <c:v>0.133333333333333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0.133333333333333</c:v>
                </c:pt>
                <c:pt idx="282">
                  <c:v>0.133333333333333</c:v>
                </c:pt>
                <c:pt idx="283">
                  <c:v>0.266666666666666</c:v>
                </c:pt>
                <c:pt idx="284">
                  <c:v>0.266666666666666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0.2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0.33333333333333298</c:v>
                </c:pt>
                <c:pt idx="297">
                  <c:v>0.33333333333333298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0.266666666666666</c:v>
                </c:pt>
                <c:pt idx="304">
                  <c:v>0.2</c:v>
                </c:pt>
                <c:pt idx="305">
                  <c:v>0.233333333333333</c:v>
                </c:pt>
                <c:pt idx="306">
                  <c:v>0.4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0.33333333333333298</c:v>
                </c:pt>
                <c:pt idx="312">
                  <c:v>0.266666666666666</c:v>
                </c:pt>
                <c:pt idx="313">
                  <c:v>0.266666666666666</c:v>
                </c:pt>
                <c:pt idx="314">
                  <c:v>0.266666666666666</c:v>
                </c:pt>
                <c:pt idx="315">
                  <c:v>0.3</c:v>
                </c:pt>
                <c:pt idx="316">
                  <c:v>0.4</c:v>
                </c:pt>
                <c:pt idx="317">
                  <c:v>0.46666666666666601</c:v>
                </c:pt>
                <c:pt idx="318">
                  <c:v>0.53333333333333299</c:v>
                </c:pt>
                <c:pt idx="319">
                  <c:v>0.56666666666666599</c:v>
                </c:pt>
                <c:pt idx="320">
                  <c:v>0.56666666666666599</c:v>
                </c:pt>
                <c:pt idx="321">
                  <c:v>0.56666666666666599</c:v>
                </c:pt>
                <c:pt idx="322">
                  <c:v>0.56666666666666599</c:v>
                </c:pt>
                <c:pt idx="323">
                  <c:v>0.56666666666666599</c:v>
                </c:pt>
                <c:pt idx="324">
                  <c:v>0.53333333333333299</c:v>
                </c:pt>
                <c:pt idx="325">
                  <c:v>0.53333333333333299</c:v>
                </c:pt>
                <c:pt idx="326">
                  <c:v>0.56666666666666599</c:v>
                </c:pt>
                <c:pt idx="327">
                  <c:v>0.5</c:v>
                </c:pt>
                <c:pt idx="328">
                  <c:v>0.46666666666666601</c:v>
                </c:pt>
                <c:pt idx="329">
                  <c:v>0.43333333333333302</c:v>
                </c:pt>
                <c:pt idx="330">
                  <c:v>0.16666666666666599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6.6666666666666596E-2</c:v>
                </c:pt>
                <c:pt idx="336">
                  <c:v>6.6666666666666596E-2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6.6666666666666596E-2</c:v>
                </c:pt>
                <c:pt idx="340">
                  <c:v>6.6666666666666596E-2</c:v>
                </c:pt>
                <c:pt idx="341">
                  <c:v>3.3333333333333298E-2</c:v>
                </c:pt>
                <c:pt idx="342">
                  <c:v>0.3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0.36666666666666597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0.33333333333333298</c:v>
                </c:pt>
                <c:pt idx="353">
                  <c:v>0.266666666666666</c:v>
                </c:pt>
                <c:pt idx="354">
                  <c:v>0.233333333333333</c:v>
                </c:pt>
                <c:pt idx="355">
                  <c:v>0.133333333333333</c:v>
                </c:pt>
                <c:pt idx="356">
                  <c:v>0.3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</c:v>
                </c:pt>
                <c:pt idx="360">
                  <c:v>6.6666666666666596E-2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F40-B800-2036F196055C}"/>
            </c:ext>
          </c:extLst>
        </c:ser>
        <c:ser>
          <c:idx val="1"/>
          <c:order val="1"/>
          <c:tx>
            <c:strRef>
              <c:f>'colorado reservoirs analysis'!$F$1</c:f>
              <c:strCache>
                <c:ptCount val="1"/>
                <c:pt idx="0">
                  <c:v> PWL normalized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'colorado reservoirs analysis'!$D$2:$D$398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'colorado reservoirs analysis'!$F$2:$F$398</c:f>
              <c:numCache>
                <c:formatCode>General</c:formatCode>
                <c:ptCount val="397"/>
                <c:pt idx="0">
                  <c:v>0.56718023382154814</c:v>
                </c:pt>
                <c:pt idx="1">
                  <c:v>0.54969147942109609</c:v>
                </c:pt>
                <c:pt idx="2">
                  <c:v>0.5389668716589161</c:v>
                </c:pt>
                <c:pt idx="3">
                  <c:v>0.57861358598809165</c:v>
                </c:pt>
                <c:pt idx="4">
                  <c:v>0.50345516971619797</c:v>
                </c:pt>
                <c:pt idx="5">
                  <c:v>0.53201464644269636</c:v>
                </c:pt>
                <c:pt idx="6">
                  <c:v>0.57358533617280194</c:v>
                </c:pt>
                <c:pt idx="7">
                  <c:v>0.55240340736233651</c:v>
                </c:pt>
                <c:pt idx="8">
                  <c:v>0.52534877656569168</c:v>
                </c:pt>
                <c:pt idx="9">
                  <c:v>0.50953974531704982</c:v>
                </c:pt>
                <c:pt idx="10">
                  <c:v>0.50124951106088922</c:v>
                </c:pt>
                <c:pt idx="11">
                  <c:v>0.49736516145855969</c:v>
                </c:pt>
                <c:pt idx="12">
                  <c:v>0.48528836542222609</c:v>
                </c:pt>
                <c:pt idx="13">
                  <c:v>0.46598070320309443</c:v>
                </c:pt>
                <c:pt idx="14">
                  <c:v>0.4577176322308662</c:v>
                </c:pt>
                <c:pt idx="15">
                  <c:v>0.45519144682515539</c:v>
                </c:pt>
                <c:pt idx="16">
                  <c:v>0.4668499282889304</c:v>
                </c:pt>
                <c:pt idx="17">
                  <c:v>0.52236624798991704</c:v>
                </c:pt>
                <c:pt idx="18">
                  <c:v>0.54088617497500979</c:v>
                </c:pt>
                <c:pt idx="19">
                  <c:v>0.52120909209439781</c:v>
                </c:pt>
                <c:pt idx="20">
                  <c:v>0.4947955147985571</c:v>
                </c:pt>
                <c:pt idx="21">
                  <c:v>0.47618866530488069</c:v>
                </c:pt>
                <c:pt idx="22">
                  <c:v>0.46569277239341128</c:v>
                </c:pt>
                <c:pt idx="23">
                  <c:v>0.45547937763483853</c:v>
                </c:pt>
                <c:pt idx="24">
                  <c:v>0.43542200877917336</c:v>
                </c:pt>
                <c:pt idx="25">
                  <c:v>0.42291060019992177</c:v>
                </c:pt>
                <c:pt idx="26">
                  <c:v>0.41420748402798907</c:v>
                </c:pt>
                <c:pt idx="27">
                  <c:v>0.43965404841583727</c:v>
                </c:pt>
                <c:pt idx="28">
                  <c:v>0.48023599461080446</c:v>
                </c:pt>
                <c:pt idx="29">
                  <c:v>0.62395106262766742</c:v>
                </c:pt>
                <c:pt idx="30">
                  <c:v>0.76150593246121079</c:v>
                </c:pt>
                <c:pt idx="31">
                  <c:v>0.77179060367682206</c:v>
                </c:pt>
                <c:pt idx="32">
                  <c:v>0.74724021035247079</c:v>
                </c:pt>
                <c:pt idx="33">
                  <c:v>0.7337020296405754</c:v>
                </c:pt>
                <c:pt idx="34">
                  <c:v>0.73182189577991219</c:v>
                </c:pt>
                <c:pt idx="35">
                  <c:v>0.72658568386283628</c:v>
                </c:pt>
                <c:pt idx="36">
                  <c:v>0.71076578730062145</c:v>
                </c:pt>
                <c:pt idx="37">
                  <c:v>0.69551610239471506</c:v>
                </c:pt>
                <c:pt idx="38">
                  <c:v>0.68080968316745616</c:v>
                </c:pt>
                <c:pt idx="39">
                  <c:v>0.67720761441175192</c:v>
                </c:pt>
                <c:pt idx="40">
                  <c:v>0.67367682211308622</c:v>
                </c:pt>
                <c:pt idx="41">
                  <c:v>0.72301056108479289</c:v>
                </c:pt>
                <c:pt idx="42">
                  <c:v>0.7021978356295363</c:v>
                </c:pt>
                <c:pt idx="43">
                  <c:v>0.72822591159980876</c:v>
                </c:pt>
                <c:pt idx="44">
                  <c:v>0.73777087226737359</c:v>
                </c:pt>
                <c:pt idx="45">
                  <c:v>0.67651223434308316</c:v>
                </c:pt>
                <c:pt idx="46">
                  <c:v>0.67174801164761611</c:v>
                </c:pt>
                <c:pt idx="47">
                  <c:v>0.66587031161719323</c:v>
                </c:pt>
                <c:pt idx="48">
                  <c:v>0.64655091485940286</c:v>
                </c:pt>
                <c:pt idx="49">
                  <c:v>0.62601634143161367</c:v>
                </c:pt>
                <c:pt idx="50">
                  <c:v>0.61117932113520801</c:v>
                </c:pt>
                <c:pt idx="51">
                  <c:v>0.61428136816028511</c:v>
                </c:pt>
                <c:pt idx="52">
                  <c:v>0.62295753835455692</c:v>
                </c:pt>
                <c:pt idx="53">
                  <c:v>0.7079242904950237</c:v>
                </c:pt>
                <c:pt idx="54">
                  <c:v>0.86808944326133253</c:v>
                </c:pt>
                <c:pt idx="55">
                  <c:v>0.97718327610934852</c:v>
                </c:pt>
                <c:pt idx="56">
                  <c:v>0.95899387196314489</c:v>
                </c:pt>
                <c:pt idx="57">
                  <c:v>0.92307922986657398</c:v>
                </c:pt>
                <c:pt idx="58">
                  <c:v>0.90253770263809818</c:v>
                </c:pt>
                <c:pt idx="59">
                  <c:v>0.88881003085749055</c:v>
                </c:pt>
                <c:pt idx="60">
                  <c:v>0.87314746403581212</c:v>
                </c:pt>
                <c:pt idx="61">
                  <c:v>0.84893954539528016</c:v>
                </c:pt>
                <c:pt idx="62">
                  <c:v>0.83514581250814901</c:v>
                </c:pt>
                <c:pt idx="63">
                  <c:v>0.80949324177495763</c:v>
                </c:pt>
                <c:pt idx="64">
                  <c:v>0.80765656916858619</c:v>
                </c:pt>
                <c:pt idx="65">
                  <c:v>0.87300664957190666</c:v>
                </c:pt>
                <c:pt idx="66">
                  <c:v>0.92845191012212613</c:v>
                </c:pt>
                <c:pt idx="67">
                  <c:v>0.91810291625016294</c:v>
                </c:pt>
                <c:pt idx="68">
                  <c:v>0.8833825894215307</c:v>
                </c:pt>
                <c:pt idx="69">
                  <c:v>0.86027750010865311</c:v>
                </c:pt>
                <c:pt idx="70">
                  <c:v>0.85011299926115869</c:v>
                </c:pt>
                <c:pt idx="71">
                  <c:v>0.84613629449345906</c:v>
                </c:pt>
                <c:pt idx="72">
                  <c:v>0.82457407970794039</c:v>
                </c:pt>
                <c:pt idx="73">
                  <c:v>0.79703594245729936</c:v>
                </c:pt>
                <c:pt idx="74">
                  <c:v>0.76063714198791776</c:v>
                </c:pt>
                <c:pt idx="75">
                  <c:v>0.73873810248163763</c:v>
                </c:pt>
                <c:pt idx="76">
                  <c:v>0.74906015037593987</c:v>
                </c:pt>
                <c:pt idx="77">
                  <c:v>0.85668651397279327</c:v>
                </c:pt>
                <c:pt idx="78">
                  <c:v>0.98135512190881824</c:v>
                </c:pt>
                <c:pt idx="79">
                  <c:v>0.97642226954669908</c:v>
                </c:pt>
                <c:pt idx="80">
                  <c:v>0.95192642009648398</c:v>
                </c:pt>
                <c:pt idx="81">
                  <c:v>0.94971532878438869</c:v>
                </c:pt>
                <c:pt idx="82">
                  <c:v>0.93626407058107697</c:v>
                </c:pt>
                <c:pt idx="83">
                  <c:v>0.91286561780172981</c:v>
                </c:pt>
                <c:pt idx="84">
                  <c:v>0.88418118996914252</c:v>
                </c:pt>
                <c:pt idx="85">
                  <c:v>0.85742535529575381</c:v>
                </c:pt>
                <c:pt idx="86">
                  <c:v>0.83175061932287364</c:v>
                </c:pt>
                <c:pt idx="87">
                  <c:v>0.81235603459515837</c:v>
                </c:pt>
                <c:pt idx="88">
                  <c:v>0.83799817462731974</c:v>
                </c:pt>
                <c:pt idx="89">
                  <c:v>0.94123495154070147</c:v>
                </c:pt>
                <c:pt idx="90">
                  <c:v>1</c:v>
                </c:pt>
                <c:pt idx="91">
                  <c:v>0.99119909600591072</c:v>
                </c:pt>
                <c:pt idx="92">
                  <c:v>0.95322482506845152</c:v>
                </c:pt>
                <c:pt idx="93">
                  <c:v>0.92809878743100527</c:v>
                </c:pt>
                <c:pt idx="94">
                  <c:v>0.91694489112955802</c:v>
                </c:pt>
                <c:pt idx="95">
                  <c:v>0.910339432396019</c:v>
                </c:pt>
                <c:pt idx="96">
                  <c:v>0.88738102481637615</c:v>
                </c:pt>
                <c:pt idx="97">
                  <c:v>0.87054522143509061</c:v>
                </c:pt>
                <c:pt idx="98">
                  <c:v>0.8566430527185015</c:v>
                </c:pt>
                <c:pt idx="99">
                  <c:v>0.8473097483593377</c:v>
                </c:pt>
                <c:pt idx="100">
                  <c:v>0.84603850667130254</c:v>
                </c:pt>
                <c:pt idx="101">
                  <c:v>0.88233821548089875</c:v>
                </c:pt>
                <c:pt idx="102">
                  <c:v>0.97702974922856278</c:v>
                </c:pt>
                <c:pt idx="103">
                  <c:v>0.98101286453127035</c:v>
                </c:pt>
                <c:pt idx="104">
                  <c:v>0.97635164500847493</c:v>
                </c:pt>
                <c:pt idx="105">
                  <c:v>0.96034160545873359</c:v>
                </c:pt>
                <c:pt idx="106">
                  <c:v>0.9351938371941414</c:v>
                </c:pt>
                <c:pt idx="107">
                  <c:v>0.90448846103698555</c:v>
                </c:pt>
                <c:pt idx="108">
                  <c:v>0.8759507149376331</c:v>
                </c:pt>
                <c:pt idx="109">
                  <c:v>0.85929418923030121</c:v>
                </c:pt>
                <c:pt idx="110">
                  <c:v>0.84903733321743668</c:v>
                </c:pt>
                <c:pt idx="111">
                  <c:v>0.84200149941327307</c:v>
                </c:pt>
                <c:pt idx="112">
                  <c:v>0.83415185362249555</c:v>
                </c:pt>
                <c:pt idx="113">
                  <c:v>0.85428527967317136</c:v>
                </c:pt>
                <c:pt idx="114">
                  <c:v>0.85429614498674433</c:v>
                </c:pt>
                <c:pt idx="115">
                  <c:v>0.88273610326394025</c:v>
                </c:pt>
                <c:pt idx="116">
                  <c:v>0.86840475466121947</c:v>
                </c:pt>
                <c:pt idx="117">
                  <c:v>0.84855925942022692</c:v>
                </c:pt>
                <c:pt idx="118">
                  <c:v>0.83843278717023773</c:v>
                </c:pt>
                <c:pt idx="119">
                  <c:v>0.81390977443609025</c:v>
                </c:pt>
                <c:pt idx="120">
                  <c:v>0.78791994436959456</c:v>
                </c:pt>
                <c:pt idx="121">
                  <c:v>0.76100656264939803</c:v>
                </c:pt>
                <c:pt idx="122">
                  <c:v>0.74446955539136861</c:v>
                </c:pt>
                <c:pt idx="123">
                  <c:v>0.73584792907123298</c:v>
                </c:pt>
                <c:pt idx="124">
                  <c:v>0.7334640792733278</c:v>
                </c:pt>
                <c:pt idx="125">
                  <c:v>0.78649658829153812</c:v>
                </c:pt>
                <c:pt idx="126">
                  <c:v>0.81159546264505189</c:v>
                </c:pt>
                <c:pt idx="127">
                  <c:v>0.78469837889521488</c:v>
                </c:pt>
                <c:pt idx="128">
                  <c:v>0.76063714198791776</c:v>
                </c:pt>
                <c:pt idx="129">
                  <c:v>0.75052153505150154</c:v>
                </c:pt>
                <c:pt idx="130">
                  <c:v>0.73245795123647273</c:v>
                </c:pt>
                <c:pt idx="131">
                  <c:v>0.71662718936068492</c:v>
                </c:pt>
                <c:pt idx="132">
                  <c:v>0.68865443956712591</c:v>
                </c:pt>
                <c:pt idx="133">
                  <c:v>0.66208874788126382</c:v>
                </c:pt>
                <c:pt idx="134">
                  <c:v>0.64541049154678609</c:v>
                </c:pt>
                <c:pt idx="135">
                  <c:v>0.63060106914685554</c:v>
                </c:pt>
                <c:pt idx="136">
                  <c:v>0.61850254248337611</c:v>
                </c:pt>
                <c:pt idx="137">
                  <c:v>0.60933765048459299</c:v>
                </c:pt>
                <c:pt idx="138">
                  <c:v>0.58623527750010862</c:v>
                </c:pt>
                <c:pt idx="139">
                  <c:v>0.5439882220000869</c:v>
                </c:pt>
                <c:pt idx="140">
                  <c:v>0.50248815680820547</c:v>
                </c:pt>
                <c:pt idx="141">
                  <c:v>0.49698487548350645</c:v>
                </c:pt>
                <c:pt idx="142">
                  <c:v>0.4862336477030727</c:v>
                </c:pt>
                <c:pt idx="143">
                  <c:v>0.47757942544221826</c:v>
                </c:pt>
                <c:pt idx="144">
                  <c:v>0.45927680472858445</c:v>
                </c:pt>
                <c:pt idx="145">
                  <c:v>0.43185818592724584</c:v>
                </c:pt>
                <c:pt idx="146">
                  <c:v>0.40817723499500197</c:v>
                </c:pt>
                <c:pt idx="147">
                  <c:v>0.44983484723369116</c:v>
                </c:pt>
                <c:pt idx="148">
                  <c:v>0.37613542526837324</c:v>
                </c:pt>
                <c:pt idx="149">
                  <c:v>0.40400984397409712</c:v>
                </c:pt>
                <c:pt idx="150">
                  <c:v>0.43704094050154285</c:v>
                </c:pt>
                <c:pt idx="151">
                  <c:v>0.40603676822113088</c:v>
                </c:pt>
                <c:pt idx="152">
                  <c:v>0.37138728323699421</c:v>
                </c:pt>
                <c:pt idx="153">
                  <c:v>0.3688610978312834</c:v>
                </c:pt>
                <c:pt idx="154">
                  <c:v>0.35938654439567125</c:v>
                </c:pt>
                <c:pt idx="155">
                  <c:v>0.35182971880568475</c:v>
                </c:pt>
                <c:pt idx="156">
                  <c:v>0.33503194402190445</c:v>
                </c:pt>
                <c:pt idx="157">
                  <c:v>0.30772741101308182</c:v>
                </c:pt>
                <c:pt idx="158">
                  <c:v>0.28342713720717982</c:v>
                </c:pt>
                <c:pt idx="159">
                  <c:v>0.26401625450910515</c:v>
                </c:pt>
                <c:pt idx="160">
                  <c:v>0.26474423051849277</c:v>
                </c:pt>
                <c:pt idx="161">
                  <c:v>0.28500804033204397</c:v>
                </c:pt>
                <c:pt idx="162">
                  <c:v>0.28014581250814896</c:v>
                </c:pt>
                <c:pt idx="163">
                  <c:v>0.24958168542744144</c:v>
                </c:pt>
                <c:pt idx="164">
                  <c:v>0.21502998826546135</c:v>
                </c:pt>
                <c:pt idx="165">
                  <c:v>0.20914098830892258</c:v>
                </c:pt>
                <c:pt idx="166">
                  <c:v>0.2079512364726846</c:v>
                </c:pt>
                <c:pt idx="167">
                  <c:v>0.19390417879960015</c:v>
                </c:pt>
                <c:pt idx="168">
                  <c:v>0.18165717762614628</c:v>
                </c:pt>
                <c:pt idx="169">
                  <c:v>0.17175887696118911</c:v>
                </c:pt>
                <c:pt idx="170">
                  <c:v>0.15998630970489808</c:v>
                </c:pt>
                <c:pt idx="171">
                  <c:v>0.14643183102264332</c:v>
                </c:pt>
                <c:pt idx="172">
                  <c:v>0.17486092398626624</c:v>
                </c:pt>
                <c:pt idx="173">
                  <c:v>0.28192772393411275</c:v>
                </c:pt>
                <c:pt idx="174">
                  <c:v>0.38244273979747057</c:v>
                </c:pt>
                <c:pt idx="175">
                  <c:v>0.38560997870398539</c:v>
                </c:pt>
                <c:pt idx="176">
                  <c:v>0.36410752314311789</c:v>
                </c:pt>
                <c:pt idx="177">
                  <c:v>0.35959841801034376</c:v>
                </c:pt>
                <c:pt idx="178">
                  <c:v>0.36379786170628886</c:v>
                </c:pt>
                <c:pt idx="179">
                  <c:v>0.3616465296188448</c:v>
                </c:pt>
                <c:pt idx="180">
                  <c:v>0.33989417184579945</c:v>
                </c:pt>
                <c:pt idx="181">
                  <c:v>0.31977161110869662</c:v>
                </c:pt>
                <c:pt idx="182">
                  <c:v>0.2973619018644878</c:v>
                </c:pt>
                <c:pt idx="183">
                  <c:v>0.29251053935416577</c:v>
                </c:pt>
                <c:pt idx="184">
                  <c:v>0.31365987222391239</c:v>
                </c:pt>
                <c:pt idx="185">
                  <c:v>0.37693402581598506</c:v>
                </c:pt>
                <c:pt idx="186">
                  <c:v>0.40450475900734495</c:v>
                </c:pt>
                <c:pt idx="187">
                  <c:v>0.38550675822504238</c:v>
                </c:pt>
                <c:pt idx="188">
                  <c:v>0.36385218827415361</c:v>
                </c:pt>
                <c:pt idx="189">
                  <c:v>0.35839236820374637</c:v>
                </c:pt>
                <c:pt idx="190">
                  <c:v>0.39149354600373765</c:v>
                </c:pt>
                <c:pt idx="191">
                  <c:v>0.38550675822504238</c:v>
                </c:pt>
                <c:pt idx="192">
                  <c:v>0.3670683210917467</c:v>
                </c:pt>
                <c:pt idx="193">
                  <c:v>0.34679907862140902</c:v>
                </c:pt>
                <c:pt idx="194">
                  <c:v>0.33856317093311311</c:v>
                </c:pt>
                <c:pt idx="195">
                  <c:v>0.34318636185840323</c:v>
                </c:pt>
                <c:pt idx="196">
                  <c:v>0.3511506367073754</c:v>
                </c:pt>
                <c:pt idx="197">
                  <c:v>0.40045742970142117</c:v>
                </c:pt>
                <c:pt idx="198">
                  <c:v>0.4108229388500152</c:v>
                </c:pt>
                <c:pt idx="199">
                  <c:v>0.38819684688600115</c:v>
                </c:pt>
                <c:pt idx="200">
                  <c:v>0.36806792994045806</c:v>
                </c:pt>
                <c:pt idx="201">
                  <c:v>0.35907688295884221</c:v>
                </c:pt>
                <c:pt idx="202">
                  <c:v>0.35255226215828589</c:v>
                </c:pt>
                <c:pt idx="203">
                  <c:v>0.34225737754791602</c:v>
                </c:pt>
                <c:pt idx="204">
                  <c:v>0.32193924116650008</c:v>
                </c:pt>
                <c:pt idx="205">
                  <c:v>0.30206658264157504</c:v>
                </c:pt>
                <c:pt idx="206">
                  <c:v>0.30208565126689557</c:v>
                </c:pt>
                <c:pt idx="207">
                  <c:v>0.29772045721239515</c:v>
                </c:pt>
                <c:pt idx="208">
                  <c:v>0.3191703789821374</c:v>
                </c:pt>
                <c:pt idx="209">
                  <c:v>0.40702616367508365</c:v>
                </c:pt>
                <c:pt idx="210">
                  <c:v>0.52430570646268848</c:v>
                </c:pt>
                <c:pt idx="211">
                  <c:v>0.53629557999043853</c:v>
                </c:pt>
                <c:pt idx="212">
                  <c:v>0.5151625450910513</c:v>
                </c:pt>
                <c:pt idx="213">
                  <c:v>0.49919471728454085</c:v>
                </c:pt>
                <c:pt idx="214">
                  <c:v>0.48090964405232733</c:v>
                </c:pt>
                <c:pt idx="215">
                  <c:v>0.46969664044504322</c:v>
                </c:pt>
                <c:pt idx="216">
                  <c:v>0.4466241470728845</c:v>
                </c:pt>
                <c:pt idx="217">
                  <c:v>0.42563779390673218</c:v>
                </c:pt>
                <c:pt idx="218">
                  <c:v>0.41385740362466861</c:v>
                </c:pt>
                <c:pt idx="219">
                  <c:v>0.40493937155026294</c:v>
                </c:pt>
                <c:pt idx="220">
                  <c:v>0.40949992394280499</c:v>
                </c:pt>
                <c:pt idx="221">
                  <c:v>0.51237559215958972</c:v>
                </c:pt>
                <c:pt idx="222">
                  <c:v>0.58353253074883737</c:v>
                </c:pt>
                <c:pt idx="223">
                  <c:v>0.58771567647442302</c:v>
                </c:pt>
                <c:pt idx="224">
                  <c:v>0.56445304011473774</c:v>
                </c:pt>
                <c:pt idx="225">
                  <c:v>0.55104524316571779</c:v>
                </c:pt>
                <c:pt idx="226">
                  <c:v>0.53951730844452173</c:v>
                </c:pt>
                <c:pt idx="227">
                  <c:v>0.52460993524273114</c:v>
                </c:pt>
                <c:pt idx="228">
                  <c:v>0.49513233951931851</c:v>
                </c:pt>
                <c:pt idx="229">
                  <c:v>0.47107653526880788</c:v>
                </c:pt>
                <c:pt idx="230">
                  <c:v>0.45962400582380808</c:v>
                </c:pt>
                <c:pt idx="231">
                  <c:v>0.45505019774870703</c:v>
                </c:pt>
                <c:pt idx="232">
                  <c:v>0.46156938589247687</c:v>
                </c:pt>
                <c:pt idx="233">
                  <c:v>0.49340475466121952</c:v>
                </c:pt>
                <c:pt idx="234">
                  <c:v>0.57284013864140115</c:v>
                </c:pt>
                <c:pt idx="235">
                  <c:v>0.55827067669172936</c:v>
                </c:pt>
                <c:pt idx="236">
                  <c:v>0.54604719892216091</c:v>
                </c:pt>
                <c:pt idx="237">
                  <c:v>0.54038637055065408</c:v>
                </c:pt>
                <c:pt idx="238">
                  <c:v>0.54299404580816202</c:v>
                </c:pt>
                <c:pt idx="239">
                  <c:v>0.51978573601634148</c:v>
                </c:pt>
                <c:pt idx="240">
                  <c:v>0.49704463470815768</c:v>
                </c:pt>
                <c:pt idx="241">
                  <c:v>0.4618729627537051</c:v>
                </c:pt>
                <c:pt idx="242">
                  <c:v>0.4300064648615759</c:v>
                </c:pt>
                <c:pt idx="243">
                  <c:v>0.4065854665565648</c:v>
                </c:pt>
                <c:pt idx="244">
                  <c:v>0.41319700986570473</c:v>
                </c:pt>
                <c:pt idx="245">
                  <c:v>0.47675909426746055</c:v>
                </c:pt>
                <c:pt idx="246">
                  <c:v>0.63938567517058542</c:v>
                </c:pt>
                <c:pt idx="247">
                  <c:v>0.72176105002390367</c:v>
                </c:pt>
                <c:pt idx="248">
                  <c:v>0.68287409274631661</c:v>
                </c:pt>
                <c:pt idx="249">
                  <c:v>0.6667771306879916</c:v>
                </c:pt>
                <c:pt idx="250">
                  <c:v>0.64809422399930461</c:v>
                </c:pt>
                <c:pt idx="251">
                  <c:v>0.61744317441001351</c:v>
                </c:pt>
                <c:pt idx="252">
                  <c:v>0.57871919683602069</c:v>
                </c:pt>
                <c:pt idx="253">
                  <c:v>0.56071537224564305</c:v>
                </c:pt>
                <c:pt idx="254">
                  <c:v>0.5505019774870703</c:v>
                </c:pt>
                <c:pt idx="255">
                  <c:v>0.55077361032639405</c:v>
                </c:pt>
                <c:pt idx="256">
                  <c:v>0.55348993871963148</c:v>
                </c:pt>
                <c:pt idx="257">
                  <c:v>0.56022643313486031</c:v>
                </c:pt>
                <c:pt idx="258">
                  <c:v>0.54187491851014824</c:v>
                </c:pt>
                <c:pt idx="259">
                  <c:v>0.50850754052761959</c:v>
                </c:pt>
                <c:pt idx="260">
                  <c:v>0.47976878612716761</c:v>
                </c:pt>
                <c:pt idx="261">
                  <c:v>0.46772034855925942</c:v>
                </c:pt>
                <c:pt idx="262">
                  <c:v>0.455598896084141</c:v>
                </c:pt>
                <c:pt idx="263">
                  <c:v>0.43084771176496156</c:v>
                </c:pt>
                <c:pt idx="264">
                  <c:v>0.40133007736103266</c:v>
                </c:pt>
                <c:pt idx="265">
                  <c:v>0.37252814116215394</c:v>
                </c:pt>
                <c:pt idx="266">
                  <c:v>0.35698330001303835</c:v>
                </c:pt>
                <c:pt idx="267">
                  <c:v>0.34395779912208269</c:v>
                </c:pt>
                <c:pt idx="268">
                  <c:v>0.33151158242426876</c:v>
                </c:pt>
                <c:pt idx="269">
                  <c:v>0.34643509061671518</c:v>
                </c:pt>
                <c:pt idx="270">
                  <c:v>0.34970011734538659</c:v>
                </c:pt>
                <c:pt idx="271">
                  <c:v>0.31957060280759703</c:v>
                </c:pt>
                <c:pt idx="272">
                  <c:v>0.29706310574123168</c:v>
                </c:pt>
                <c:pt idx="273">
                  <c:v>0.30500021730627147</c:v>
                </c:pt>
                <c:pt idx="274">
                  <c:v>0.3031748446260159</c:v>
                </c:pt>
                <c:pt idx="275">
                  <c:v>0.28856480073014906</c:v>
                </c:pt>
                <c:pt idx="276">
                  <c:v>0.27185063453431269</c:v>
                </c:pt>
                <c:pt idx="277">
                  <c:v>0.24490020209483246</c:v>
                </c:pt>
                <c:pt idx="278">
                  <c:v>0.23052392542048764</c:v>
                </c:pt>
                <c:pt idx="279">
                  <c:v>0.22694863966274068</c:v>
                </c:pt>
                <c:pt idx="280">
                  <c:v>0.23969425007605719</c:v>
                </c:pt>
                <c:pt idx="281">
                  <c:v>0.29579034290929634</c:v>
                </c:pt>
                <c:pt idx="282">
                  <c:v>0.39816484853752881</c:v>
                </c:pt>
                <c:pt idx="283">
                  <c:v>0.39197705245773395</c:v>
                </c:pt>
                <c:pt idx="284">
                  <c:v>0.37997924725107568</c:v>
                </c:pt>
                <c:pt idx="285">
                  <c:v>0.37842800643226565</c:v>
                </c:pt>
                <c:pt idx="286">
                  <c:v>0.37864531270372465</c:v>
                </c:pt>
                <c:pt idx="287">
                  <c:v>0.35907688295884221</c:v>
                </c:pt>
                <c:pt idx="288">
                  <c:v>0.33774283975835545</c:v>
                </c:pt>
                <c:pt idx="289">
                  <c:v>0.31656091094788996</c:v>
                </c:pt>
                <c:pt idx="290">
                  <c:v>0.30986787778695291</c:v>
                </c:pt>
                <c:pt idx="291">
                  <c:v>0.30386479203789823</c:v>
                </c:pt>
                <c:pt idx="292">
                  <c:v>0.29972010952236083</c:v>
                </c:pt>
                <c:pt idx="293">
                  <c:v>0.33528727889086879</c:v>
                </c:pt>
                <c:pt idx="294">
                  <c:v>0.42212460341605457</c:v>
                </c:pt>
                <c:pt idx="295">
                  <c:v>0.41702160024338303</c:v>
                </c:pt>
                <c:pt idx="296">
                  <c:v>0.39751836237993826</c:v>
                </c:pt>
                <c:pt idx="297">
                  <c:v>0.38099765309226824</c:v>
                </c:pt>
                <c:pt idx="298">
                  <c:v>0.38330109956973357</c:v>
                </c:pt>
                <c:pt idx="299">
                  <c:v>0.37810747968186365</c:v>
                </c:pt>
                <c:pt idx="300">
                  <c:v>0.35349211178234602</c:v>
                </c:pt>
                <c:pt idx="301">
                  <c:v>0.3317669172932331</c:v>
                </c:pt>
                <c:pt idx="302">
                  <c:v>0.32075492198704852</c:v>
                </c:pt>
                <c:pt idx="303">
                  <c:v>0.30961797557477511</c:v>
                </c:pt>
                <c:pt idx="304">
                  <c:v>0.30934634273545136</c:v>
                </c:pt>
                <c:pt idx="305">
                  <c:v>0.36959450649745751</c:v>
                </c:pt>
                <c:pt idx="306">
                  <c:v>0.45874440436350994</c:v>
                </c:pt>
                <c:pt idx="307">
                  <c:v>0.44853100960493719</c:v>
                </c:pt>
                <c:pt idx="308">
                  <c:v>0.42218262419053415</c:v>
                </c:pt>
                <c:pt idx="309">
                  <c:v>0.40767743057064626</c:v>
                </c:pt>
                <c:pt idx="310">
                  <c:v>0.39974575166239296</c:v>
                </c:pt>
                <c:pt idx="311">
                  <c:v>0.37991655439175975</c:v>
                </c:pt>
                <c:pt idx="312">
                  <c:v>0.3518840453735495</c:v>
                </c:pt>
                <c:pt idx="313">
                  <c:v>0.32808900864878959</c:v>
                </c:pt>
                <c:pt idx="314">
                  <c:v>0.32037463601199528</c:v>
                </c:pt>
                <c:pt idx="315">
                  <c:v>0.32836064148811334</c:v>
                </c:pt>
                <c:pt idx="316">
                  <c:v>0.37100699726194097</c:v>
                </c:pt>
                <c:pt idx="317">
                  <c:v>0.45347472728062932</c:v>
                </c:pt>
                <c:pt idx="318">
                  <c:v>0.54804098396279721</c:v>
                </c:pt>
                <c:pt idx="319">
                  <c:v>0.54679147290190799</c:v>
                </c:pt>
                <c:pt idx="320">
                  <c:v>0.52328436698683123</c:v>
                </c:pt>
                <c:pt idx="321">
                  <c:v>0.50763831544178362</c:v>
                </c:pt>
                <c:pt idx="322">
                  <c:v>0.5003585553479073</c:v>
                </c:pt>
                <c:pt idx="323">
                  <c:v>0.48960189491068712</c:v>
                </c:pt>
                <c:pt idx="324">
                  <c:v>0.47525968099439347</c:v>
                </c:pt>
                <c:pt idx="325">
                  <c:v>0.45374636011995306</c:v>
                </c:pt>
                <c:pt idx="326">
                  <c:v>0.436035898996045</c:v>
                </c:pt>
                <c:pt idx="327">
                  <c:v>0.41485397018557957</c:v>
                </c:pt>
                <c:pt idx="328">
                  <c:v>0.39925681255161022</c:v>
                </c:pt>
                <c:pt idx="329">
                  <c:v>0.41104567777826068</c:v>
                </c:pt>
                <c:pt idx="330">
                  <c:v>0.40246208005563039</c:v>
                </c:pt>
                <c:pt idx="331">
                  <c:v>0.36921422052240427</c:v>
                </c:pt>
                <c:pt idx="332">
                  <c:v>0.33452127428397582</c:v>
                </c:pt>
                <c:pt idx="333">
                  <c:v>0.31009061671519839</c:v>
                </c:pt>
                <c:pt idx="334">
                  <c:v>0.30108870442000957</c:v>
                </c:pt>
                <c:pt idx="335">
                  <c:v>0.28178104220087791</c:v>
                </c:pt>
                <c:pt idx="336">
                  <c:v>0.2596375331392064</c:v>
                </c:pt>
                <c:pt idx="337">
                  <c:v>0.23410404624277456</c:v>
                </c:pt>
                <c:pt idx="338">
                  <c:v>0.21411186926854708</c:v>
                </c:pt>
                <c:pt idx="339">
                  <c:v>0.2025946368812204</c:v>
                </c:pt>
                <c:pt idx="340">
                  <c:v>0.21068929549306792</c:v>
                </c:pt>
                <c:pt idx="341">
                  <c:v>0.27289321569820507</c:v>
                </c:pt>
                <c:pt idx="342">
                  <c:v>0.41256682167847364</c:v>
                </c:pt>
                <c:pt idx="343">
                  <c:v>0.46792559433265246</c:v>
                </c:pt>
                <c:pt idx="344">
                  <c:v>0.45037811291233865</c:v>
                </c:pt>
                <c:pt idx="345">
                  <c:v>0.4322873658133774</c:v>
                </c:pt>
                <c:pt idx="346">
                  <c:v>0.41908600982224348</c:v>
                </c:pt>
                <c:pt idx="347">
                  <c:v>0.40936155417445347</c:v>
                </c:pt>
                <c:pt idx="348">
                  <c:v>0.39572558564040156</c:v>
                </c:pt>
                <c:pt idx="349">
                  <c:v>0.3781781042200878</c:v>
                </c:pt>
                <c:pt idx="350">
                  <c:v>0.36350993089660566</c:v>
                </c:pt>
                <c:pt idx="351">
                  <c:v>0.35302490329870923</c:v>
                </c:pt>
                <c:pt idx="352">
                  <c:v>0.34579946977269765</c:v>
                </c:pt>
                <c:pt idx="353">
                  <c:v>0.37589638836976835</c:v>
                </c:pt>
                <c:pt idx="354">
                  <c:v>0.40599330696683905</c:v>
                </c:pt>
                <c:pt idx="355">
                  <c:v>0.38230692337780869</c:v>
                </c:pt>
                <c:pt idx="356">
                  <c:v>0.38230692337780869</c:v>
                </c:pt>
                <c:pt idx="357">
                  <c:v>0.32874092746316658</c:v>
                </c:pt>
                <c:pt idx="358">
                  <c:v>0.30733625972445566</c:v>
                </c:pt>
                <c:pt idx="359">
                  <c:v>0.28767004215741665</c:v>
                </c:pt>
                <c:pt idx="360">
                  <c:v>0.26132165674301361</c:v>
                </c:pt>
                <c:pt idx="361">
                  <c:v>0.2345929853535573</c:v>
                </c:pt>
                <c:pt idx="362">
                  <c:v>0.21221043939328088</c:v>
                </c:pt>
                <c:pt idx="363">
                  <c:v>0.19144682515537398</c:v>
                </c:pt>
                <c:pt idx="364">
                  <c:v>0.17298665739493241</c:v>
                </c:pt>
                <c:pt idx="365">
                  <c:v>0.16548959102959712</c:v>
                </c:pt>
                <c:pt idx="366">
                  <c:v>0.16342518145073667</c:v>
                </c:pt>
                <c:pt idx="367">
                  <c:v>0.13832630709722282</c:v>
                </c:pt>
                <c:pt idx="368">
                  <c:v>0.11904037550523708</c:v>
                </c:pt>
                <c:pt idx="369">
                  <c:v>0.10649093832848015</c:v>
                </c:pt>
                <c:pt idx="370">
                  <c:v>0.10111260810987005</c:v>
                </c:pt>
                <c:pt idx="371">
                  <c:v>9.2854969794428269E-2</c:v>
                </c:pt>
                <c:pt idx="372">
                  <c:v>7.5687774349167722E-2</c:v>
                </c:pt>
                <c:pt idx="373">
                  <c:v>5.5152331696292758E-2</c:v>
                </c:pt>
                <c:pt idx="374">
                  <c:v>4.2983180494589074E-2</c:v>
                </c:pt>
                <c:pt idx="375">
                  <c:v>2.6739536703029251E-2</c:v>
                </c:pt>
                <c:pt idx="376">
                  <c:v>2.516406623495154E-2</c:v>
                </c:pt>
                <c:pt idx="377">
                  <c:v>5.5749923942804987E-2</c:v>
                </c:pt>
                <c:pt idx="378">
                  <c:v>8.3619453257421011E-2</c:v>
                </c:pt>
                <c:pt idx="379">
                  <c:v>4.8470163848928681E-2</c:v>
                </c:pt>
                <c:pt idx="380">
                  <c:v>3.3584684253987571E-2</c:v>
                </c:pt>
                <c:pt idx="381">
                  <c:v>2.6630883567299753E-2</c:v>
                </c:pt>
                <c:pt idx="382">
                  <c:v>2.782606806032422E-2</c:v>
                </c:pt>
                <c:pt idx="383">
                  <c:v>2.2230431570255116E-2</c:v>
                </c:pt>
                <c:pt idx="384">
                  <c:v>1.14737711330349E-2</c:v>
                </c:pt>
                <c:pt idx="385">
                  <c:v>7.3992785431787559E-3</c:v>
                </c:pt>
                <c:pt idx="386">
                  <c:v>0</c:v>
                </c:pt>
                <c:pt idx="387">
                  <c:v>2.9988265461341214E-3</c:v>
                </c:pt>
                <c:pt idx="388">
                  <c:v>1.2196314485636055E-2</c:v>
                </c:pt>
                <c:pt idx="389">
                  <c:v>0.13952149159024729</c:v>
                </c:pt>
                <c:pt idx="390">
                  <c:v>0.23111608501021338</c:v>
                </c:pt>
                <c:pt idx="391">
                  <c:v>0.21775174931548524</c:v>
                </c:pt>
                <c:pt idx="392">
                  <c:v>0.19330479377634838</c:v>
                </c:pt>
                <c:pt idx="393">
                  <c:v>0.18852405580425052</c:v>
                </c:pt>
                <c:pt idx="394">
                  <c:v>0.18493850232517711</c:v>
                </c:pt>
                <c:pt idx="395">
                  <c:v>0.17961449867443174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F40-B800-2036F196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34128"/>
        <c:axId val="1196433648"/>
      </c:lineChart>
      <c:dateAx>
        <c:axId val="11964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3648"/>
        <c:crosses val="autoZero"/>
        <c:auto val="1"/>
        <c:lblOffset val="100"/>
        <c:baseTimeUnit val="months"/>
      </c:dateAx>
      <c:valAx>
        <c:axId val="1196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 - ML2'!$A$18:$B$23</c:f>
              <c:multiLvlStrCache>
                <c:ptCount val="6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SC</c:v>
                  </c:pt>
                  <c:pt idx="4">
                    <c:v>SWDI delta imports</c:v>
                  </c:pt>
                  <c:pt idx="5">
                    <c:v>SWDI colorado</c:v>
                  </c:pt>
                </c:lvl>
                <c:lvl>
                  <c:pt idx="0">
                    <c:v>Actual</c:v>
                  </c:pt>
                  <c:pt idx="3">
                    <c:v>exp</c:v>
                  </c:pt>
                </c:lvl>
              </c:multiLvlStrCache>
            </c:multiLvlStrRef>
          </c:cat>
          <c:val>
            <c:numRef>
              <c:f>'CR - ML2'!$D$18:$D$23</c:f>
              <c:numCache>
                <c:formatCode>General</c:formatCode>
                <c:ptCount val="6"/>
                <c:pt idx="0">
                  <c:v>2370.30996199536</c:v>
                </c:pt>
                <c:pt idx="1">
                  <c:v>-5436.9006659358438</c:v>
                </c:pt>
                <c:pt idx="2">
                  <c:v>-1437.1551134014198</c:v>
                </c:pt>
                <c:pt idx="3">
                  <c:v>-1304.6570576408005</c:v>
                </c:pt>
                <c:pt idx="4">
                  <c:v>2689.3987971774714</c:v>
                </c:pt>
                <c:pt idx="5">
                  <c:v>1122.9728966845837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291-9505-9DC43AD7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70943"/>
        <c:axId val="794871423"/>
      </c:barChart>
      <c:catAx>
        <c:axId val="7948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1423"/>
        <c:crosses val="autoZero"/>
        <c:auto val="1"/>
        <c:lblAlgn val="ctr"/>
        <c:lblOffset val="100"/>
        <c:noMultiLvlLbl val="0"/>
      </c:catAx>
      <c:valAx>
        <c:axId val="794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 - ML3'!$A$18:$B$32</c:f>
              <c:multiLvlStrCache>
                <c:ptCount val="15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MEA</c:v>
                  </c:pt>
                  <c:pt idx="4">
                    <c:v>SWDI PWL</c:v>
                  </c:pt>
                  <c:pt idx="5">
                    <c:v>SWDI SC</c:v>
                  </c:pt>
                  <c:pt idx="6">
                    <c:v>SWDI delta imports</c:v>
                  </c:pt>
                  <c:pt idx="7">
                    <c:v>SWDI colorado</c:v>
                  </c:pt>
                  <c:pt idx="8">
                    <c:v>SWDI MEA</c:v>
                  </c:pt>
                  <c:pt idx="9">
                    <c:v>SWDI PWL</c:v>
                  </c:pt>
                  <c:pt idx="10">
                    <c:v>SWDI SC</c:v>
                  </c:pt>
                  <c:pt idx="11">
                    <c:v>SWDI delta imports</c:v>
                  </c:pt>
                  <c:pt idx="12">
                    <c:v>SWDI colorado</c:v>
                  </c:pt>
                  <c:pt idx="13">
                    <c:v>SWDI MEA</c:v>
                  </c:pt>
                  <c:pt idx="14">
                    <c:v>SWDI PWL</c:v>
                  </c:pt>
                </c:lvl>
                <c:lvl>
                  <c:pt idx="0">
                    <c:v>Actual</c:v>
                  </c:pt>
                  <c:pt idx="5">
                    <c:v>exp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'CR - ML3'!$D$18:$D$32</c:f>
              <c:numCache>
                <c:formatCode>General</c:formatCode>
                <c:ptCount val="15"/>
                <c:pt idx="0">
                  <c:v>8385.2150414822463</c:v>
                </c:pt>
                <c:pt idx="1">
                  <c:v>1508.9932320723456</c:v>
                </c:pt>
                <c:pt idx="2">
                  <c:v>-16016.184466921492</c:v>
                </c:pt>
                <c:pt idx="3">
                  <c:v>25953.379021849843</c:v>
                </c:pt>
                <c:pt idx="4">
                  <c:v>-19429.914831651058</c:v>
                </c:pt>
                <c:pt idx="5">
                  <c:v>-4340.3041641301243</c:v>
                </c:pt>
                <c:pt idx="6">
                  <c:v>293.43600708015202</c:v>
                </c:pt>
                <c:pt idx="7">
                  <c:v>7636.4352680104312</c:v>
                </c:pt>
                <c:pt idx="8">
                  <c:v>-14248.383768559317</c:v>
                </c:pt>
                <c:pt idx="9">
                  <c:v>10934.51353491513</c:v>
                </c:pt>
                <c:pt idx="10">
                  <c:v>-743.5042585638804</c:v>
                </c:pt>
                <c:pt idx="11">
                  <c:v>-2117.0129564928966</c:v>
                </c:pt>
                <c:pt idx="12">
                  <c:v>2611.3078893570005</c:v>
                </c:pt>
                <c:pt idx="13">
                  <c:v>-2993.1558221789815</c:v>
                </c:pt>
                <c:pt idx="14">
                  <c:v>2844.6661903436893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8-4417-9BD7-1071A0AD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301424"/>
        <c:axId val="669301904"/>
      </c:barChart>
      <c:catAx>
        <c:axId val="6693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1904"/>
        <c:crosses val="autoZero"/>
        <c:auto val="1"/>
        <c:lblAlgn val="ctr"/>
        <c:lblOffset val="100"/>
        <c:noMultiLvlLbl val="0"/>
      </c:catAx>
      <c:valAx>
        <c:axId val="669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 - ML4'!$A$18:$B$27</c:f>
              <c:multiLvlStrCache>
                <c:ptCount val="10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MEA</c:v>
                  </c:pt>
                  <c:pt idx="4">
                    <c:v>SWDI PWL</c:v>
                  </c:pt>
                  <c:pt idx="5">
                    <c:v>SWDI SC</c:v>
                  </c:pt>
                  <c:pt idx="6">
                    <c:v>SWDI delta imports</c:v>
                  </c:pt>
                  <c:pt idx="7">
                    <c:v>SWDI colorado</c:v>
                  </c:pt>
                  <c:pt idx="8">
                    <c:v>SWDI MEA</c:v>
                  </c:pt>
                  <c:pt idx="9">
                    <c:v>SWDI PWL</c:v>
                  </c:pt>
                </c:lvl>
                <c:lvl>
                  <c:pt idx="0">
                    <c:v>Actual</c:v>
                  </c:pt>
                  <c:pt idx="5">
                    <c:v>exp</c:v>
                  </c:pt>
                </c:lvl>
              </c:multiLvlStrCache>
            </c:multiLvlStrRef>
          </c:cat>
          <c:val>
            <c:numRef>
              <c:f>'CR - ML4'!$D$18:$D$27</c:f>
              <c:numCache>
                <c:formatCode>General</c:formatCode>
                <c:ptCount val="10"/>
                <c:pt idx="0">
                  <c:v>1758.6877792899672</c:v>
                </c:pt>
                <c:pt idx="1">
                  <c:v>-4608.5558949866081</c:v>
                </c:pt>
                <c:pt idx="2">
                  <c:v>-1079.155025515656</c:v>
                </c:pt>
                <c:pt idx="3">
                  <c:v>1230.5658163785258</c:v>
                </c:pt>
                <c:pt idx="4">
                  <c:v>-4406.3342293734368</c:v>
                </c:pt>
                <c:pt idx="5">
                  <c:v>-946.71646013833094</c:v>
                </c:pt>
                <c:pt idx="6">
                  <c:v>2111.5539748623924</c:v>
                </c:pt>
                <c:pt idx="7">
                  <c:v>1477.8967336488652</c:v>
                </c:pt>
                <c:pt idx="8">
                  <c:v>-1368.1211937789324</c:v>
                </c:pt>
                <c:pt idx="9">
                  <c:v>2647.3632735809151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4216-97CE-116B07D4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61792"/>
        <c:axId val="943950272"/>
      </c:barChart>
      <c:catAx>
        <c:axId val="9439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0272"/>
        <c:crosses val="autoZero"/>
        <c:auto val="1"/>
        <c:lblAlgn val="ctr"/>
        <c:lblOffset val="100"/>
        <c:noMultiLvlLbl val="0"/>
      </c:catAx>
      <c:valAx>
        <c:axId val="943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6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'SWP - ML1'!$A$18:$B$26</c:f>
              <c:multiLvlStrCache>
                <c:ptCount val="9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SC</c:v>
                  </c:pt>
                  <c:pt idx="4">
                    <c:v>SWDI delta imports</c:v>
                  </c:pt>
                  <c:pt idx="5">
                    <c:v>SWDI colorado</c:v>
                  </c:pt>
                  <c:pt idx="6">
                    <c:v>SWDI SC</c:v>
                  </c:pt>
                  <c:pt idx="7">
                    <c:v>SWDI delta imports</c:v>
                  </c:pt>
                  <c:pt idx="8">
                    <c:v>SWDI colorado</c:v>
                  </c:pt>
                </c:lvl>
                <c:lvl>
                  <c:pt idx="0">
                    <c:v>Actual</c:v>
                  </c:pt>
                  <c:pt idx="3">
                    <c:v>exp</c:v>
                  </c:pt>
                  <c:pt idx="6">
                    <c:v>log</c:v>
                  </c:pt>
                </c:lvl>
              </c:multiLvlStrCache>
            </c:multiLvlStrRef>
          </c:cat>
          <c:val>
            <c:numRef>
              <c:f>'SWP - ML1'!$D$18:$D$26</c:f>
              <c:numCache>
                <c:formatCode>General</c:formatCode>
                <c:ptCount val="9"/>
                <c:pt idx="0">
                  <c:v>4360.5178586717757</c:v>
                </c:pt>
                <c:pt idx="1">
                  <c:v>472.63748269544391</c:v>
                </c:pt>
                <c:pt idx="2">
                  <c:v>9059.562904407594</c:v>
                </c:pt>
                <c:pt idx="3">
                  <c:v>-1698.1198972529633</c:v>
                </c:pt>
                <c:pt idx="4">
                  <c:v>-720.14243902963221</c:v>
                </c:pt>
                <c:pt idx="5">
                  <c:v>-4313.3870709407483</c:v>
                </c:pt>
                <c:pt idx="6">
                  <c:v>-1072.9094701424947</c:v>
                </c:pt>
                <c:pt idx="7">
                  <c:v>779.47720751726445</c:v>
                </c:pt>
                <c:pt idx="8">
                  <c:v>-1256.9361539181182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053-8F2A-2B68A14E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349807"/>
        <c:axId val="1219706976"/>
      </c:barChart>
      <c:catAx>
        <c:axId val="7283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6976"/>
        <c:crosses val="autoZero"/>
        <c:auto val="1"/>
        <c:lblAlgn val="ctr"/>
        <c:lblOffset val="100"/>
        <c:noMultiLvlLbl val="0"/>
      </c:catAx>
      <c:valAx>
        <c:axId val="1219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'SWP - ML3'!$A$18:$B$32</c:f>
              <c:multiLvlStrCache>
                <c:ptCount val="15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MEA</c:v>
                  </c:pt>
                  <c:pt idx="4">
                    <c:v>SWDI PWL</c:v>
                  </c:pt>
                  <c:pt idx="5">
                    <c:v>SWDI SC</c:v>
                  </c:pt>
                  <c:pt idx="6">
                    <c:v>SWDI delta imports</c:v>
                  </c:pt>
                  <c:pt idx="7">
                    <c:v>SWDI colorado</c:v>
                  </c:pt>
                  <c:pt idx="8">
                    <c:v>SWDI MEA</c:v>
                  </c:pt>
                  <c:pt idx="9">
                    <c:v>SWDI PWL</c:v>
                  </c:pt>
                  <c:pt idx="10">
                    <c:v>SWDI SC</c:v>
                  </c:pt>
                  <c:pt idx="11">
                    <c:v>SWDI delta imports</c:v>
                  </c:pt>
                  <c:pt idx="12">
                    <c:v>SWDI colorado</c:v>
                  </c:pt>
                  <c:pt idx="13">
                    <c:v>SWDI MEA</c:v>
                  </c:pt>
                  <c:pt idx="14">
                    <c:v>SWDI PWL</c:v>
                  </c:pt>
                </c:lvl>
                <c:lvl>
                  <c:pt idx="0">
                    <c:v>Actual</c:v>
                  </c:pt>
                  <c:pt idx="5">
                    <c:v>exp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'SWP - ML3'!$D$18:$D$32</c:f>
              <c:numCache>
                <c:formatCode>General</c:formatCode>
                <c:ptCount val="15"/>
                <c:pt idx="0">
                  <c:v>-9423.2833038356002</c:v>
                </c:pt>
                <c:pt idx="1">
                  <c:v>16557.520748656916</c:v>
                </c:pt>
                <c:pt idx="2">
                  <c:v>93540.129692227434</c:v>
                </c:pt>
                <c:pt idx="3">
                  <c:v>-47738.30415750292</c:v>
                </c:pt>
                <c:pt idx="4">
                  <c:v>-32534.077111778082</c:v>
                </c:pt>
                <c:pt idx="5">
                  <c:v>4743.6348315407904</c:v>
                </c:pt>
                <c:pt idx="6">
                  <c:v>-8173.4273809242677</c:v>
                </c:pt>
                <c:pt idx="7">
                  <c:v>-57351.66806736133</c:v>
                </c:pt>
                <c:pt idx="8">
                  <c:v>35422.047718582369</c:v>
                </c:pt>
                <c:pt idx="9">
                  <c:v>18423.340922819771</c:v>
                </c:pt>
                <c:pt idx="10">
                  <c:v>3900.9348375789095</c:v>
                </c:pt>
                <c:pt idx="11">
                  <c:v>-5089.8112658672126</c:v>
                </c:pt>
                <c:pt idx="12">
                  <c:v>-8832.4150901931589</c:v>
                </c:pt>
                <c:pt idx="13">
                  <c:v>-284.52418940128769</c:v>
                </c:pt>
                <c:pt idx="14">
                  <c:v>4988.8877935479441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26A-8F4B-656C2CDF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81024"/>
        <c:axId val="682978144"/>
      </c:barChart>
      <c:catAx>
        <c:axId val="6829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8144"/>
        <c:crosses val="autoZero"/>
        <c:auto val="1"/>
        <c:lblAlgn val="ctr"/>
        <c:lblOffset val="100"/>
        <c:noMultiLvlLbl val="0"/>
      </c:catAx>
      <c:valAx>
        <c:axId val="682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'SWP - ML4'!$A$18:$B$27</c:f>
              <c:multiLvlStrCache>
                <c:ptCount val="10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MEA</c:v>
                  </c:pt>
                  <c:pt idx="4">
                    <c:v>SWDI PWL</c:v>
                  </c:pt>
                  <c:pt idx="5">
                    <c:v>SWDI SC</c:v>
                  </c:pt>
                  <c:pt idx="6">
                    <c:v>SWDI delta imports</c:v>
                  </c:pt>
                  <c:pt idx="7">
                    <c:v>SWDI colorado</c:v>
                  </c:pt>
                  <c:pt idx="8">
                    <c:v>SWDI MEA</c:v>
                  </c:pt>
                  <c:pt idx="9">
                    <c:v>SWDI PWL</c:v>
                  </c:pt>
                </c:lvl>
                <c:lvl>
                  <c:pt idx="0">
                    <c:v>Actual</c:v>
                  </c:pt>
                  <c:pt idx="5">
                    <c:v>exp</c:v>
                  </c:pt>
                </c:lvl>
              </c:multiLvlStrCache>
            </c:multiLvlStrRef>
          </c:cat>
          <c:val>
            <c:numRef>
              <c:f>'SWP - ML4'!$D$18:$D$27</c:f>
              <c:numCache>
                <c:formatCode>General</c:formatCode>
                <c:ptCount val="10"/>
                <c:pt idx="0">
                  <c:v>883.70068201708898</c:v>
                </c:pt>
                <c:pt idx="1">
                  <c:v>2684.5997075735563</c:v>
                </c:pt>
                <c:pt idx="2">
                  <c:v>12042.207809372027</c:v>
                </c:pt>
                <c:pt idx="3">
                  <c:v>-16303.781058449713</c:v>
                </c:pt>
                <c:pt idx="4">
                  <c:v>-2976.6768373596569</c:v>
                </c:pt>
                <c:pt idx="5">
                  <c:v>-75.783119811478528</c:v>
                </c:pt>
                <c:pt idx="6">
                  <c:v>-1985.3709223043629</c:v>
                </c:pt>
                <c:pt idx="7">
                  <c:v>-5861.501941816332</c:v>
                </c:pt>
                <c:pt idx="8">
                  <c:v>10245.355491349343</c:v>
                </c:pt>
                <c:pt idx="9">
                  <c:v>682.91477417639317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1-41C9-A04F-B82DE342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708896"/>
        <c:axId val="728351247"/>
      </c:barChart>
      <c:catAx>
        <c:axId val="12197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51247"/>
        <c:crosses val="autoZero"/>
        <c:auto val="1"/>
        <c:lblAlgn val="ctr"/>
        <c:lblOffset val="100"/>
        <c:noMultiLvlLbl val="0"/>
      </c:catAx>
      <c:valAx>
        <c:axId val="7283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 - ML2'!$B$18:$B$24</c:f>
              <c:strCache>
                <c:ptCount val="7"/>
                <c:pt idx="0">
                  <c:v>SWDI SC</c:v>
                </c:pt>
                <c:pt idx="1">
                  <c:v>SWDI delta imports</c:v>
                </c:pt>
                <c:pt idx="2">
                  <c:v>SWDI colorado</c:v>
                </c:pt>
                <c:pt idx="3">
                  <c:v>SWDI MEA</c:v>
                </c:pt>
                <c:pt idx="4">
                  <c:v>SWDI PWL</c:v>
                </c:pt>
                <c:pt idx="5">
                  <c:v>pctl_gwelev</c:v>
                </c:pt>
                <c:pt idx="6">
                  <c:v>pctl_gwchange_corr</c:v>
                </c:pt>
              </c:strCache>
            </c:strRef>
          </c:cat>
          <c:val>
            <c:numRef>
              <c:f>'GW - ML2'!$D$18:$D$24</c:f>
              <c:numCache>
                <c:formatCode>General</c:formatCode>
                <c:ptCount val="7"/>
                <c:pt idx="0">
                  <c:v>344.4798535975047</c:v>
                </c:pt>
                <c:pt idx="1">
                  <c:v>-282.97362428019437</c:v>
                </c:pt>
                <c:pt idx="2">
                  <c:v>273.87873417923532</c:v>
                </c:pt>
                <c:pt idx="3">
                  <c:v>-44.048565969853648</c:v>
                </c:pt>
                <c:pt idx="4">
                  <c:v>-94.476817326628577</c:v>
                </c:pt>
                <c:pt idx="5">
                  <c:v>93.061860870621231</c:v>
                </c:pt>
                <c:pt idx="6">
                  <c:v>-539.31798904743096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E-4B35-8EF0-9005C742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295776"/>
        <c:axId val="1229296256"/>
      </c:barChart>
      <c:catAx>
        <c:axId val="12292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6256"/>
        <c:crosses val="autoZero"/>
        <c:auto val="1"/>
        <c:lblAlgn val="ctr"/>
        <c:lblOffset val="100"/>
        <c:noMultiLvlLbl val="0"/>
      </c:catAx>
      <c:valAx>
        <c:axId val="12292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'GW - ML3'!$A$18:$B$31</c:f>
              <c:multiLvlStrCache>
                <c:ptCount val="14"/>
                <c:lvl>
                  <c:pt idx="0">
                    <c:v>SWDI SC</c:v>
                  </c:pt>
                  <c:pt idx="1">
                    <c:v>SWDI delta imports</c:v>
                  </c:pt>
                  <c:pt idx="2">
                    <c:v>SWDI colorado</c:v>
                  </c:pt>
                  <c:pt idx="3">
                    <c:v>SWDI MEA</c:v>
                  </c:pt>
                  <c:pt idx="4">
                    <c:v>SWDI PWL</c:v>
                  </c:pt>
                  <c:pt idx="5">
                    <c:v>pctl_gwelev</c:v>
                  </c:pt>
                  <c:pt idx="6">
                    <c:v>pctl_gwchange_corr</c:v>
                  </c:pt>
                  <c:pt idx="7">
                    <c:v>SWDI SC</c:v>
                  </c:pt>
                  <c:pt idx="8">
                    <c:v>SWDI delta imports</c:v>
                  </c:pt>
                  <c:pt idx="9">
                    <c:v>SWDI colorado</c:v>
                  </c:pt>
                  <c:pt idx="10">
                    <c:v>SWDI MEA</c:v>
                  </c:pt>
                  <c:pt idx="11">
                    <c:v>SWDI PWL</c:v>
                  </c:pt>
                  <c:pt idx="12">
                    <c:v>pctl_gwelev</c:v>
                  </c:pt>
                  <c:pt idx="13">
                    <c:v>pctl_gwchange_corr</c:v>
                  </c:pt>
                </c:lvl>
                <c:lvl>
                  <c:pt idx="0">
                    <c:v>Actual</c:v>
                  </c:pt>
                  <c:pt idx="7">
                    <c:v>exp</c:v>
                  </c:pt>
                </c:lvl>
              </c:multiLvlStrCache>
            </c:multiLvlStrRef>
          </c:cat>
          <c:val>
            <c:numRef>
              <c:f>'GW - ML3'!$D$18:$D$31</c:f>
              <c:numCache>
                <c:formatCode>General</c:formatCode>
                <c:ptCount val="14"/>
                <c:pt idx="0">
                  <c:v>2993.529429136574</c:v>
                </c:pt>
                <c:pt idx="1">
                  <c:v>-4677.8109550363515</c:v>
                </c:pt>
                <c:pt idx="2">
                  <c:v>-2779.1215657027128</c:v>
                </c:pt>
                <c:pt idx="3">
                  <c:v>2100.7843230879375</c:v>
                </c:pt>
                <c:pt idx="4">
                  <c:v>1754.0314547666399</c:v>
                </c:pt>
                <c:pt idx="5">
                  <c:v>2286.1457437826998</c:v>
                </c:pt>
                <c:pt idx="6">
                  <c:v>-1230.3432728447494</c:v>
                </c:pt>
                <c:pt idx="7">
                  <c:v>-1456.0699111378963</c:v>
                </c:pt>
                <c:pt idx="8">
                  <c:v>2754.8871251537335</c:v>
                </c:pt>
                <c:pt idx="9">
                  <c:v>2112.192667099172</c:v>
                </c:pt>
                <c:pt idx="10">
                  <c:v>-1415.8053867385916</c:v>
                </c:pt>
                <c:pt idx="11">
                  <c:v>-1179.3916891761937</c:v>
                </c:pt>
                <c:pt idx="12">
                  <c:v>-1422.5657501761812</c:v>
                </c:pt>
                <c:pt idx="13">
                  <c:v>459.91464902331376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4C3-856A-78AE17D6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04463"/>
        <c:axId val="794904943"/>
      </c:barChart>
      <c:catAx>
        <c:axId val="7949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4943"/>
        <c:crosses val="autoZero"/>
        <c:auto val="1"/>
        <c:lblAlgn val="ctr"/>
        <c:lblOffset val="100"/>
        <c:noMultiLvlLbl val="0"/>
      </c:catAx>
      <c:valAx>
        <c:axId val="7949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23812</xdr:rowOff>
    </xdr:from>
    <xdr:to>
      <xdr:col>22</xdr:col>
      <xdr:colOff>419100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D057A-023A-2D5A-665E-578D38AAB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14</xdr:row>
      <xdr:rowOff>176212</xdr:rowOff>
    </xdr:from>
    <xdr:to>
      <xdr:col>21</xdr:col>
      <xdr:colOff>590551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51193-B380-71A0-C685-76EBA2A4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1</xdr:row>
      <xdr:rowOff>180975</xdr:rowOff>
    </xdr:from>
    <xdr:to>
      <xdr:col>28</xdr:col>
      <xdr:colOff>581025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D7B9B-0BF0-41C9-86F1-812143477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590550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540590-0DCA-49A6-B456-63051F166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14</xdr:row>
      <xdr:rowOff>171450</xdr:rowOff>
    </xdr:from>
    <xdr:to>
      <xdr:col>28</xdr:col>
      <xdr:colOff>581025</xdr:colOff>
      <xdr:row>27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FFD27-4068-45E8-AEB9-ECA26FB0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5028</xdr:colOff>
      <xdr:row>15</xdr:row>
      <xdr:rowOff>184519</xdr:rowOff>
    </xdr:from>
    <xdr:to>
      <xdr:col>18</xdr:col>
      <xdr:colOff>400049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7845B-C07B-4CB5-B786-DCE3F834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4762</xdr:rowOff>
    </xdr:from>
    <xdr:to>
      <xdr:col>18</xdr:col>
      <xdr:colOff>390524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3E48A-2267-4781-AFBD-EB415EF7D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400051</xdr:colOff>
      <xdr:row>2</xdr:row>
      <xdr:rowOff>190499</xdr:rowOff>
    </xdr:from>
    <xdr:to>
      <xdr:col>27</xdr:col>
      <xdr:colOff>180975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2AA79-876D-40BC-B754-FE9AFFFBF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10</xdr:row>
      <xdr:rowOff>100011</xdr:rowOff>
    </xdr:from>
    <xdr:to>
      <xdr:col>24</xdr:col>
      <xdr:colOff>457200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0559D-57CC-DDAA-57BA-9EFA90B4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23811</xdr:rowOff>
    </xdr:from>
    <xdr:to>
      <xdr:col>23</xdr:col>
      <xdr:colOff>238124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40C91-C9B6-A0DF-82EF-E195E397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7</xdr:row>
      <xdr:rowOff>80961</xdr:rowOff>
    </xdr:from>
    <xdr:to>
      <xdr:col>25</xdr:col>
      <xdr:colOff>114300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8F52F-A921-6EDD-A9F1-DCBC3638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23812</xdr:rowOff>
    </xdr:from>
    <xdr:to>
      <xdr:col>22</xdr:col>
      <xdr:colOff>600074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083E2-79A9-240F-25F0-521C378C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13</xdr:row>
      <xdr:rowOff>23811</xdr:rowOff>
    </xdr:from>
    <xdr:to>
      <xdr:col>22</xdr:col>
      <xdr:colOff>523874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30566-695C-0268-3044-6FE5E12A4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11</xdr:row>
      <xdr:rowOff>138112</xdr:rowOff>
    </xdr:from>
    <xdr:to>
      <xdr:col>21</xdr:col>
      <xdr:colOff>542924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1D15D-FFFB-EE17-B724-2F55518D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23811</xdr:rowOff>
    </xdr:from>
    <xdr:to>
      <xdr:col>21</xdr:col>
      <xdr:colOff>342900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223DB-87EF-3604-EFEC-E9A32AA22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17</xdr:row>
      <xdr:rowOff>4761</xdr:rowOff>
    </xdr:from>
    <xdr:to>
      <xdr:col>21</xdr:col>
      <xdr:colOff>466724</xdr:colOff>
      <xdr:row>33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4539A-C399-1E70-8917-4EB90B02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Main\Colorado\Colorado%20Meta.xlsx" TargetMode="External"/><Relationship Id="rId1" Type="http://schemas.openxmlformats.org/officeDocument/2006/relationships/externalLinkPath" Target="Colorado%20M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s"/>
      <sheetName val="Reservoirs"/>
      <sheetName val="Data needed"/>
      <sheetName val="Tables Water acc report"/>
      <sheetName val="Storage"/>
      <sheetName val="Annual Div &amp; CU - CY"/>
      <sheetName val="Annual Div &amp; CU - WY"/>
      <sheetName val="Monthly Div &amp; CU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Havasu</v>
          </cell>
          <cell r="D2" t="str">
            <v>Mead</v>
          </cell>
          <cell r="E2" t="str">
            <v>Mohave</v>
          </cell>
          <cell r="F2" t="str">
            <v>Powell</v>
          </cell>
          <cell r="I2" t="str">
            <v>Havasu</v>
          </cell>
          <cell r="J2" t="str">
            <v>Mead</v>
          </cell>
          <cell r="K2" t="str">
            <v>Mohave</v>
          </cell>
          <cell r="L2" t="str">
            <v>Powell</v>
          </cell>
        </row>
        <row r="3">
          <cell r="B3">
            <v>39113</v>
          </cell>
          <cell r="C3">
            <v>17847957.923</v>
          </cell>
          <cell r="D3">
            <v>441481420</v>
          </cell>
          <cell r="E3">
            <v>50246825.409999996</v>
          </cell>
          <cell r="F3">
            <v>368459852</v>
          </cell>
          <cell r="H3">
            <v>39447</v>
          </cell>
          <cell r="I3">
            <v>208414348.43200001</v>
          </cell>
          <cell r="J3">
            <v>4799242370</v>
          </cell>
          <cell r="K3">
            <v>596443540.07000005</v>
          </cell>
          <cell r="L3">
            <v>4374184146.3000002</v>
          </cell>
        </row>
        <row r="4">
          <cell r="B4">
            <v>39141</v>
          </cell>
          <cell r="C4">
            <v>15416620.931</v>
          </cell>
          <cell r="D4">
            <v>401203990</v>
          </cell>
          <cell r="E4">
            <v>46514127.439999998</v>
          </cell>
          <cell r="F4">
            <v>325358999.5</v>
          </cell>
          <cell r="H4">
            <v>39813</v>
          </cell>
          <cell r="I4">
            <v>207255351.11000001</v>
          </cell>
          <cell r="J4">
            <v>4529653590</v>
          </cell>
          <cell r="K4">
            <v>590000552.26999998</v>
          </cell>
          <cell r="L4">
            <v>4777650852.8999996</v>
          </cell>
        </row>
        <row r="5">
          <cell r="B5">
            <v>39172</v>
          </cell>
          <cell r="C5">
            <v>17216252.748999901</v>
          </cell>
          <cell r="D5">
            <v>437755900</v>
          </cell>
          <cell r="E5">
            <v>51412942.5</v>
          </cell>
          <cell r="F5">
            <v>357932765.30000001</v>
          </cell>
          <cell r="H5">
            <v>40178</v>
          </cell>
          <cell r="I5">
            <v>208645904</v>
          </cell>
          <cell r="J5">
            <v>4188814550</v>
          </cell>
          <cell r="K5">
            <v>588287699</v>
          </cell>
          <cell r="L5">
            <v>5296170997.6999998</v>
          </cell>
        </row>
        <row r="6">
          <cell r="B6">
            <v>39202</v>
          </cell>
          <cell r="C6">
            <v>16731369.601</v>
          </cell>
          <cell r="D6">
            <v>410505410</v>
          </cell>
          <cell r="E6">
            <v>51076358.280000001</v>
          </cell>
          <cell r="F6">
            <v>351793472.30000001</v>
          </cell>
          <cell r="H6">
            <v>40543</v>
          </cell>
          <cell r="I6">
            <v>211759924</v>
          </cell>
          <cell r="J6">
            <v>3927144660</v>
          </cell>
          <cell r="K6">
            <v>597796258</v>
          </cell>
          <cell r="L6">
            <v>5370528464.1999998</v>
          </cell>
        </row>
        <row r="7">
          <cell r="B7">
            <v>39233</v>
          </cell>
          <cell r="C7">
            <v>18127705.171999998</v>
          </cell>
          <cell r="D7">
            <v>409125670</v>
          </cell>
          <cell r="E7">
            <v>53436630.850000001</v>
          </cell>
          <cell r="F7">
            <v>378335856.89999998</v>
          </cell>
          <cell r="H7">
            <v>40908</v>
          </cell>
          <cell r="I7">
            <v>211124669.09</v>
          </cell>
          <cell r="J7">
            <v>4408116800</v>
          </cell>
          <cell r="K7">
            <v>598696955</v>
          </cell>
          <cell r="L7">
            <v>5702772649.6999998</v>
          </cell>
        </row>
        <row r="8">
          <cell r="B8">
            <v>39263</v>
          </cell>
          <cell r="C8">
            <v>17657871.311999999</v>
          </cell>
          <cell r="D8">
            <v>385155490</v>
          </cell>
          <cell r="E8">
            <v>51489674.539999999</v>
          </cell>
          <cell r="F8">
            <v>384761388.19999999</v>
          </cell>
          <cell r="H8">
            <v>41274</v>
          </cell>
          <cell r="I8">
            <v>211271092.484</v>
          </cell>
          <cell r="J8">
            <v>5050212723.6000004</v>
          </cell>
          <cell r="K8">
            <v>596045606.13999999</v>
          </cell>
          <cell r="L8">
            <v>5397739260.1000004</v>
          </cell>
        </row>
        <row r="9">
          <cell r="B9">
            <v>39294</v>
          </cell>
          <cell r="C9">
            <v>17717717.789999999</v>
          </cell>
          <cell r="D9">
            <v>391427630</v>
          </cell>
          <cell r="E9">
            <v>52237899.339999899</v>
          </cell>
          <cell r="F9">
            <v>392994594.19999999</v>
          </cell>
          <cell r="H9">
            <v>41639</v>
          </cell>
          <cell r="I9">
            <v>210843758.90599999</v>
          </cell>
          <cell r="J9">
            <v>4654020553</v>
          </cell>
          <cell r="K9">
            <v>604909308.20000005</v>
          </cell>
          <cell r="L9">
            <v>4148495893.0999999</v>
          </cell>
        </row>
        <row r="10">
          <cell r="B10">
            <v>39325</v>
          </cell>
          <cell r="C10">
            <v>18121335.162999999</v>
          </cell>
          <cell r="D10">
            <v>389698680</v>
          </cell>
          <cell r="E10">
            <v>52936722.810000002</v>
          </cell>
          <cell r="F10">
            <v>380965526.89999998</v>
          </cell>
          <cell r="H10">
            <v>42004</v>
          </cell>
          <cell r="I10">
            <v>209654579.80000001</v>
          </cell>
          <cell r="J10">
            <v>3992575028.0999999</v>
          </cell>
          <cell r="K10">
            <v>599797815.89999998</v>
          </cell>
          <cell r="L10">
            <v>4092327934.9400001</v>
          </cell>
        </row>
        <row r="11">
          <cell r="B11">
            <v>39355</v>
          </cell>
          <cell r="C11">
            <v>17150306.73</v>
          </cell>
          <cell r="D11">
            <v>376091420</v>
          </cell>
          <cell r="E11">
            <v>48708962.960000001</v>
          </cell>
          <cell r="F11">
            <v>359034779.89999998</v>
          </cell>
          <cell r="H11">
            <v>42369</v>
          </cell>
          <cell r="I11">
            <v>210650719.69999999</v>
          </cell>
          <cell r="J11">
            <v>3676763547.9200001</v>
          </cell>
          <cell r="K11">
            <v>593526105.20000005</v>
          </cell>
          <cell r="L11">
            <v>4346287873.1999998</v>
          </cell>
        </row>
        <row r="12">
          <cell r="B12">
            <v>39386</v>
          </cell>
          <cell r="C12">
            <v>17628081.555</v>
          </cell>
          <cell r="D12">
            <v>387683930</v>
          </cell>
          <cell r="E12">
            <v>46154608.409999996</v>
          </cell>
          <cell r="F12">
            <v>368010554.80000001</v>
          </cell>
          <cell r="H12">
            <v>42735</v>
          </cell>
          <cell r="I12">
            <v>210668371</v>
          </cell>
          <cell r="J12">
            <v>3581241154.8000002</v>
          </cell>
          <cell r="K12">
            <v>602641069.5</v>
          </cell>
          <cell r="L12">
            <v>4476752651.1000004</v>
          </cell>
        </row>
        <row r="13">
          <cell r="B13">
            <v>39416</v>
          </cell>
          <cell r="C13">
            <v>17079689.594000001</v>
          </cell>
          <cell r="D13">
            <v>375226770</v>
          </cell>
          <cell r="E13">
            <v>44390892.079999998</v>
          </cell>
          <cell r="F13">
            <v>351675523.30000001</v>
          </cell>
          <cell r="H13">
            <v>43100</v>
          </cell>
          <cell r="I13">
            <v>211105843</v>
          </cell>
          <cell r="J13">
            <v>3747262941</v>
          </cell>
          <cell r="K13">
            <v>610139052.79999995</v>
          </cell>
          <cell r="L13">
            <v>4929877668.8000002</v>
          </cell>
        </row>
        <row r="14">
          <cell r="B14">
            <v>39447</v>
          </cell>
          <cell r="C14">
            <v>17719439.912</v>
          </cell>
          <cell r="D14">
            <v>393886060</v>
          </cell>
          <cell r="E14">
            <v>47837895.450000003</v>
          </cell>
          <cell r="F14">
            <v>354860833</v>
          </cell>
          <cell r="H14">
            <v>43465</v>
          </cell>
          <cell r="I14">
            <v>209637188.19999999</v>
          </cell>
          <cell r="J14">
            <v>3702582842.1999998</v>
          </cell>
          <cell r="K14">
            <v>603781040.89999998</v>
          </cell>
          <cell r="L14">
            <v>4446284905.6999998</v>
          </cell>
        </row>
        <row r="15">
          <cell r="B15">
            <v>39478</v>
          </cell>
          <cell r="C15">
            <v>17372752.565000001</v>
          </cell>
          <cell r="D15">
            <v>401250450</v>
          </cell>
          <cell r="E15">
            <v>50065826.469999999</v>
          </cell>
          <cell r="F15">
            <v>342325868.60000002</v>
          </cell>
          <cell r="H15">
            <v>43830</v>
          </cell>
          <cell r="I15">
            <v>211352802.90000001</v>
          </cell>
          <cell r="J15">
            <v>3821558691.1999998</v>
          </cell>
          <cell r="K15">
            <v>607981888.5</v>
          </cell>
          <cell r="L15">
            <v>4220747709.3000002</v>
          </cell>
        </row>
        <row r="16">
          <cell r="B16">
            <v>39507</v>
          </cell>
          <cell r="C16">
            <v>15933275.945</v>
          </cell>
          <cell r="D16">
            <v>379020200</v>
          </cell>
          <cell r="E16">
            <v>47268803.649999999</v>
          </cell>
          <cell r="F16">
            <v>314570458.89999998</v>
          </cell>
          <cell r="H16">
            <v>44196</v>
          </cell>
          <cell r="I16">
            <v>209040457</v>
          </cell>
          <cell r="J16">
            <v>3937441122.5</v>
          </cell>
          <cell r="K16">
            <v>604355955.39999998</v>
          </cell>
          <cell r="L16">
            <v>4309331232</v>
          </cell>
        </row>
        <row r="17">
          <cell r="B17">
            <v>39538</v>
          </cell>
          <cell r="C17">
            <v>17111843.809999999</v>
          </cell>
          <cell r="D17">
            <v>404284940</v>
          </cell>
          <cell r="E17">
            <v>50703392.579999998</v>
          </cell>
          <cell r="F17">
            <v>333316249.19999999</v>
          </cell>
          <cell r="H17">
            <v>44561</v>
          </cell>
          <cell r="I17">
            <v>209760431.09999999</v>
          </cell>
          <cell r="J17">
            <v>3479355056.0799999</v>
          </cell>
          <cell r="K17">
            <v>598511771.70000005</v>
          </cell>
          <cell r="L17">
            <v>2983380456</v>
          </cell>
        </row>
        <row r="18">
          <cell r="B18">
            <v>39568</v>
          </cell>
          <cell r="C18">
            <v>16537760.791999999</v>
          </cell>
          <cell r="D18">
            <v>380518750</v>
          </cell>
          <cell r="E18">
            <v>48837299.090000004</v>
          </cell>
          <cell r="F18">
            <v>328743891.60000002</v>
          </cell>
          <cell r="H18">
            <v>44926</v>
          </cell>
          <cell r="I18">
            <v>209533271.80000001</v>
          </cell>
          <cell r="J18">
            <v>2839735461.4400001</v>
          </cell>
          <cell r="K18">
            <v>604489875.89999998</v>
          </cell>
          <cell r="L18">
            <v>2207428329.46</v>
          </cell>
        </row>
        <row r="19">
          <cell r="B19">
            <v>39599</v>
          </cell>
          <cell r="C19">
            <v>17850415.000999998</v>
          </cell>
          <cell r="D19">
            <v>381121410</v>
          </cell>
          <cell r="E19">
            <v>51767862</v>
          </cell>
          <cell r="F19">
            <v>367148676.80000001</v>
          </cell>
          <cell r="H19">
            <v>45291</v>
          </cell>
          <cell r="I19">
            <v>210028295.69999999</v>
          </cell>
          <cell r="J19">
            <v>2985812710.5</v>
          </cell>
          <cell r="K19">
            <v>606066000.79999995</v>
          </cell>
          <cell r="L19">
            <v>2756146836.3299999</v>
          </cell>
        </row>
        <row r="20">
          <cell r="B20">
            <v>39629</v>
          </cell>
          <cell r="C20">
            <v>17805070</v>
          </cell>
          <cell r="D20">
            <v>360500780</v>
          </cell>
          <cell r="E20">
            <v>51934999</v>
          </cell>
          <cell r="F20">
            <v>422618798.89999998</v>
          </cell>
        </row>
        <row r="21">
          <cell r="B21">
            <v>39660</v>
          </cell>
          <cell r="C21">
            <v>17901028.998</v>
          </cell>
          <cell r="D21">
            <v>369589930</v>
          </cell>
          <cell r="E21">
            <v>51858751</v>
          </cell>
          <cell r="F21">
            <v>471320398.39999998</v>
          </cell>
        </row>
        <row r="22">
          <cell r="B22">
            <v>39691</v>
          </cell>
          <cell r="C22">
            <v>17422690.999000002</v>
          </cell>
          <cell r="D22">
            <v>370472110</v>
          </cell>
          <cell r="E22">
            <v>50654097</v>
          </cell>
          <cell r="F22">
            <v>465310564.39999998</v>
          </cell>
        </row>
        <row r="23">
          <cell r="B23">
            <v>39721</v>
          </cell>
          <cell r="C23">
            <v>17672410</v>
          </cell>
          <cell r="D23">
            <v>358972110</v>
          </cell>
          <cell r="E23">
            <v>49434978</v>
          </cell>
          <cell r="F23">
            <v>439537642.30000001</v>
          </cell>
        </row>
        <row r="24">
          <cell r="B24">
            <v>39752</v>
          </cell>
          <cell r="C24">
            <v>17363677</v>
          </cell>
          <cell r="D24">
            <v>376705200</v>
          </cell>
          <cell r="E24">
            <v>45530376.479999997</v>
          </cell>
          <cell r="F24">
            <v>444357848.19999999</v>
          </cell>
        </row>
        <row r="25">
          <cell r="B25">
            <v>39782</v>
          </cell>
          <cell r="C25">
            <v>16607558</v>
          </cell>
          <cell r="D25">
            <v>365544430</v>
          </cell>
          <cell r="E25">
            <v>43807134</v>
          </cell>
          <cell r="F25">
            <v>421907955.39999998</v>
          </cell>
        </row>
        <row r="26">
          <cell r="B26">
            <v>39813</v>
          </cell>
          <cell r="C26">
            <v>17676868</v>
          </cell>
          <cell r="D26">
            <v>381673280</v>
          </cell>
          <cell r="E26">
            <v>48137033</v>
          </cell>
          <cell r="F26">
            <v>426492500.19999999</v>
          </cell>
        </row>
        <row r="27">
          <cell r="B27">
            <v>39844</v>
          </cell>
          <cell r="C27">
            <v>17105601</v>
          </cell>
          <cell r="D27">
            <v>390211240</v>
          </cell>
          <cell r="E27">
            <v>49580725</v>
          </cell>
          <cell r="F27">
            <v>413249184</v>
          </cell>
        </row>
        <row r="28">
          <cell r="B28">
            <v>39872</v>
          </cell>
          <cell r="C28">
            <v>15704195</v>
          </cell>
          <cell r="D28">
            <v>351449680</v>
          </cell>
          <cell r="E28">
            <v>47231600</v>
          </cell>
          <cell r="F28">
            <v>365214247</v>
          </cell>
        </row>
        <row r="29">
          <cell r="B29">
            <v>39903</v>
          </cell>
          <cell r="C29">
            <v>17232687</v>
          </cell>
          <cell r="D29">
            <v>383795420</v>
          </cell>
          <cell r="E29">
            <v>51112679</v>
          </cell>
          <cell r="F29">
            <v>398414745.10000002</v>
          </cell>
        </row>
        <row r="30">
          <cell r="B30">
            <v>39933</v>
          </cell>
          <cell r="C30">
            <v>17160918</v>
          </cell>
          <cell r="D30">
            <v>357162330</v>
          </cell>
          <cell r="E30">
            <v>49416933</v>
          </cell>
          <cell r="F30">
            <v>382206133.69999999</v>
          </cell>
        </row>
        <row r="31">
          <cell r="B31">
            <v>39964</v>
          </cell>
          <cell r="C31">
            <v>18560496</v>
          </cell>
          <cell r="D31">
            <v>353797860</v>
          </cell>
          <cell r="E31">
            <v>53031771</v>
          </cell>
          <cell r="F31">
            <v>423618635.60000002</v>
          </cell>
        </row>
        <row r="32">
          <cell r="B32">
            <v>39994</v>
          </cell>
          <cell r="C32">
            <v>17770194</v>
          </cell>
          <cell r="D32">
            <v>333704240</v>
          </cell>
          <cell r="E32">
            <v>50669604</v>
          </cell>
          <cell r="F32">
            <v>465314771</v>
          </cell>
        </row>
        <row r="33">
          <cell r="B33">
            <v>40025</v>
          </cell>
          <cell r="C33">
            <v>17901884</v>
          </cell>
          <cell r="D33">
            <v>342032720</v>
          </cell>
          <cell r="E33">
            <v>50979335</v>
          </cell>
          <cell r="F33">
            <v>502695054.60000002</v>
          </cell>
        </row>
        <row r="34">
          <cell r="B34">
            <v>40056</v>
          </cell>
          <cell r="C34">
            <v>17636241</v>
          </cell>
          <cell r="D34">
            <v>340035980</v>
          </cell>
          <cell r="E34">
            <v>51072564</v>
          </cell>
          <cell r="F34">
            <v>493539423.89999998</v>
          </cell>
        </row>
        <row r="35">
          <cell r="B35">
            <v>40086</v>
          </cell>
          <cell r="C35">
            <v>17518000</v>
          </cell>
          <cell r="D35">
            <v>328187070</v>
          </cell>
          <cell r="E35">
            <v>47718386</v>
          </cell>
          <cell r="F35">
            <v>467312758.89999998</v>
          </cell>
        </row>
        <row r="36">
          <cell r="B36">
            <v>40117</v>
          </cell>
          <cell r="C36">
            <v>17273569</v>
          </cell>
          <cell r="D36">
            <v>339339470</v>
          </cell>
          <cell r="E36">
            <v>45323574</v>
          </cell>
          <cell r="F36">
            <v>475638975</v>
          </cell>
        </row>
        <row r="37">
          <cell r="B37">
            <v>40147</v>
          </cell>
          <cell r="C37">
            <v>17267994</v>
          </cell>
          <cell r="D37">
            <v>327401460</v>
          </cell>
          <cell r="E37">
            <v>44203377</v>
          </cell>
          <cell r="F37">
            <v>453315338.19999999</v>
          </cell>
        </row>
        <row r="38">
          <cell r="B38">
            <v>40178</v>
          </cell>
          <cell r="C38">
            <v>17514125</v>
          </cell>
          <cell r="D38">
            <v>341697080</v>
          </cell>
          <cell r="E38">
            <v>47947151</v>
          </cell>
          <cell r="F38">
            <v>455651730.69999999</v>
          </cell>
        </row>
        <row r="39">
          <cell r="B39">
            <v>40209</v>
          </cell>
          <cell r="C39">
            <v>17952343</v>
          </cell>
          <cell r="D39">
            <v>350027410</v>
          </cell>
          <cell r="E39">
            <v>51722520</v>
          </cell>
          <cell r="F39">
            <v>439499465.69999999</v>
          </cell>
        </row>
        <row r="40">
          <cell r="B40">
            <v>40237</v>
          </cell>
          <cell r="C40">
            <v>16143080</v>
          </cell>
          <cell r="D40">
            <v>326951020</v>
          </cell>
          <cell r="E40">
            <v>48200699</v>
          </cell>
          <cell r="F40">
            <v>388781637.89999998</v>
          </cell>
        </row>
        <row r="41">
          <cell r="B41">
            <v>40268</v>
          </cell>
          <cell r="C41">
            <v>17265687</v>
          </cell>
          <cell r="D41">
            <v>361381800</v>
          </cell>
          <cell r="E41">
            <v>52948744</v>
          </cell>
          <cell r="F41">
            <v>426229547.60000002</v>
          </cell>
        </row>
        <row r="42">
          <cell r="B42">
            <v>40298</v>
          </cell>
          <cell r="C42">
            <v>17246407</v>
          </cell>
          <cell r="D42">
            <v>342830630</v>
          </cell>
          <cell r="E42">
            <v>49981077</v>
          </cell>
          <cell r="F42">
            <v>410351570</v>
          </cell>
        </row>
        <row r="43">
          <cell r="B43">
            <v>40329</v>
          </cell>
          <cell r="C43">
            <v>18392832</v>
          </cell>
          <cell r="D43">
            <v>345908470</v>
          </cell>
          <cell r="E43">
            <v>52035580</v>
          </cell>
          <cell r="F43">
            <v>434401650.69999999</v>
          </cell>
        </row>
        <row r="44">
          <cell r="B44">
            <v>40359</v>
          </cell>
          <cell r="C44">
            <v>17765362</v>
          </cell>
          <cell r="D44">
            <v>323677490</v>
          </cell>
          <cell r="E44">
            <v>50582203</v>
          </cell>
          <cell r="F44">
            <v>459847924.19999999</v>
          </cell>
        </row>
        <row r="45">
          <cell r="B45">
            <v>40390</v>
          </cell>
          <cell r="C45">
            <v>18186436</v>
          </cell>
          <cell r="D45">
            <v>324593260</v>
          </cell>
          <cell r="E45">
            <v>52302114</v>
          </cell>
          <cell r="F45">
            <v>488532612.5</v>
          </cell>
        </row>
        <row r="46">
          <cell r="B46">
            <v>40421</v>
          </cell>
          <cell r="C46">
            <v>18164574</v>
          </cell>
          <cell r="D46">
            <v>321826710</v>
          </cell>
          <cell r="E46">
            <v>52257987</v>
          </cell>
          <cell r="F46">
            <v>481386695.69999999</v>
          </cell>
        </row>
        <row r="47">
          <cell r="B47">
            <v>40451</v>
          </cell>
          <cell r="C47">
            <v>17093041</v>
          </cell>
          <cell r="D47">
            <v>306961200</v>
          </cell>
          <cell r="E47">
            <v>48511996</v>
          </cell>
          <cell r="F47">
            <v>459154232.19999999</v>
          </cell>
        </row>
        <row r="48">
          <cell r="B48">
            <v>40482</v>
          </cell>
          <cell r="C48">
            <v>18158999</v>
          </cell>
          <cell r="D48">
            <v>311088890</v>
          </cell>
          <cell r="E48">
            <v>46372632</v>
          </cell>
          <cell r="F48">
            <v>474804217.69999999</v>
          </cell>
        </row>
        <row r="49">
          <cell r="B49">
            <v>40512</v>
          </cell>
          <cell r="C49">
            <v>17644869</v>
          </cell>
          <cell r="D49">
            <v>298458860</v>
          </cell>
          <cell r="E49">
            <v>44575227</v>
          </cell>
          <cell r="F49">
            <v>453092539.60000002</v>
          </cell>
        </row>
        <row r="50">
          <cell r="B50">
            <v>40543</v>
          </cell>
          <cell r="C50">
            <v>17746294</v>
          </cell>
          <cell r="D50">
            <v>313438920</v>
          </cell>
          <cell r="E50">
            <v>48305479</v>
          </cell>
          <cell r="F50">
            <v>454446370.39999998</v>
          </cell>
        </row>
        <row r="51">
          <cell r="B51">
            <v>40574</v>
          </cell>
          <cell r="C51">
            <v>17666253</v>
          </cell>
          <cell r="D51">
            <v>325684820</v>
          </cell>
          <cell r="E51">
            <v>52537833</v>
          </cell>
          <cell r="F51">
            <v>438194839.69999999</v>
          </cell>
        </row>
        <row r="52">
          <cell r="B52">
            <v>40602</v>
          </cell>
          <cell r="C52">
            <v>16117045</v>
          </cell>
          <cell r="D52">
            <v>306829140</v>
          </cell>
          <cell r="E52">
            <v>46581175</v>
          </cell>
          <cell r="F52">
            <v>377829919.30000001</v>
          </cell>
        </row>
        <row r="53">
          <cell r="B53">
            <v>40633</v>
          </cell>
          <cell r="C53">
            <v>17758338</v>
          </cell>
          <cell r="D53">
            <v>345306640</v>
          </cell>
          <cell r="E53">
            <v>52446456</v>
          </cell>
          <cell r="F53">
            <v>403316116.19999999</v>
          </cell>
        </row>
        <row r="54">
          <cell r="B54">
            <v>40663</v>
          </cell>
          <cell r="C54">
            <v>17445926</v>
          </cell>
          <cell r="D54">
            <v>334695120</v>
          </cell>
          <cell r="E54">
            <v>50667464</v>
          </cell>
          <cell r="F54">
            <v>382795507.39999998</v>
          </cell>
        </row>
        <row r="55">
          <cell r="B55">
            <v>40694</v>
          </cell>
          <cell r="C55">
            <v>18327260</v>
          </cell>
          <cell r="D55">
            <v>345439990</v>
          </cell>
          <cell r="E55">
            <v>53378906</v>
          </cell>
          <cell r="F55">
            <v>415073346.69999999</v>
          </cell>
        </row>
        <row r="56">
          <cell r="B56">
            <v>40724</v>
          </cell>
          <cell r="C56">
            <v>17602496</v>
          </cell>
          <cell r="D56">
            <v>345298410</v>
          </cell>
          <cell r="E56">
            <v>51201970</v>
          </cell>
          <cell r="F56">
            <v>469442920.19999999</v>
          </cell>
        </row>
        <row r="57">
          <cell r="B57">
            <v>40755</v>
          </cell>
          <cell r="C57">
            <v>17958617</v>
          </cell>
          <cell r="D57">
            <v>369654510</v>
          </cell>
          <cell r="E57">
            <v>52248702</v>
          </cell>
          <cell r="F57">
            <v>561980198.10000002</v>
          </cell>
        </row>
        <row r="58">
          <cell r="B58">
            <v>40786</v>
          </cell>
          <cell r="C58">
            <v>18041400</v>
          </cell>
          <cell r="D58">
            <v>385702870</v>
          </cell>
          <cell r="E58">
            <v>52151931</v>
          </cell>
          <cell r="F58">
            <v>566970647.5</v>
          </cell>
        </row>
        <row r="59">
          <cell r="B59">
            <v>40816</v>
          </cell>
          <cell r="C59">
            <v>17532399</v>
          </cell>
          <cell r="D59">
            <v>385444700</v>
          </cell>
          <cell r="E59">
            <v>49872833</v>
          </cell>
          <cell r="F59">
            <v>531869788.30000001</v>
          </cell>
        </row>
        <row r="60">
          <cell r="B60">
            <v>40847</v>
          </cell>
          <cell r="C60">
            <v>17764951</v>
          </cell>
          <cell r="D60">
            <v>410708120</v>
          </cell>
          <cell r="E60">
            <v>46695792</v>
          </cell>
          <cell r="F60">
            <v>539799892.39999998</v>
          </cell>
        </row>
        <row r="61">
          <cell r="B61">
            <v>40877</v>
          </cell>
          <cell r="C61">
            <v>17521538</v>
          </cell>
          <cell r="D61">
            <v>409808190</v>
          </cell>
          <cell r="E61">
            <v>43863128</v>
          </cell>
          <cell r="F61">
            <v>510055566.60000002</v>
          </cell>
        </row>
        <row r="62">
          <cell r="B62">
            <v>40908</v>
          </cell>
          <cell r="C62">
            <v>17388446.09</v>
          </cell>
          <cell r="D62">
            <v>443544290</v>
          </cell>
          <cell r="E62">
            <v>47050765</v>
          </cell>
          <cell r="F62">
            <v>505443907.30000001</v>
          </cell>
        </row>
        <row r="63">
          <cell r="B63">
            <v>40939</v>
          </cell>
          <cell r="C63">
            <v>16879960</v>
          </cell>
          <cell r="D63">
            <v>465039034.69999999</v>
          </cell>
          <cell r="E63">
            <v>49789991</v>
          </cell>
          <cell r="F63">
            <v>489243429.30000001</v>
          </cell>
        </row>
        <row r="64">
          <cell r="B64">
            <v>40968</v>
          </cell>
          <cell r="C64">
            <v>16839122</v>
          </cell>
          <cell r="D64">
            <v>434370689</v>
          </cell>
          <cell r="E64">
            <v>47284175</v>
          </cell>
          <cell r="F64">
            <v>450782396.80000001</v>
          </cell>
        </row>
        <row r="65">
          <cell r="B65">
            <v>40999</v>
          </cell>
          <cell r="C65">
            <v>17496499</v>
          </cell>
          <cell r="D65">
            <v>456969417</v>
          </cell>
          <cell r="E65">
            <v>51460112</v>
          </cell>
          <cell r="F65">
            <v>478343495.80000001</v>
          </cell>
        </row>
        <row r="66">
          <cell r="B66">
            <v>41029</v>
          </cell>
          <cell r="C66">
            <v>17500875</v>
          </cell>
          <cell r="D66">
            <v>427682360.89999998</v>
          </cell>
          <cell r="E66">
            <v>50421863</v>
          </cell>
          <cell r="F66">
            <v>465225900.89999998</v>
          </cell>
        </row>
        <row r="67">
          <cell r="B67">
            <v>41060</v>
          </cell>
          <cell r="C67">
            <v>18287374</v>
          </cell>
          <cell r="D67">
            <v>427095979.5</v>
          </cell>
          <cell r="E67">
            <v>52347259</v>
          </cell>
          <cell r="F67">
            <v>481702083.10000002</v>
          </cell>
        </row>
        <row r="68">
          <cell r="B68">
            <v>41090</v>
          </cell>
          <cell r="C68">
            <v>17526334</v>
          </cell>
          <cell r="D68">
            <v>401319604.80000001</v>
          </cell>
          <cell r="E68">
            <v>50740022</v>
          </cell>
          <cell r="F68">
            <v>465167399.60000002</v>
          </cell>
        </row>
        <row r="69">
          <cell r="B69">
            <v>41121</v>
          </cell>
          <cell r="C69">
            <v>18350392.289000001</v>
          </cell>
          <cell r="D69">
            <v>408149391.80000001</v>
          </cell>
          <cell r="E69">
            <v>52879475</v>
          </cell>
          <cell r="F69">
            <v>463922696.19999999</v>
          </cell>
        </row>
        <row r="70">
          <cell r="B70">
            <v>41152</v>
          </cell>
          <cell r="C70">
            <v>18269445.195</v>
          </cell>
          <cell r="D70">
            <v>410521387.39999998</v>
          </cell>
          <cell r="E70">
            <v>52820756</v>
          </cell>
          <cell r="F70">
            <v>446190107.69999999</v>
          </cell>
        </row>
        <row r="71">
          <cell r="B71">
            <v>41182</v>
          </cell>
          <cell r="C71">
            <v>17441207</v>
          </cell>
          <cell r="D71">
            <v>395495798.10000002</v>
          </cell>
          <cell r="E71">
            <v>50085479</v>
          </cell>
          <cell r="F71">
            <v>421047742.30000001</v>
          </cell>
        </row>
        <row r="72">
          <cell r="B72">
            <v>41213</v>
          </cell>
          <cell r="C72">
            <v>18044066</v>
          </cell>
          <cell r="D72">
            <v>408696641.30000001</v>
          </cell>
          <cell r="E72">
            <v>46776800</v>
          </cell>
          <cell r="F72">
            <v>428228610.19999999</v>
          </cell>
        </row>
        <row r="73">
          <cell r="B73">
            <v>41243</v>
          </cell>
          <cell r="C73">
            <v>17251701</v>
          </cell>
          <cell r="D73">
            <v>396655581.39999998</v>
          </cell>
          <cell r="E73">
            <v>44184847.140000001</v>
          </cell>
          <cell r="F73">
            <v>405408241.89999998</v>
          </cell>
        </row>
        <row r="74">
          <cell r="B74">
            <v>41274</v>
          </cell>
          <cell r="C74">
            <v>17384117</v>
          </cell>
          <cell r="D74">
            <v>418216837.69999999</v>
          </cell>
          <cell r="E74">
            <v>47254827</v>
          </cell>
          <cell r="F74">
            <v>402477156.30000001</v>
          </cell>
        </row>
        <row r="75">
          <cell r="B75">
            <v>41305</v>
          </cell>
          <cell r="C75">
            <v>17346992</v>
          </cell>
          <cell r="D75">
            <v>426342447.59999901</v>
          </cell>
          <cell r="E75">
            <v>49251627</v>
          </cell>
          <cell r="F75">
            <v>384853385.89999998</v>
          </cell>
        </row>
        <row r="76">
          <cell r="B76">
            <v>41333</v>
          </cell>
          <cell r="C76">
            <v>16338315.806</v>
          </cell>
          <cell r="D76">
            <v>387421111.39999998</v>
          </cell>
          <cell r="E76">
            <v>46622934</v>
          </cell>
          <cell r="F76">
            <v>337018211.60000002</v>
          </cell>
        </row>
        <row r="77">
          <cell r="B77">
            <v>41364</v>
          </cell>
          <cell r="C77">
            <v>17915675</v>
          </cell>
          <cell r="D77">
            <v>423084539.69999999</v>
          </cell>
          <cell r="E77">
            <v>51755670.700000003</v>
          </cell>
          <cell r="F77">
            <v>364805000.19999999</v>
          </cell>
        </row>
        <row r="78">
          <cell r="B78">
            <v>41394</v>
          </cell>
          <cell r="C78">
            <v>17078009.100000001</v>
          </cell>
          <cell r="D78">
            <v>395844258.39999998</v>
          </cell>
          <cell r="E78">
            <v>51075476.799999997</v>
          </cell>
          <cell r="F78">
            <v>345797971.69999999</v>
          </cell>
        </row>
        <row r="79">
          <cell r="B79">
            <v>41425</v>
          </cell>
          <cell r="C79">
            <v>18197601.399999999</v>
          </cell>
          <cell r="D79">
            <v>394189250.30000001</v>
          </cell>
          <cell r="E79">
            <v>53291394.399999999</v>
          </cell>
          <cell r="F79">
            <v>355371646.39999998</v>
          </cell>
        </row>
        <row r="80">
          <cell r="B80">
            <v>41455</v>
          </cell>
          <cell r="C80">
            <v>17555748.800000001</v>
          </cell>
          <cell r="D80">
            <v>371893636.60000002</v>
          </cell>
          <cell r="E80">
            <v>50797316</v>
          </cell>
          <cell r="F80">
            <v>353934107.69999999</v>
          </cell>
        </row>
        <row r="81">
          <cell r="B81">
            <v>41486</v>
          </cell>
          <cell r="C81">
            <v>18417144</v>
          </cell>
          <cell r="D81">
            <v>379080774.69999999</v>
          </cell>
          <cell r="E81">
            <v>53499228.600000001</v>
          </cell>
          <cell r="F81">
            <v>355695174.39999998</v>
          </cell>
        </row>
        <row r="82">
          <cell r="B82">
            <v>41517</v>
          </cell>
          <cell r="C82">
            <v>18215890.100000001</v>
          </cell>
          <cell r="D82">
            <v>380420846</v>
          </cell>
          <cell r="E82">
            <v>52545082</v>
          </cell>
          <cell r="F82">
            <v>340101966.69999999</v>
          </cell>
        </row>
        <row r="83">
          <cell r="B83">
            <v>41547</v>
          </cell>
          <cell r="C83">
            <v>17698255.600000001</v>
          </cell>
          <cell r="D83">
            <v>370125130.5</v>
          </cell>
          <cell r="E83">
            <v>51202333.399999999</v>
          </cell>
          <cell r="F83">
            <v>325917557.89999998</v>
          </cell>
        </row>
        <row r="84">
          <cell r="B84">
            <v>41578</v>
          </cell>
          <cell r="C84">
            <v>17588971.100000001</v>
          </cell>
          <cell r="D84">
            <v>377758104.69999999</v>
          </cell>
          <cell r="E84">
            <v>49988162.700000003</v>
          </cell>
          <cell r="F84">
            <v>338478994.89999998</v>
          </cell>
        </row>
        <row r="85">
          <cell r="B85">
            <v>41608</v>
          </cell>
          <cell r="C85">
            <v>17625021.899999999</v>
          </cell>
          <cell r="D85">
            <v>366394249.39999998</v>
          </cell>
          <cell r="E85">
            <v>45204413.100000001</v>
          </cell>
          <cell r="F85">
            <v>322019495.30000001</v>
          </cell>
        </row>
        <row r="86">
          <cell r="B86">
            <v>41639</v>
          </cell>
          <cell r="C86">
            <v>16866134.100000001</v>
          </cell>
          <cell r="D86">
            <v>381466203.69999999</v>
          </cell>
          <cell r="E86">
            <v>49675669.5</v>
          </cell>
          <cell r="F86">
            <v>324502380.39999998</v>
          </cell>
        </row>
        <row r="87">
          <cell r="B87">
            <v>41670</v>
          </cell>
          <cell r="C87">
            <v>16741575.199999999</v>
          </cell>
          <cell r="D87">
            <v>385434912.5</v>
          </cell>
          <cell r="E87">
            <v>50906418.200000003</v>
          </cell>
          <cell r="F87">
            <v>312010628.95999998</v>
          </cell>
        </row>
        <row r="88">
          <cell r="B88">
            <v>41698</v>
          </cell>
          <cell r="C88">
            <v>15529801.5</v>
          </cell>
          <cell r="D88">
            <v>349850683.5</v>
          </cell>
          <cell r="E88">
            <v>46778389.5</v>
          </cell>
          <cell r="F88">
            <v>271174198.50999999</v>
          </cell>
        </row>
        <row r="89">
          <cell r="B89">
            <v>41729</v>
          </cell>
          <cell r="C89">
            <v>17897279.199999999</v>
          </cell>
          <cell r="D89">
            <v>378156269.60000002</v>
          </cell>
          <cell r="E89">
            <v>52234383.5</v>
          </cell>
          <cell r="F89">
            <v>295787286.68000001</v>
          </cell>
        </row>
        <row r="90">
          <cell r="B90">
            <v>41759</v>
          </cell>
          <cell r="C90">
            <v>17384188</v>
          </cell>
          <cell r="D90">
            <v>346688684.30000001</v>
          </cell>
          <cell r="E90">
            <v>50190709.100000001</v>
          </cell>
          <cell r="F90">
            <v>285658756.98000002</v>
          </cell>
        </row>
        <row r="91">
          <cell r="B91">
            <v>41790</v>
          </cell>
          <cell r="C91">
            <v>18028288.199999999</v>
          </cell>
          <cell r="D91">
            <v>339742413</v>
          </cell>
          <cell r="E91">
            <v>52215915.700000003</v>
          </cell>
          <cell r="F91">
            <v>314525520.00999999</v>
          </cell>
        </row>
        <row r="92">
          <cell r="B92">
            <v>41820</v>
          </cell>
          <cell r="C92">
            <v>17656184.399999999</v>
          </cell>
          <cell r="D92">
            <v>312996176.39999998</v>
          </cell>
          <cell r="E92">
            <v>51138001.600000001</v>
          </cell>
          <cell r="F92">
            <v>358599271.60000002</v>
          </cell>
        </row>
        <row r="93">
          <cell r="B93">
            <v>41851</v>
          </cell>
          <cell r="C93">
            <v>18155493.199999999</v>
          </cell>
          <cell r="D93">
            <v>314253373.19999999</v>
          </cell>
          <cell r="E93">
            <v>52251858</v>
          </cell>
          <cell r="F93">
            <v>392104490.89999998</v>
          </cell>
        </row>
        <row r="94">
          <cell r="B94">
            <v>41882</v>
          </cell>
          <cell r="C94">
            <v>18434595.600000001</v>
          </cell>
          <cell r="D94">
            <v>311966387.80000001</v>
          </cell>
          <cell r="E94">
            <v>53748838</v>
          </cell>
          <cell r="F94">
            <v>385413541.60000002</v>
          </cell>
        </row>
        <row r="95">
          <cell r="B95">
            <v>41912</v>
          </cell>
          <cell r="C95">
            <v>17487752.399999999</v>
          </cell>
          <cell r="D95">
            <v>303573125.19999999</v>
          </cell>
          <cell r="E95">
            <v>50532182.399999999</v>
          </cell>
          <cell r="F95">
            <v>369030168.10000002</v>
          </cell>
        </row>
        <row r="96">
          <cell r="B96">
            <v>41943</v>
          </cell>
          <cell r="C96">
            <v>18187314.199999999</v>
          </cell>
          <cell r="D96">
            <v>315594561.39999998</v>
          </cell>
          <cell r="E96">
            <v>47795125.700000003</v>
          </cell>
          <cell r="F96">
            <v>382149712.69999999</v>
          </cell>
        </row>
        <row r="97">
          <cell r="B97">
            <v>41973</v>
          </cell>
          <cell r="C97">
            <v>16575656.9</v>
          </cell>
          <cell r="D97">
            <v>308885414.19999999</v>
          </cell>
          <cell r="E97">
            <v>44453290.799999997</v>
          </cell>
          <cell r="F97">
            <v>362404330.30000001</v>
          </cell>
        </row>
        <row r="98">
          <cell r="B98">
            <v>42004</v>
          </cell>
          <cell r="C98">
            <v>17576451</v>
          </cell>
          <cell r="D98">
            <v>325433027</v>
          </cell>
          <cell r="E98">
            <v>47552703.399999999</v>
          </cell>
          <cell r="F98">
            <v>363470028.60000002</v>
          </cell>
        </row>
        <row r="99">
          <cell r="B99">
            <v>42035</v>
          </cell>
          <cell r="C99">
            <v>17357294.100000001</v>
          </cell>
          <cell r="D99">
            <v>332956642.80000001</v>
          </cell>
          <cell r="E99">
            <v>49638590.600000001</v>
          </cell>
          <cell r="F99">
            <v>350819531.10000002</v>
          </cell>
        </row>
        <row r="100">
          <cell r="B100">
            <v>42063</v>
          </cell>
          <cell r="C100">
            <v>15747566.9</v>
          </cell>
          <cell r="D100">
            <v>301290213</v>
          </cell>
          <cell r="E100">
            <v>47283575.799999997</v>
          </cell>
          <cell r="F100">
            <v>310376898.19999999</v>
          </cell>
        </row>
        <row r="101">
          <cell r="B101">
            <v>42094</v>
          </cell>
          <cell r="C101">
            <v>18042001.699999999</v>
          </cell>
          <cell r="D101">
            <v>328480610.39999998</v>
          </cell>
          <cell r="E101">
            <v>53128812.899999999</v>
          </cell>
          <cell r="F101">
            <v>340122466.69999999</v>
          </cell>
        </row>
        <row r="102">
          <cell r="B102">
            <v>42124</v>
          </cell>
          <cell r="C102">
            <v>17252199.300000001</v>
          </cell>
          <cell r="D102">
            <v>305256928.39999998</v>
          </cell>
          <cell r="E102">
            <v>50627039.5</v>
          </cell>
          <cell r="F102">
            <v>326463950</v>
          </cell>
        </row>
        <row r="103">
          <cell r="B103">
            <v>42155</v>
          </cell>
          <cell r="C103">
            <v>18561351.399999999</v>
          </cell>
          <cell r="D103">
            <v>303759085.30000001</v>
          </cell>
          <cell r="E103">
            <v>49878794.399999999</v>
          </cell>
          <cell r="F103">
            <v>342390114.30000001</v>
          </cell>
        </row>
        <row r="104">
          <cell r="B104">
            <v>42185</v>
          </cell>
          <cell r="C104">
            <v>17895364.399999999</v>
          </cell>
          <cell r="D104">
            <v>289130806.39999998</v>
          </cell>
          <cell r="E104">
            <v>52050946.399999999</v>
          </cell>
          <cell r="F104">
            <v>370548583.69999999</v>
          </cell>
        </row>
        <row r="105">
          <cell r="B105">
            <v>42216</v>
          </cell>
          <cell r="C105">
            <v>18299515.100000001</v>
          </cell>
          <cell r="D105">
            <v>300571394</v>
          </cell>
          <cell r="E105">
            <v>53455746.799999997</v>
          </cell>
          <cell r="F105">
            <v>406696972.60000002</v>
          </cell>
        </row>
        <row r="106">
          <cell r="B106">
            <v>42247</v>
          </cell>
          <cell r="C106">
            <v>17914010.800000001</v>
          </cell>
          <cell r="D106">
            <v>305829334.60000002</v>
          </cell>
          <cell r="E106">
            <v>52521883.100000001</v>
          </cell>
          <cell r="F106">
            <v>397940062.19999999</v>
          </cell>
        </row>
        <row r="107">
          <cell r="B107">
            <v>42277</v>
          </cell>
          <cell r="C107">
            <v>17657651.399999999</v>
          </cell>
          <cell r="D107">
            <v>295497347.39999998</v>
          </cell>
          <cell r="E107">
            <v>49501403.899999999</v>
          </cell>
          <cell r="F107">
            <v>374423925.80000001</v>
          </cell>
        </row>
        <row r="108">
          <cell r="B108">
            <v>42308</v>
          </cell>
          <cell r="C108">
            <v>18062820</v>
          </cell>
          <cell r="D108">
            <v>306789437.39999998</v>
          </cell>
          <cell r="E108">
            <v>44789093.100000001</v>
          </cell>
          <cell r="F108">
            <v>382865724.30000001</v>
          </cell>
        </row>
        <row r="109">
          <cell r="B109">
            <v>42338</v>
          </cell>
          <cell r="C109">
            <v>16701225.699999999</v>
          </cell>
          <cell r="D109">
            <v>297424826.81999999</v>
          </cell>
          <cell r="E109">
            <v>43174700.5</v>
          </cell>
          <cell r="F109">
            <v>370114884.89999998</v>
          </cell>
        </row>
        <row r="110">
          <cell r="B110">
            <v>42369</v>
          </cell>
          <cell r="C110">
            <v>17159718.899999999</v>
          </cell>
          <cell r="D110">
            <v>309776921.39999998</v>
          </cell>
          <cell r="E110">
            <v>47475518.200000003</v>
          </cell>
          <cell r="F110">
            <v>373524759.39999998</v>
          </cell>
        </row>
        <row r="111">
          <cell r="B111">
            <v>42400</v>
          </cell>
          <cell r="C111">
            <v>17378387.199999999</v>
          </cell>
          <cell r="D111">
            <v>316417504.39999998</v>
          </cell>
          <cell r="E111">
            <v>50780610.799999997</v>
          </cell>
          <cell r="F111">
            <v>359816592.5</v>
          </cell>
        </row>
        <row r="112">
          <cell r="B112">
            <v>42429</v>
          </cell>
          <cell r="C112">
            <v>16032810.4</v>
          </cell>
          <cell r="D112">
            <v>300393134</v>
          </cell>
          <cell r="E112">
            <v>46216058.299999997</v>
          </cell>
          <cell r="F112">
            <v>327961598.80000001</v>
          </cell>
        </row>
        <row r="113">
          <cell r="B113">
            <v>42460</v>
          </cell>
          <cell r="C113">
            <v>17776142.800000001</v>
          </cell>
          <cell r="D113">
            <v>316568970.80000001</v>
          </cell>
          <cell r="E113">
            <v>51920881.799999997</v>
          </cell>
          <cell r="F113">
            <v>345037376.89999998</v>
          </cell>
        </row>
        <row r="114">
          <cell r="B114">
            <v>42490</v>
          </cell>
          <cell r="C114">
            <v>17549119.199999999</v>
          </cell>
          <cell r="D114">
            <v>296043761.80000001</v>
          </cell>
          <cell r="E114">
            <v>51453320.5</v>
          </cell>
          <cell r="F114">
            <v>328854637.60000002</v>
          </cell>
        </row>
        <row r="115">
          <cell r="B115">
            <v>42521</v>
          </cell>
          <cell r="C115">
            <v>18343397.600000001</v>
          </cell>
          <cell r="D115">
            <v>297222611.60000002</v>
          </cell>
          <cell r="E115">
            <v>51737277.600000001</v>
          </cell>
          <cell r="F115">
            <v>353814868.39999998</v>
          </cell>
        </row>
        <row r="116">
          <cell r="B116">
            <v>42551</v>
          </cell>
          <cell r="C116">
            <v>17808063</v>
          </cell>
          <cell r="D116">
            <v>282192196.39999998</v>
          </cell>
          <cell r="E116">
            <v>51472866.100000001</v>
          </cell>
          <cell r="F116">
            <v>390334417.69999999</v>
          </cell>
        </row>
        <row r="117">
          <cell r="B117">
            <v>42582</v>
          </cell>
          <cell r="C117">
            <v>18396606.800000001</v>
          </cell>
          <cell r="D117">
            <v>290327154.39999998</v>
          </cell>
          <cell r="E117">
            <v>53399800.299999997</v>
          </cell>
          <cell r="F117">
            <v>427616409.19999999</v>
          </cell>
        </row>
        <row r="118">
          <cell r="B118">
            <v>42613</v>
          </cell>
          <cell r="C118">
            <v>18192602.899999999</v>
          </cell>
          <cell r="D118">
            <v>295190806.60000002</v>
          </cell>
          <cell r="E118">
            <v>52398939.799999997</v>
          </cell>
          <cell r="F118">
            <v>413366632.80000001</v>
          </cell>
        </row>
        <row r="119">
          <cell r="B119">
            <v>42643</v>
          </cell>
          <cell r="C119">
            <v>17575393.199999999</v>
          </cell>
          <cell r="D119">
            <v>287879920.60000002</v>
          </cell>
          <cell r="E119">
            <v>50094637.899999999</v>
          </cell>
          <cell r="F119">
            <v>387754358.60000002</v>
          </cell>
        </row>
        <row r="120">
          <cell r="B120">
            <v>42674</v>
          </cell>
          <cell r="C120">
            <v>17966793.899999999</v>
          </cell>
          <cell r="D120">
            <v>299596315</v>
          </cell>
          <cell r="E120">
            <v>47335666.600000001</v>
          </cell>
          <cell r="F120">
            <v>395515480.5</v>
          </cell>
        </row>
        <row r="121">
          <cell r="B121">
            <v>42704</v>
          </cell>
          <cell r="C121">
            <v>16515618.4</v>
          </cell>
          <cell r="D121">
            <v>293592470.60000002</v>
          </cell>
          <cell r="E121">
            <v>45485673.200000003</v>
          </cell>
          <cell r="F121">
            <v>373216457.5</v>
          </cell>
        </row>
        <row r="122">
          <cell r="B122">
            <v>42735</v>
          </cell>
          <cell r="C122">
            <v>17133435.600000001</v>
          </cell>
          <cell r="D122">
            <v>305816308.60000002</v>
          </cell>
          <cell r="E122">
            <v>50345336.600000001</v>
          </cell>
          <cell r="F122">
            <v>373463820.60000002</v>
          </cell>
        </row>
        <row r="123">
          <cell r="B123">
            <v>42766</v>
          </cell>
          <cell r="C123">
            <v>17965452.199999999</v>
          </cell>
          <cell r="D123">
            <v>318405868.60000002</v>
          </cell>
          <cell r="E123">
            <v>53110813.600000001</v>
          </cell>
          <cell r="F123">
            <v>358490914.89999998</v>
          </cell>
        </row>
        <row r="124">
          <cell r="B124">
            <v>42794</v>
          </cell>
          <cell r="C124">
            <v>16286350.699999999</v>
          </cell>
          <cell r="D124">
            <v>298988592</v>
          </cell>
          <cell r="E124">
            <v>47770592</v>
          </cell>
          <cell r="F124">
            <v>315033420</v>
          </cell>
        </row>
        <row r="125">
          <cell r="B125">
            <v>42825</v>
          </cell>
          <cell r="C125">
            <v>18102918.699999999</v>
          </cell>
          <cell r="D125">
            <v>333643971.80000001</v>
          </cell>
          <cell r="E125">
            <v>53355654.299999997</v>
          </cell>
          <cell r="F125">
            <v>347912656.5</v>
          </cell>
        </row>
        <row r="126">
          <cell r="B126">
            <v>42855</v>
          </cell>
          <cell r="C126">
            <v>17411595.600000001</v>
          </cell>
          <cell r="D126">
            <v>316707883.60000002</v>
          </cell>
          <cell r="E126">
            <v>51422030</v>
          </cell>
          <cell r="F126">
            <v>352102811.80000001</v>
          </cell>
        </row>
        <row r="127">
          <cell r="B127">
            <v>42886</v>
          </cell>
          <cell r="C127">
            <v>18293645.699999999</v>
          </cell>
          <cell r="D127">
            <v>318839243</v>
          </cell>
          <cell r="E127">
            <v>52885893.399999999</v>
          </cell>
          <cell r="F127">
            <v>397231066.89999998</v>
          </cell>
        </row>
        <row r="128">
          <cell r="B128">
            <v>42916</v>
          </cell>
          <cell r="C128">
            <v>17532893.800000001</v>
          </cell>
          <cell r="D128">
            <v>301924849.39999998</v>
          </cell>
          <cell r="E128">
            <v>50996365.100000001</v>
          </cell>
          <cell r="F128">
            <v>439791309.10000002</v>
          </cell>
        </row>
        <row r="129">
          <cell r="B129">
            <v>42947</v>
          </cell>
          <cell r="C129">
            <v>18121601.100000001</v>
          </cell>
          <cell r="D129">
            <v>308499211.60000002</v>
          </cell>
          <cell r="E129">
            <v>52524680.600000001</v>
          </cell>
          <cell r="F129">
            <v>479291031.69999999</v>
          </cell>
        </row>
        <row r="130">
          <cell r="B130">
            <v>42978</v>
          </cell>
          <cell r="C130">
            <v>18137490.899999999</v>
          </cell>
          <cell r="D130">
            <v>311034264.39999998</v>
          </cell>
          <cell r="E130">
            <v>53392274</v>
          </cell>
          <cell r="F130">
            <v>470681156.60000002</v>
          </cell>
        </row>
        <row r="131">
          <cell r="B131">
            <v>43008</v>
          </cell>
          <cell r="C131">
            <v>17333747.699999999</v>
          </cell>
          <cell r="D131">
            <v>304304953.39999998</v>
          </cell>
          <cell r="E131">
            <v>50144271.899999999</v>
          </cell>
          <cell r="F131">
            <v>443750481.80000001</v>
          </cell>
        </row>
        <row r="132">
          <cell r="B132">
            <v>43039</v>
          </cell>
          <cell r="C132">
            <v>17781636.600000001</v>
          </cell>
          <cell r="D132">
            <v>316105108</v>
          </cell>
          <cell r="E132">
            <v>47338952.100000001</v>
          </cell>
          <cell r="F132">
            <v>452977653.39999998</v>
          </cell>
        </row>
        <row r="133">
          <cell r="B133">
            <v>43069</v>
          </cell>
          <cell r="C133">
            <v>17036943.899999999</v>
          </cell>
          <cell r="D133">
            <v>303999490.19999999</v>
          </cell>
          <cell r="E133">
            <v>47040175.399999999</v>
          </cell>
          <cell r="F133">
            <v>432658018.69999999</v>
          </cell>
        </row>
        <row r="134">
          <cell r="B134">
            <v>43100</v>
          </cell>
          <cell r="C134">
            <v>17101566.100000001</v>
          </cell>
          <cell r="D134">
            <v>314809505</v>
          </cell>
          <cell r="E134">
            <v>50157350.399999999</v>
          </cell>
          <cell r="F134">
            <v>439957147.39999998</v>
          </cell>
        </row>
        <row r="135">
          <cell r="B135">
            <v>43131</v>
          </cell>
          <cell r="C135">
            <v>17050536.5</v>
          </cell>
          <cell r="D135">
            <v>323145765.19999999</v>
          </cell>
          <cell r="E135">
            <v>52079808</v>
          </cell>
          <cell r="F135">
            <v>430035502.19999999</v>
          </cell>
        </row>
        <row r="136">
          <cell r="B136">
            <v>43159</v>
          </cell>
          <cell r="C136">
            <v>15714117.6</v>
          </cell>
          <cell r="D136">
            <v>298874683.80000001</v>
          </cell>
          <cell r="E136">
            <v>47149874.399999999</v>
          </cell>
          <cell r="F136">
            <v>378251506.80000001</v>
          </cell>
        </row>
        <row r="137">
          <cell r="B137">
            <v>43190</v>
          </cell>
          <cell r="C137">
            <v>17782028</v>
          </cell>
          <cell r="D137">
            <v>331567609.19999999</v>
          </cell>
          <cell r="E137">
            <v>53127268.200000003</v>
          </cell>
          <cell r="F137">
            <v>407576123.69999999</v>
          </cell>
        </row>
        <row r="138">
          <cell r="B138">
            <v>43220</v>
          </cell>
          <cell r="C138">
            <v>16885493.699999999</v>
          </cell>
          <cell r="D138">
            <v>316206344</v>
          </cell>
          <cell r="E138">
            <v>50522314.700000003</v>
          </cell>
          <cell r="F138">
            <v>384288671.69999999</v>
          </cell>
        </row>
        <row r="139">
          <cell r="B139">
            <v>43251</v>
          </cell>
          <cell r="C139">
            <v>17812188.5</v>
          </cell>
          <cell r="D139">
            <v>316379728.60000002</v>
          </cell>
          <cell r="E139">
            <v>52316065.399999999</v>
          </cell>
          <cell r="F139">
            <v>394702371.5</v>
          </cell>
        </row>
        <row r="140">
          <cell r="B140">
            <v>43281</v>
          </cell>
          <cell r="C140">
            <v>17585679.699999999</v>
          </cell>
          <cell r="D140">
            <v>296290034.60000002</v>
          </cell>
          <cell r="E140">
            <v>51236384.700000003</v>
          </cell>
          <cell r="F140">
            <v>386437692</v>
          </cell>
        </row>
        <row r="141">
          <cell r="B141">
            <v>43312</v>
          </cell>
          <cell r="C141">
            <v>18229985.100000001</v>
          </cell>
          <cell r="D141">
            <v>302548589</v>
          </cell>
          <cell r="E141">
            <v>53213352.200000003</v>
          </cell>
          <cell r="F141">
            <v>384859872.89999998</v>
          </cell>
        </row>
        <row r="142">
          <cell r="B142">
            <v>43343</v>
          </cell>
          <cell r="C142">
            <v>17670416.399999999</v>
          </cell>
          <cell r="D142">
            <v>305829585.19999999</v>
          </cell>
          <cell r="E142">
            <v>52047778.5</v>
          </cell>
          <cell r="F142">
            <v>365092886.5</v>
          </cell>
        </row>
        <row r="143">
          <cell r="B143">
            <v>43373</v>
          </cell>
          <cell r="C143">
            <v>17296172.099999901</v>
          </cell>
          <cell r="D143">
            <v>297069555.60000002</v>
          </cell>
          <cell r="E143">
            <v>48572385.200000003</v>
          </cell>
          <cell r="F143">
            <v>337489676.19999999</v>
          </cell>
        </row>
        <row r="144">
          <cell r="B144">
            <v>43404</v>
          </cell>
          <cell r="C144">
            <v>18233930.600000001</v>
          </cell>
          <cell r="D144">
            <v>307532000.80000001</v>
          </cell>
          <cell r="E144">
            <v>46907059.100000001</v>
          </cell>
          <cell r="F144">
            <v>339625332.39999998</v>
          </cell>
        </row>
        <row r="145">
          <cell r="B145">
            <v>43434</v>
          </cell>
          <cell r="C145">
            <v>17475333.600000001</v>
          </cell>
          <cell r="D145">
            <v>297395751.19999999</v>
          </cell>
          <cell r="E145">
            <v>46814557.399999999</v>
          </cell>
          <cell r="F145">
            <v>318814253.89999998</v>
          </cell>
        </row>
        <row r="146">
          <cell r="B146">
            <v>43465</v>
          </cell>
          <cell r="C146">
            <v>17901306.399999999</v>
          </cell>
          <cell r="D146">
            <v>309743195</v>
          </cell>
          <cell r="E146">
            <v>49794193.100000001</v>
          </cell>
          <cell r="F146">
            <v>319111015.89999998</v>
          </cell>
        </row>
        <row r="147">
          <cell r="B147">
            <v>43496</v>
          </cell>
          <cell r="C147">
            <v>17571741.600000001</v>
          </cell>
          <cell r="D147">
            <v>319927967.19999999</v>
          </cell>
          <cell r="E147">
            <v>50753244.399999999</v>
          </cell>
          <cell r="F147">
            <v>304770159.25999999</v>
          </cell>
        </row>
        <row r="148">
          <cell r="B148">
            <v>43524</v>
          </cell>
          <cell r="C148">
            <v>16144433.4</v>
          </cell>
          <cell r="D148">
            <v>295179141.60000002</v>
          </cell>
          <cell r="E148">
            <v>47963516.100000001</v>
          </cell>
          <cell r="F148">
            <v>264221319.019999</v>
          </cell>
        </row>
        <row r="149">
          <cell r="B149">
            <v>43555</v>
          </cell>
          <cell r="C149">
            <v>17826139.699999999</v>
          </cell>
          <cell r="D149">
            <v>334733720.80000001</v>
          </cell>
          <cell r="E149">
            <v>53327002.799999997</v>
          </cell>
          <cell r="F149">
            <v>283933209.86000001</v>
          </cell>
        </row>
        <row r="150">
          <cell r="B150">
            <v>43585</v>
          </cell>
          <cell r="C150">
            <v>17106369.599999901</v>
          </cell>
          <cell r="D150">
            <v>324294802.19999999</v>
          </cell>
          <cell r="E150">
            <v>50802567.899999999</v>
          </cell>
          <cell r="F150">
            <v>271055800.51999998</v>
          </cell>
        </row>
        <row r="151">
          <cell r="B151">
            <v>43616</v>
          </cell>
          <cell r="C151">
            <v>18111035</v>
          </cell>
          <cell r="D151">
            <v>330787454</v>
          </cell>
          <cell r="E151">
            <v>52427145.399999999</v>
          </cell>
          <cell r="F151">
            <v>303875912.54000002</v>
          </cell>
        </row>
        <row r="152">
          <cell r="B152">
            <v>43646</v>
          </cell>
          <cell r="C152">
            <v>17563323.800000001</v>
          </cell>
          <cell r="D152">
            <v>313904950.39999998</v>
          </cell>
          <cell r="E152">
            <v>51477168.799999997</v>
          </cell>
          <cell r="F152">
            <v>347569856.10000002</v>
          </cell>
        </row>
        <row r="153">
          <cell r="B153">
            <v>43677</v>
          </cell>
          <cell r="C153">
            <v>17848994.099999901</v>
          </cell>
          <cell r="D153">
            <v>320439352</v>
          </cell>
          <cell r="E153">
            <v>52267970.700000003</v>
          </cell>
          <cell r="F153">
            <v>423618201</v>
          </cell>
        </row>
        <row r="154">
          <cell r="B154">
            <v>43708</v>
          </cell>
          <cell r="C154">
            <v>17837660</v>
          </cell>
          <cell r="D154">
            <v>318511646</v>
          </cell>
          <cell r="E154">
            <v>52539038.899999999</v>
          </cell>
          <cell r="F154">
            <v>428450697</v>
          </cell>
        </row>
        <row r="155">
          <cell r="B155">
            <v>43738</v>
          </cell>
          <cell r="C155">
            <v>17361517.699999999</v>
          </cell>
          <cell r="D155">
            <v>308388262.39999998</v>
          </cell>
          <cell r="E155">
            <v>48258484.5</v>
          </cell>
          <cell r="F155">
            <v>403106468</v>
          </cell>
        </row>
        <row r="156">
          <cell r="B156">
            <v>43769</v>
          </cell>
          <cell r="C156">
            <v>18114978.699999999</v>
          </cell>
          <cell r="D156">
            <v>318358945.19999999</v>
          </cell>
          <cell r="E156">
            <v>48172551.600000001</v>
          </cell>
          <cell r="F156">
            <v>407488286</v>
          </cell>
        </row>
        <row r="157">
          <cell r="B157">
            <v>43799</v>
          </cell>
          <cell r="C157">
            <v>17419305.699999999</v>
          </cell>
          <cell r="D157">
            <v>308221797.60000002</v>
          </cell>
          <cell r="E157">
            <v>47948310.399999999</v>
          </cell>
          <cell r="F157">
            <v>388234573</v>
          </cell>
        </row>
        <row r="158">
          <cell r="B158">
            <v>43830</v>
          </cell>
          <cell r="C158">
            <v>18447303.600000001</v>
          </cell>
          <cell r="D158">
            <v>328810651.80000001</v>
          </cell>
          <cell r="E158">
            <v>52044887</v>
          </cell>
          <cell r="F158">
            <v>394423227</v>
          </cell>
        </row>
        <row r="159">
          <cell r="B159">
            <v>43861</v>
          </cell>
          <cell r="C159">
            <v>17427336.399999999</v>
          </cell>
          <cell r="D159">
            <v>343790948.39999998</v>
          </cell>
          <cell r="E159">
            <v>51481582.100000001</v>
          </cell>
          <cell r="F159">
            <v>385434740</v>
          </cell>
        </row>
        <row r="160">
          <cell r="B160">
            <v>43890</v>
          </cell>
          <cell r="C160">
            <v>16362439.6</v>
          </cell>
          <cell r="D160">
            <v>328603039.39999998</v>
          </cell>
          <cell r="E160">
            <v>48811423.299999997</v>
          </cell>
          <cell r="F160">
            <v>352113532</v>
          </cell>
        </row>
        <row r="161">
          <cell r="B161">
            <v>43921</v>
          </cell>
          <cell r="C161">
            <v>18097868.800000001</v>
          </cell>
          <cell r="D161">
            <v>355513264.19999999</v>
          </cell>
          <cell r="E161">
            <v>53707657.600000001</v>
          </cell>
          <cell r="F161">
            <v>368867530</v>
          </cell>
        </row>
        <row r="162">
          <cell r="B162">
            <v>43951</v>
          </cell>
          <cell r="C162">
            <v>17067854</v>
          </cell>
          <cell r="D162">
            <v>345345021.89999998</v>
          </cell>
          <cell r="E162">
            <v>51576471.5</v>
          </cell>
          <cell r="F162">
            <v>352525212</v>
          </cell>
        </row>
        <row r="163">
          <cell r="B163">
            <v>43982</v>
          </cell>
          <cell r="C163">
            <v>17581222.699999999</v>
          </cell>
          <cell r="D163">
            <v>347193191.30000001</v>
          </cell>
          <cell r="E163">
            <v>52504911.200000003</v>
          </cell>
          <cell r="F163">
            <v>369659148</v>
          </cell>
        </row>
        <row r="164">
          <cell r="B164">
            <v>44012</v>
          </cell>
          <cell r="C164">
            <v>17437447.399999999</v>
          </cell>
          <cell r="D164">
            <v>323300039</v>
          </cell>
          <cell r="E164">
            <v>51097516.100000001</v>
          </cell>
          <cell r="F164">
            <v>380374297</v>
          </cell>
        </row>
        <row r="165">
          <cell r="B165">
            <v>44043</v>
          </cell>
          <cell r="C165">
            <v>17822558.5</v>
          </cell>
          <cell r="D165">
            <v>325195088.89999998</v>
          </cell>
          <cell r="E165">
            <v>52671564.700000003</v>
          </cell>
          <cell r="F165">
            <v>389997637</v>
          </cell>
        </row>
        <row r="166">
          <cell r="B166">
            <v>44074</v>
          </cell>
          <cell r="C166">
            <v>17870700.699999999</v>
          </cell>
          <cell r="D166">
            <v>320776093.60000002</v>
          </cell>
          <cell r="E166">
            <v>52693936.600000001</v>
          </cell>
          <cell r="F166">
            <v>373025309</v>
          </cell>
        </row>
        <row r="167">
          <cell r="B167">
            <v>44104</v>
          </cell>
          <cell r="C167">
            <v>17088403.100000001</v>
          </cell>
          <cell r="D167">
            <v>309743864</v>
          </cell>
          <cell r="E167">
            <v>47877637.600000001</v>
          </cell>
          <cell r="F167">
            <v>346159842</v>
          </cell>
        </row>
        <row r="168">
          <cell r="B168">
            <v>44135</v>
          </cell>
          <cell r="C168">
            <v>17885291.5</v>
          </cell>
          <cell r="D168">
            <v>317343381.60000002</v>
          </cell>
          <cell r="E168">
            <v>46107748.700000003</v>
          </cell>
          <cell r="F168">
            <v>346075335</v>
          </cell>
        </row>
        <row r="169">
          <cell r="B169">
            <v>44165</v>
          </cell>
          <cell r="C169">
            <v>17195902.199999999</v>
          </cell>
          <cell r="D169">
            <v>303641465.19999999</v>
          </cell>
          <cell r="E169">
            <v>46730223.100000001</v>
          </cell>
          <cell r="F169">
            <v>323807349</v>
          </cell>
        </row>
        <row r="170">
          <cell r="B170">
            <v>44196</v>
          </cell>
          <cell r="C170">
            <v>17203432.100000001</v>
          </cell>
          <cell r="D170">
            <v>316995725</v>
          </cell>
          <cell r="E170">
            <v>49095282.899999999</v>
          </cell>
          <cell r="F170">
            <v>321291301</v>
          </cell>
        </row>
        <row r="171">
          <cell r="B171">
            <v>44227</v>
          </cell>
          <cell r="C171">
            <v>17339412.399999999</v>
          </cell>
          <cell r="D171">
            <v>323033526.60000002</v>
          </cell>
          <cell r="E171">
            <v>50001040.600000001</v>
          </cell>
          <cell r="F171">
            <v>306067704</v>
          </cell>
        </row>
        <row r="172">
          <cell r="B172">
            <v>44255</v>
          </cell>
          <cell r="C172">
            <v>15824768.4</v>
          </cell>
          <cell r="D172">
            <v>296751350.60000002</v>
          </cell>
          <cell r="E172">
            <v>47248097.399999999</v>
          </cell>
          <cell r="F172">
            <v>263906637</v>
          </cell>
        </row>
        <row r="173">
          <cell r="B173">
            <v>44286</v>
          </cell>
          <cell r="C173">
            <v>17604660.699999999</v>
          </cell>
          <cell r="D173">
            <v>325364628</v>
          </cell>
          <cell r="E173">
            <v>52393337.799999997</v>
          </cell>
          <cell r="F173">
            <v>280246407</v>
          </cell>
        </row>
        <row r="174">
          <cell r="B174">
            <v>44316</v>
          </cell>
          <cell r="C174">
            <v>16942862.5</v>
          </cell>
          <cell r="D174">
            <v>305663348</v>
          </cell>
          <cell r="E174">
            <v>50213408.399999999</v>
          </cell>
          <cell r="F174">
            <v>260155996</v>
          </cell>
        </row>
        <row r="175">
          <cell r="B175">
            <v>44347</v>
          </cell>
          <cell r="C175">
            <v>18244266.800000001</v>
          </cell>
          <cell r="D175">
            <v>300925166</v>
          </cell>
          <cell r="E175">
            <v>52178456.299999997</v>
          </cell>
          <cell r="F175">
            <v>259829736</v>
          </cell>
        </row>
        <row r="176">
          <cell r="B176">
            <v>44377</v>
          </cell>
          <cell r="C176">
            <v>17672934.199999999</v>
          </cell>
          <cell r="D176">
            <v>277874000.80000001</v>
          </cell>
          <cell r="E176">
            <v>50609246.799999997</v>
          </cell>
          <cell r="F176">
            <v>252455356</v>
          </cell>
        </row>
        <row r="177">
          <cell r="B177">
            <v>44408</v>
          </cell>
          <cell r="C177">
            <v>18067156.800000001</v>
          </cell>
          <cell r="D177">
            <v>280174207</v>
          </cell>
          <cell r="E177">
            <v>53007157.5</v>
          </cell>
          <cell r="F177">
            <v>250591707</v>
          </cell>
        </row>
        <row r="178">
          <cell r="B178">
            <v>44439</v>
          </cell>
          <cell r="C178">
            <v>18017338.899999999</v>
          </cell>
          <cell r="D178">
            <v>279811077.88</v>
          </cell>
          <cell r="E178">
            <v>53102468.799999997</v>
          </cell>
          <cell r="F178">
            <v>238230638</v>
          </cell>
        </row>
        <row r="179">
          <cell r="B179">
            <v>44469</v>
          </cell>
          <cell r="C179">
            <v>17363198.699999999</v>
          </cell>
          <cell r="D179">
            <v>270464455</v>
          </cell>
          <cell r="E179">
            <v>49690487.299999997</v>
          </cell>
          <cell r="F179">
            <v>222379433</v>
          </cell>
        </row>
        <row r="180">
          <cell r="B180">
            <v>44500</v>
          </cell>
          <cell r="C180">
            <v>18201645</v>
          </cell>
          <cell r="D180">
            <v>278971949</v>
          </cell>
          <cell r="E180">
            <v>46502624.899999999</v>
          </cell>
          <cell r="F180">
            <v>223803384</v>
          </cell>
        </row>
        <row r="181">
          <cell r="B181">
            <v>44530</v>
          </cell>
          <cell r="C181">
            <v>17079777.899999999</v>
          </cell>
          <cell r="D181">
            <v>265972238.40000001</v>
          </cell>
          <cell r="E181">
            <v>45499043.600000001</v>
          </cell>
          <cell r="F181">
            <v>213111398</v>
          </cell>
        </row>
        <row r="182">
          <cell r="B182">
            <v>44561</v>
          </cell>
          <cell r="C182">
            <v>17402408.800000001</v>
          </cell>
          <cell r="D182">
            <v>274349108.80000001</v>
          </cell>
          <cell r="E182">
            <v>48066402.299999997</v>
          </cell>
          <cell r="F182">
            <v>212602060</v>
          </cell>
        </row>
        <row r="183">
          <cell r="B183">
            <v>44592</v>
          </cell>
          <cell r="C183">
            <v>17221516.399999999</v>
          </cell>
          <cell r="D183">
            <v>277625947.39999998</v>
          </cell>
          <cell r="E183">
            <v>49916209.600000001</v>
          </cell>
          <cell r="F183">
            <v>202073785</v>
          </cell>
        </row>
        <row r="184">
          <cell r="B184">
            <v>44620</v>
          </cell>
          <cell r="C184">
            <v>15652330.1</v>
          </cell>
          <cell r="D184">
            <v>250991752.19999999</v>
          </cell>
          <cell r="E184">
            <v>46780328.200000003</v>
          </cell>
          <cell r="F184">
            <v>173146959</v>
          </cell>
        </row>
        <row r="185">
          <cell r="B185">
            <v>44651</v>
          </cell>
          <cell r="C185">
            <v>17670892.100000001</v>
          </cell>
          <cell r="D185">
            <v>271125522</v>
          </cell>
          <cell r="E185">
            <v>52087028.299999997</v>
          </cell>
          <cell r="F185">
            <v>183406569</v>
          </cell>
        </row>
        <row r="186">
          <cell r="B186">
            <v>44681</v>
          </cell>
          <cell r="C186">
            <v>17095725.699999999</v>
          </cell>
          <cell r="D186">
            <v>248647409</v>
          </cell>
          <cell r="E186">
            <v>50724136</v>
          </cell>
          <cell r="F186">
            <v>173661301</v>
          </cell>
        </row>
        <row r="187">
          <cell r="B187">
            <v>44712</v>
          </cell>
          <cell r="C187">
            <v>17938808</v>
          </cell>
          <cell r="D187">
            <v>240377333.19999999</v>
          </cell>
          <cell r="E187">
            <v>52858387.100000001</v>
          </cell>
          <cell r="F187">
            <v>185989875</v>
          </cell>
        </row>
        <row r="188">
          <cell r="B188">
            <v>44742</v>
          </cell>
          <cell r="C188">
            <v>17697615.300000001</v>
          </cell>
          <cell r="D188">
            <v>219854856.19999999</v>
          </cell>
          <cell r="E188">
            <v>51605567.600000001</v>
          </cell>
          <cell r="F188">
            <v>200479640</v>
          </cell>
        </row>
        <row r="189">
          <cell r="B189">
            <v>44773</v>
          </cell>
          <cell r="C189">
            <v>18250236.5</v>
          </cell>
          <cell r="D189">
            <v>219546475.78</v>
          </cell>
          <cell r="E189">
            <v>53079503.5</v>
          </cell>
          <cell r="F189">
            <v>196460499.06</v>
          </cell>
        </row>
        <row r="190">
          <cell r="B190">
            <v>44804</v>
          </cell>
          <cell r="C190">
            <v>18332931.600000001</v>
          </cell>
          <cell r="D190">
            <v>221606512.90000001</v>
          </cell>
          <cell r="E190">
            <v>53290899.299999997</v>
          </cell>
          <cell r="F190">
            <v>188184852.22</v>
          </cell>
        </row>
        <row r="191">
          <cell r="B191">
            <v>44834</v>
          </cell>
          <cell r="C191">
            <v>17353671.699999999</v>
          </cell>
          <cell r="D191">
            <v>218461521.30000001</v>
          </cell>
          <cell r="E191">
            <v>50262175</v>
          </cell>
          <cell r="F191">
            <v>175121802.25</v>
          </cell>
        </row>
        <row r="192">
          <cell r="B192">
            <v>44865</v>
          </cell>
          <cell r="C192">
            <v>17954274.5</v>
          </cell>
          <cell r="D192">
            <v>228764096.25999999</v>
          </cell>
          <cell r="E192">
            <v>46778720.399999999</v>
          </cell>
          <cell r="F192">
            <v>181062569.66</v>
          </cell>
        </row>
        <row r="193">
          <cell r="B193">
            <v>44895</v>
          </cell>
          <cell r="C193">
            <v>16983084.5</v>
          </cell>
          <cell r="D193">
            <v>218291636.63999999</v>
          </cell>
          <cell r="E193">
            <v>46604348</v>
          </cell>
          <cell r="F193">
            <v>173477479.19999999</v>
          </cell>
        </row>
        <row r="194">
          <cell r="B194">
            <v>44926</v>
          </cell>
          <cell r="C194">
            <v>17382185.399999999</v>
          </cell>
          <cell r="D194">
            <v>224442398.56</v>
          </cell>
          <cell r="E194">
            <v>50502572.899999999</v>
          </cell>
          <cell r="F194">
            <v>174362998.06999999</v>
          </cell>
        </row>
        <row r="195">
          <cell r="B195">
            <v>44957</v>
          </cell>
          <cell r="C195">
            <v>17815562.600000001</v>
          </cell>
          <cell r="D195">
            <v>228573325.63999999</v>
          </cell>
          <cell r="E195">
            <v>51836103.899999999</v>
          </cell>
          <cell r="F195">
            <v>170563517.81</v>
          </cell>
        </row>
        <row r="196">
          <cell r="B196">
            <v>44985</v>
          </cell>
          <cell r="C196">
            <v>15925072.5</v>
          </cell>
          <cell r="D196">
            <v>209652201.5</v>
          </cell>
          <cell r="E196">
            <v>47120003.799999997</v>
          </cell>
          <cell r="F196">
            <v>150664793.09</v>
          </cell>
        </row>
        <row r="197">
          <cell r="B197">
            <v>45016</v>
          </cell>
          <cell r="C197">
            <v>17852989</v>
          </cell>
          <cell r="D197">
            <v>229840781.69999999</v>
          </cell>
          <cell r="E197">
            <v>52965431.200000003</v>
          </cell>
          <cell r="F197">
            <v>164957158.58000001</v>
          </cell>
        </row>
        <row r="198">
          <cell r="B198">
            <v>45046</v>
          </cell>
          <cell r="C198">
            <v>17229841.300000001</v>
          </cell>
          <cell r="D198">
            <v>223790259.5</v>
          </cell>
          <cell r="E198">
            <v>51409611.5</v>
          </cell>
          <cell r="F198">
            <v>161677678.36000001</v>
          </cell>
        </row>
        <row r="199">
          <cell r="B199">
            <v>45077</v>
          </cell>
          <cell r="C199">
            <v>17843862</v>
          </cell>
          <cell r="D199">
            <v>242354015.75999999</v>
          </cell>
          <cell r="E199">
            <v>52526308.899999999</v>
          </cell>
          <cell r="F199">
            <v>204055802.74000001</v>
          </cell>
        </row>
        <row r="200">
          <cell r="B200">
            <v>45107</v>
          </cell>
          <cell r="C200">
            <v>17299180.800000001</v>
          </cell>
          <cell r="D200">
            <v>241918329</v>
          </cell>
          <cell r="E200">
            <v>50695101.5</v>
          </cell>
          <cell r="F200">
            <v>266423523.94999999</v>
          </cell>
        </row>
        <row r="201">
          <cell r="B201">
            <v>45138</v>
          </cell>
          <cell r="C201">
            <v>17987635</v>
          </cell>
          <cell r="D201">
            <v>258247012.40000001</v>
          </cell>
          <cell r="E201">
            <v>52587549.200000003</v>
          </cell>
          <cell r="F201">
            <v>296494170.88999999</v>
          </cell>
        </row>
        <row r="202">
          <cell r="B202">
            <v>45169</v>
          </cell>
          <cell r="C202">
            <v>18100095.300000001</v>
          </cell>
          <cell r="D202">
            <v>268690322.60000002</v>
          </cell>
          <cell r="E202">
            <v>53068007.600000001</v>
          </cell>
          <cell r="F202">
            <v>281177211.61000001</v>
          </cell>
        </row>
        <row r="203">
          <cell r="B203">
            <v>45199</v>
          </cell>
          <cell r="C203">
            <v>17318008.5</v>
          </cell>
          <cell r="D203">
            <v>267032322.40000001</v>
          </cell>
          <cell r="E203">
            <v>49839837.899999999</v>
          </cell>
          <cell r="F203">
            <v>264198405.28999999</v>
          </cell>
        </row>
        <row r="204">
          <cell r="B204">
            <v>45230</v>
          </cell>
          <cell r="C204">
            <v>18055112.600000001</v>
          </cell>
          <cell r="D204">
            <v>275035457.60000002</v>
          </cell>
          <cell r="E204">
            <v>47162886.5</v>
          </cell>
          <cell r="F204">
            <v>271294768.56</v>
          </cell>
        </row>
        <row r="205">
          <cell r="B205">
            <v>45260</v>
          </cell>
          <cell r="C205">
            <v>17303064.600000001</v>
          </cell>
          <cell r="D205">
            <v>263880683.59999999</v>
          </cell>
          <cell r="E205">
            <v>47051624.399999999</v>
          </cell>
          <cell r="F205">
            <v>260296337.81999999</v>
          </cell>
        </row>
        <row r="206">
          <cell r="B206">
            <v>45291</v>
          </cell>
          <cell r="C206">
            <v>17297871.5</v>
          </cell>
          <cell r="D206">
            <v>276797998.80000001</v>
          </cell>
          <cell r="E206">
            <v>49803534.399999999</v>
          </cell>
          <cell r="F206">
            <v>264343467.63</v>
          </cell>
        </row>
        <row r="207">
          <cell r="B207">
            <v>45322</v>
          </cell>
          <cell r="C207">
            <v>17691944.5</v>
          </cell>
          <cell r="D207">
            <v>285945794</v>
          </cell>
          <cell r="E207">
            <v>51137722.700000003</v>
          </cell>
          <cell r="F207">
            <v>256419389.19</v>
          </cell>
        </row>
        <row r="208">
          <cell r="B208">
            <v>45351</v>
          </cell>
          <cell r="C208">
            <v>16541303.800000001</v>
          </cell>
          <cell r="D208">
            <v>278596079.39999998</v>
          </cell>
          <cell r="E208">
            <v>48912652.200000003</v>
          </cell>
          <cell r="F208">
            <v>233175090.80000001</v>
          </cell>
        </row>
        <row r="209">
          <cell r="B209">
            <v>45382</v>
          </cell>
          <cell r="C209">
            <v>17476901</v>
          </cell>
          <cell r="D209">
            <v>300010698.39999998</v>
          </cell>
          <cell r="E209">
            <v>51962866.899999999</v>
          </cell>
          <cell r="F209">
            <v>242351758.12</v>
          </cell>
        </row>
        <row r="210">
          <cell r="B210">
            <v>45412</v>
          </cell>
          <cell r="C210">
            <v>17223586.199999999</v>
          </cell>
          <cell r="D210">
            <v>285268017.60000002</v>
          </cell>
          <cell r="E210">
            <v>50985658</v>
          </cell>
          <cell r="F210">
            <v>230753168.59999999</v>
          </cell>
        </row>
        <row r="211">
          <cell r="B211">
            <v>45443</v>
          </cell>
          <cell r="C211">
            <v>17978067.300000001</v>
          </cell>
          <cell r="D211">
            <v>284059977</v>
          </cell>
          <cell r="E211">
            <v>52573893.5</v>
          </cell>
          <cell r="F211">
            <v>248469676.34</v>
          </cell>
        </row>
        <row r="212">
          <cell r="B212">
            <v>45473</v>
          </cell>
          <cell r="C212">
            <v>17548102.5</v>
          </cell>
          <cell r="D212">
            <v>263241928</v>
          </cell>
          <cell r="E212">
            <v>51157237.200000003</v>
          </cell>
          <cell r="F212">
            <v>275634592.77999997</v>
          </cell>
        </row>
        <row r="213">
          <cell r="B213">
            <v>45504</v>
          </cell>
          <cell r="C213">
            <v>18238974.300000001</v>
          </cell>
          <cell r="D213">
            <v>265980544.93000001</v>
          </cell>
          <cell r="E213">
            <v>52847006.5</v>
          </cell>
          <cell r="F213">
            <v>303871753.88</v>
          </cell>
        </row>
      </sheetData>
      <sheetData sheetId="5">
        <row r="1">
          <cell r="K1" t="str">
            <v>Diversion</v>
          </cell>
          <cell r="L1" t="str">
            <v>Consumptive Use</v>
          </cell>
        </row>
        <row r="2">
          <cell r="B2" t="str">
            <v>MWD</v>
          </cell>
          <cell r="C2" t="str">
            <v>PVID</v>
          </cell>
          <cell r="D2" t="str">
            <v>IID</v>
          </cell>
          <cell r="E2" t="str">
            <v>CVWD</v>
          </cell>
          <cell r="F2" t="str">
            <v>MWD</v>
          </cell>
          <cell r="G2" t="str">
            <v>PVID</v>
          </cell>
          <cell r="H2" t="str">
            <v>IID</v>
          </cell>
          <cell r="I2" t="str">
            <v>CVWD</v>
          </cell>
          <cell r="N2" t="str">
            <v>Over 4,400,000 use</v>
          </cell>
        </row>
        <row r="3">
          <cell r="A3">
            <v>1914</v>
          </cell>
          <cell r="B3">
            <v>0</v>
          </cell>
          <cell r="C3">
            <v>0</v>
          </cell>
          <cell r="D3">
            <v>1704204</v>
          </cell>
          <cell r="E3">
            <v>0</v>
          </cell>
          <cell r="F3">
            <v>0</v>
          </cell>
          <cell r="G3">
            <v>0</v>
          </cell>
          <cell r="H3">
            <v>1704204</v>
          </cell>
          <cell r="I3">
            <v>0</v>
          </cell>
          <cell r="K3">
            <v>1704204</v>
          </cell>
          <cell r="L3">
            <v>1704204</v>
          </cell>
          <cell r="N3">
            <v>0</v>
          </cell>
        </row>
        <row r="4">
          <cell r="A4">
            <v>1915</v>
          </cell>
          <cell r="B4">
            <v>0</v>
          </cell>
          <cell r="C4">
            <v>0</v>
          </cell>
          <cell r="D4">
            <v>1783896</v>
          </cell>
          <cell r="E4">
            <v>0</v>
          </cell>
          <cell r="F4">
            <v>0</v>
          </cell>
          <cell r="G4">
            <v>0</v>
          </cell>
          <cell r="H4">
            <v>1783896</v>
          </cell>
          <cell r="I4">
            <v>0</v>
          </cell>
          <cell r="K4">
            <v>1783896</v>
          </cell>
          <cell r="L4">
            <v>1783896</v>
          </cell>
          <cell r="N4">
            <v>0</v>
          </cell>
        </row>
        <row r="5">
          <cell r="A5">
            <v>1916</v>
          </cell>
          <cell r="B5">
            <v>0</v>
          </cell>
          <cell r="C5">
            <v>0</v>
          </cell>
          <cell r="D5">
            <v>2009700</v>
          </cell>
          <cell r="E5">
            <v>0</v>
          </cell>
          <cell r="F5">
            <v>0</v>
          </cell>
          <cell r="G5">
            <v>0</v>
          </cell>
          <cell r="H5">
            <v>2009700</v>
          </cell>
          <cell r="I5">
            <v>0</v>
          </cell>
          <cell r="K5">
            <v>2009700</v>
          </cell>
          <cell r="L5">
            <v>2009700</v>
          </cell>
          <cell r="N5">
            <v>0</v>
          </cell>
        </row>
        <row r="6">
          <cell r="A6">
            <v>1917</v>
          </cell>
          <cell r="B6">
            <v>0</v>
          </cell>
          <cell r="C6">
            <v>0</v>
          </cell>
          <cell r="D6">
            <v>2088396</v>
          </cell>
          <cell r="E6">
            <v>0</v>
          </cell>
          <cell r="F6">
            <v>0</v>
          </cell>
          <cell r="G6">
            <v>0</v>
          </cell>
          <cell r="H6">
            <v>2088396</v>
          </cell>
          <cell r="I6">
            <v>0</v>
          </cell>
          <cell r="K6">
            <v>2088396</v>
          </cell>
          <cell r="L6">
            <v>2088396</v>
          </cell>
          <cell r="N6">
            <v>0</v>
          </cell>
        </row>
        <row r="7">
          <cell r="A7">
            <v>1918</v>
          </cell>
          <cell r="B7">
            <v>0</v>
          </cell>
          <cell r="C7">
            <v>0</v>
          </cell>
          <cell r="D7">
            <v>2386500</v>
          </cell>
          <cell r="E7">
            <v>0</v>
          </cell>
          <cell r="F7">
            <v>0</v>
          </cell>
          <cell r="G7">
            <v>0</v>
          </cell>
          <cell r="H7">
            <v>2386500</v>
          </cell>
          <cell r="I7">
            <v>0</v>
          </cell>
          <cell r="K7">
            <v>2386500</v>
          </cell>
          <cell r="L7">
            <v>2386500</v>
          </cell>
          <cell r="N7">
            <v>0</v>
          </cell>
        </row>
        <row r="8">
          <cell r="A8">
            <v>1919</v>
          </cell>
          <cell r="B8">
            <v>0</v>
          </cell>
          <cell r="C8">
            <v>0</v>
          </cell>
          <cell r="D8">
            <v>2334300</v>
          </cell>
          <cell r="E8">
            <v>0</v>
          </cell>
          <cell r="F8">
            <v>0</v>
          </cell>
          <cell r="G8">
            <v>0</v>
          </cell>
          <cell r="H8">
            <v>2334300</v>
          </cell>
          <cell r="I8">
            <v>0</v>
          </cell>
          <cell r="K8">
            <v>2334300</v>
          </cell>
          <cell r="L8">
            <v>2334300</v>
          </cell>
          <cell r="N8">
            <v>0</v>
          </cell>
        </row>
        <row r="9">
          <cell r="A9">
            <v>1920</v>
          </cell>
          <cell r="B9">
            <v>0</v>
          </cell>
          <cell r="C9">
            <v>0</v>
          </cell>
          <cell r="D9">
            <v>2495196</v>
          </cell>
          <cell r="E9">
            <v>0</v>
          </cell>
          <cell r="F9">
            <v>0</v>
          </cell>
          <cell r="G9">
            <v>0</v>
          </cell>
          <cell r="H9">
            <v>2495196</v>
          </cell>
          <cell r="I9">
            <v>0</v>
          </cell>
          <cell r="K9">
            <v>2495196</v>
          </cell>
          <cell r="L9">
            <v>2495196</v>
          </cell>
          <cell r="N9">
            <v>0</v>
          </cell>
        </row>
        <row r="10">
          <cell r="A10">
            <v>1921</v>
          </cell>
          <cell r="B10">
            <v>0</v>
          </cell>
          <cell r="C10">
            <v>0</v>
          </cell>
          <cell r="D10">
            <v>2128596</v>
          </cell>
          <cell r="E10">
            <v>0</v>
          </cell>
          <cell r="F10">
            <v>0</v>
          </cell>
          <cell r="G10">
            <v>0</v>
          </cell>
          <cell r="H10">
            <v>2128596</v>
          </cell>
          <cell r="I10">
            <v>0</v>
          </cell>
          <cell r="K10">
            <v>2128596</v>
          </cell>
          <cell r="L10">
            <v>2128596</v>
          </cell>
          <cell r="N10">
            <v>0</v>
          </cell>
        </row>
        <row r="11">
          <cell r="A11">
            <v>1922</v>
          </cell>
          <cell r="B11">
            <v>0</v>
          </cell>
          <cell r="C11">
            <v>131100</v>
          </cell>
          <cell r="D11">
            <v>2334300</v>
          </cell>
          <cell r="E11">
            <v>0</v>
          </cell>
          <cell r="F11">
            <v>0</v>
          </cell>
          <cell r="G11">
            <v>123756</v>
          </cell>
          <cell r="H11">
            <v>2334300</v>
          </cell>
          <cell r="I11">
            <v>0</v>
          </cell>
          <cell r="K11">
            <v>2465400</v>
          </cell>
          <cell r="L11">
            <v>2458056</v>
          </cell>
          <cell r="N11">
            <v>0</v>
          </cell>
        </row>
        <row r="12">
          <cell r="A12">
            <v>1923</v>
          </cell>
          <cell r="B12">
            <v>0</v>
          </cell>
          <cell r="C12">
            <v>180504</v>
          </cell>
          <cell r="D12">
            <v>2655600</v>
          </cell>
          <cell r="E12">
            <v>0</v>
          </cell>
          <cell r="F12">
            <v>0</v>
          </cell>
          <cell r="G12">
            <v>170399</v>
          </cell>
          <cell r="H12">
            <v>2655600</v>
          </cell>
          <cell r="I12">
            <v>0</v>
          </cell>
          <cell r="K12">
            <v>2836104</v>
          </cell>
          <cell r="L12">
            <v>2825999</v>
          </cell>
          <cell r="N12">
            <v>0</v>
          </cell>
        </row>
        <row r="13">
          <cell r="A13">
            <v>1924</v>
          </cell>
          <cell r="B13">
            <v>0</v>
          </cell>
          <cell r="C13">
            <v>200004</v>
          </cell>
          <cell r="D13">
            <v>2430600</v>
          </cell>
          <cell r="E13">
            <v>0</v>
          </cell>
          <cell r="F13">
            <v>0</v>
          </cell>
          <cell r="G13">
            <v>188809</v>
          </cell>
          <cell r="H13">
            <v>2430600</v>
          </cell>
          <cell r="I13">
            <v>0</v>
          </cell>
          <cell r="K13">
            <v>2630604</v>
          </cell>
          <cell r="L13">
            <v>2619409</v>
          </cell>
          <cell r="N13">
            <v>0</v>
          </cell>
        </row>
        <row r="14">
          <cell r="A14">
            <v>1925</v>
          </cell>
          <cell r="B14">
            <v>0</v>
          </cell>
          <cell r="C14">
            <v>225696</v>
          </cell>
          <cell r="D14">
            <v>2414004</v>
          </cell>
          <cell r="E14">
            <v>0</v>
          </cell>
          <cell r="F14">
            <v>0</v>
          </cell>
          <cell r="G14">
            <v>213061</v>
          </cell>
          <cell r="H14">
            <v>2414004</v>
          </cell>
          <cell r="I14">
            <v>0</v>
          </cell>
          <cell r="K14">
            <v>2639700</v>
          </cell>
          <cell r="L14">
            <v>2627065</v>
          </cell>
          <cell r="N14">
            <v>0</v>
          </cell>
        </row>
        <row r="15">
          <cell r="A15">
            <v>1926</v>
          </cell>
          <cell r="B15">
            <v>0</v>
          </cell>
          <cell r="C15">
            <v>212004</v>
          </cell>
          <cell r="D15">
            <v>2401104</v>
          </cell>
          <cell r="E15">
            <v>0</v>
          </cell>
          <cell r="F15">
            <v>0</v>
          </cell>
          <cell r="G15">
            <v>200137</v>
          </cell>
          <cell r="H15">
            <v>2401104</v>
          </cell>
          <cell r="I15">
            <v>0</v>
          </cell>
          <cell r="K15">
            <v>2613108</v>
          </cell>
          <cell r="L15">
            <v>2601241</v>
          </cell>
          <cell r="N15">
            <v>0</v>
          </cell>
        </row>
        <row r="16">
          <cell r="A16">
            <v>1927</v>
          </cell>
          <cell r="B16">
            <v>0</v>
          </cell>
          <cell r="C16">
            <v>213804</v>
          </cell>
          <cell r="D16">
            <v>2491500</v>
          </cell>
          <cell r="E16">
            <v>0</v>
          </cell>
          <cell r="F16">
            <v>0</v>
          </cell>
          <cell r="G16">
            <v>201827</v>
          </cell>
          <cell r="H16">
            <v>2491500</v>
          </cell>
          <cell r="I16">
            <v>0</v>
          </cell>
          <cell r="K16">
            <v>2705304</v>
          </cell>
          <cell r="L16">
            <v>2693327</v>
          </cell>
          <cell r="N16">
            <v>0</v>
          </cell>
        </row>
        <row r="17">
          <cell r="A17">
            <v>1928</v>
          </cell>
          <cell r="B17">
            <v>0</v>
          </cell>
          <cell r="C17">
            <v>169596</v>
          </cell>
          <cell r="D17">
            <v>2591400</v>
          </cell>
          <cell r="E17">
            <v>0</v>
          </cell>
          <cell r="F17">
            <v>0</v>
          </cell>
          <cell r="G17">
            <v>160105</v>
          </cell>
          <cell r="H17">
            <v>2591400</v>
          </cell>
          <cell r="I17">
            <v>0</v>
          </cell>
          <cell r="K17">
            <v>2760996</v>
          </cell>
          <cell r="L17">
            <v>2751505</v>
          </cell>
          <cell r="N17">
            <v>0</v>
          </cell>
        </row>
        <row r="18">
          <cell r="A18">
            <v>1929</v>
          </cell>
          <cell r="B18">
            <v>0</v>
          </cell>
          <cell r="C18">
            <v>201696</v>
          </cell>
          <cell r="D18">
            <v>2794200</v>
          </cell>
          <cell r="E18">
            <v>0</v>
          </cell>
          <cell r="F18">
            <v>0</v>
          </cell>
          <cell r="G18">
            <v>190404</v>
          </cell>
          <cell r="H18">
            <v>2794200</v>
          </cell>
          <cell r="I18">
            <v>0</v>
          </cell>
          <cell r="K18">
            <v>2995896</v>
          </cell>
          <cell r="L18">
            <v>2984604</v>
          </cell>
          <cell r="N18">
            <v>0</v>
          </cell>
        </row>
        <row r="19">
          <cell r="A19">
            <v>1930</v>
          </cell>
          <cell r="B19">
            <v>0</v>
          </cell>
          <cell r="C19">
            <v>179604</v>
          </cell>
          <cell r="D19">
            <v>2836800</v>
          </cell>
          <cell r="E19">
            <v>0</v>
          </cell>
          <cell r="F19">
            <v>0</v>
          </cell>
          <cell r="G19">
            <v>169548</v>
          </cell>
          <cell r="H19">
            <v>2836800</v>
          </cell>
          <cell r="I19">
            <v>0</v>
          </cell>
          <cell r="K19">
            <v>3016404</v>
          </cell>
          <cell r="L19">
            <v>3006348</v>
          </cell>
          <cell r="N19">
            <v>0</v>
          </cell>
        </row>
        <row r="20">
          <cell r="A20">
            <v>1931</v>
          </cell>
          <cell r="B20">
            <v>0</v>
          </cell>
          <cell r="C20">
            <v>181500</v>
          </cell>
          <cell r="D20">
            <v>2373804</v>
          </cell>
          <cell r="E20">
            <v>0</v>
          </cell>
          <cell r="F20">
            <v>0</v>
          </cell>
          <cell r="G20">
            <v>171335</v>
          </cell>
          <cell r="H20">
            <v>2373804</v>
          </cell>
          <cell r="I20">
            <v>0</v>
          </cell>
          <cell r="K20">
            <v>2555304</v>
          </cell>
          <cell r="L20">
            <v>2545139</v>
          </cell>
          <cell r="N20">
            <v>0</v>
          </cell>
        </row>
        <row r="21">
          <cell r="A21">
            <v>1932</v>
          </cell>
          <cell r="B21">
            <v>0</v>
          </cell>
          <cell r="C21">
            <v>162504</v>
          </cell>
          <cell r="D21">
            <v>2361396</v>
          </cell>
          <cell r="E21">
            <v>0</v>
          </cell>
          <cell r="F21">
            <v>0</v>
          </cell>
          <cell r="G21">
            <v>153407</v>
          </cell>
          <cell r="H21">
            <v>2361396</v>
          </cell>
          <cell r="I21">
            <v>0</v>
          </cell>
          <cell r="K21">
            <v>2523900</v>
          </cell>
          <cell r="L21">
            <v>2514803</v>
          </cell>
          <cell r="N21">
            <v>0</v>
          </cell>
        </row>
        <row r="22">
          <cell r="A22">
            <v>1933</v>
          </cell>
          <cell r="B22">
            <v>0</v>
          </cell>
          <cell r="C22">
            <v>164604</v>
          </cell>
          <cell r="D22">
            <v>2383404</v>
          </cell>
          <cell r="E22">
            <v>0</v>
          </cell>
          <cell r="F22">
            <v>0</v>
          </cell>
          <cell r="G22">
            <v>155388</v>
          </cell>
          <cell r="H22">
            <v>2383404</v>
          </cell>
          <cell r="I22">
            <v>0</v>
          </cell>
          <cell r="K22">
            <v>2548008</v>
          </cell>
          <cell r="L22">
            <v>2538792</v>
          </cell>
          <cell r="N22">
            <v>0</v>
          </cell>
        </row>
        <row r="23">
          <cell r="A23">
            <v>1934</v>
          </cell>
          <cell r="B23">
            <v>0</v>
          </cell>
          <cell r="C23">
            <v>194400</v>
          </cell>
          <cell r="D23">
            <v>1597104</v>
          </cell>
          <cell r="E23">
            <v>0</v>
          </cell>
          <cell r="F23">
            <v>0</v>
          </cell>
          <cell r="G23">
            <v>183516</v>
          </cell>
          <cell r="H23">
            <v>1597104</v>
          </cell>
          <cell r="I23">
            <v>0</v>
          </cell>
          <cell r="K23">
            <v>1791504</v>
          </cell>
          <cell r="L23">
            <v>1780620</v>
          </cell>
          <cell r="N23">
            <v>0</v>
          </cell>
        </row>
        <row r="24">
          <cell r="A24">
            <v>1935</v>
          </cell>
          <cell r="B24">
            <v>0</v>
          </cell>
          <cell r="C24">
            <v>194304</v>
          </cell>
          <cell r="D24">
            <v>2355996</v>
          </cell>
          <cell r="E24">
            <v>0</v>
          </cell>
          <cell r="F24">
            <v>0</v>
          </cell>
          <cell r="G24">
            <v>95975</v>
          </cell>
          <cell r="H24">
            <v>2355996</v>
          </cell>
          <cell r="I24">
            <v>0</v>
          </cell>
          <cell r="K24">
            <v>2550300</v>
          </cell>
          <cell r="L24">
            <v>2451971</v>
          </cell>
          <cell r="N24">
            <v>0</v>
          </cell>
        </row>
        <row r="25">
          <cell r="A25">
            <v>1936</v>
          </cell>
          <cell r="B25">
            <v>0</v>
          </cell>
          <cell r="C25">
            <v>225396</v>
          </cell>
          <cell r="D25">
            <v>2728704</v>
          </cell>
          <cell r="E25">
            <v>0</v>
          </cell>
          <cell r="F25">
            <v>0</v>
          </cell>
          <cell r="G25">
            <v>109120</v>
          </cell>
          <cell r="H25">
            <v>2728704</v>
          </cell>
          <cell r="I25">
            <v>0</v>
          </cell>
          <cell r="K25">
            <v>2954100</v>
          </cell>
          <cell r="L25">
            <v>2837824</v>
          </cell>
          <cell r="N25">
            <v>0</v>
          </cell>
        </row>
        <row r="26">
          <cell r="A26">
            <v>1937</v>
          </cell>
          <cell r="B26">
            <v>0</v>
          </cell>
          <cell r="C26">
            <v>220500</v>
          </cell>
          <cell r="D26">
            <v>3007500</v>
          </cell>
          <cell r="E26">
            <v>0</v>
          </cell>
          <cell r="F26">
            <v>0</v>
          </cell>
          <cell r="G26">
            <v>106707</v>
          </cell>
          <cell r="H26">
            <v>3007500</v>
          </cell>
          <cell r="I26">
            <v>0</v>
          </cell>
          <cell r="K26">
            <v>3228000</v>
          </cell>
          <cell r="L26">
            <v>3114207</v>
          </cell>
          <cell r="N26">
            <v>0</v>
          </cell>
        </row>
        <row r="27">
          <cell r="A27">
            <v>1938</v>
          </cell>
          <cell r="B27">
            <v>0</v>
          </cell>
          <cell r="C27">
            <v>226704</v>
          </cell>
          <cell r="D27">
            <v>2826204</v>
          </cell>
          <cell r="E27">
            <v>0</v>
          </cell>
          <cell r="F27">
            <v>0</v>
          </cell>
          <cell r="G27">
            <v>109709</v>
          </cell>
          <cell r="H27">
            <v>2826204</v>
          </cell>
          <cell r="I27">
            <v>0</v>
          </cell>
          <cell r="K27">
            <v>3052908</v>
          </cell>
          <cell r="L27">
            <v>2935913</v>
          </cell>
          <cell r="N27">
            <v>0</v>
          </cell>
        </row>
        <row r="28">
          <cell r="A28">
            <v>1939</v>
          </cell>
          <cell r="B28">
            <v>172500</v>
          </cell>
          <cell r="C28">
            <v>253596</v>
          </cell>
          <cell r="D28">
            <v>2678604</v>
          </cell>
          <cell r="E28">
            <v>0</v>
          </cell>
          <cell r="F28">
            <v>172500</v>
          </cell>
          <cell r="G28">
            <v>122726</v>
          </cell>
          <cell r="H28">
            <v>2678604</v>
          </cell>
          <cell r="I28">
            <v>0</v>
          </cell>
          <cell r="K28">
            <v>3104700</v>
          </cell>
          <cell r="L28">
            <v>2973830</v>
          </cell>
          <cell r="N28">
            <v>0</v>
          </cell>
        </row>
        <row r="29">
          <cell r="A29">
            <v>1940</v>
          </cell>
          <cell r="B29">
            <v>95710</v>
          </cell>
          <cell r="C29">
            <v>360204</v>
          </cell>
          <cell r="D29">
            <v>2680704</v>
          </cell>
          <cell r="E29">
            <v>0</v>
          </cell>
          <cell r="F29">
            <v>95710</v>
          </cell>
          <cell r="G29">
            <v>165580</v>
          </cell>
          <cell r="H29">
            <v>2680704</v>
          </cell>
          <cell r="I29">
            <v>0</v>
          </cell>
          <cell r="K29">
            <v>3136618</v>
          </cell>
          <cell r="L29">
            <v>2941994</v>
          </cell>
          <cell r="N29">
            <v>0</v>
          </cell>
        </row>
        <row r="30">
          <cell r="A30">
            <v>1941</v>
          </cell>
          <cell r="B30">
            <v>30698</v>
          </cell>
          <cell r="C30">
            <v>305304</v>
          </cell>
          <cell r="D30">
            <v>2649504</v>
          </cell>
          <cell r="E30">
            <v>0</v>
          </cell>
          <cell r="F30">
            <v>30698</v>
          </cell>
          <cell r="G30">
            <v>141636</v>
          </cell>
          <cell r="H30">
            <v>2649504</v>
          </cell>
          <cell r="I30">
            <v>0</v>
          </cell>
          <cell r="K30">
            <v>2985506</v>
          </cell>
          <cell r="L30">
            <v>2821838</v>
          </cell>
          <cell r="N30">
            <v>0</v>
          </cell>
        </row>
        <row r="31">
          <cell r="A31">
            <v>1942</v>
          </cell>
          <cell r="B31">
            <v>31136</v>
          </cell>
          <cell r="C31">
            <v>340104</v>
          </cell>
          <cell r="D31">
            <v>2565300</v>
          </cell>
          <cell r="E31">
            <v>0</v>
          </cell>
          <cell r="F31">
            <v>31136</v>
          </cell>
          <cell r="G31">
            <v>161209</v>
          </cell>
          <cell r="H31">
            <v>2565300</v>
          </cell>
          <cell r="I31">
            <v>0</v>
          </cell>
          <cell r="K31">
            <v>2936540</v>
          </cell>
          <cell r="L31">
            <v>2757645</v>
          </cell>
          <cell r="N31">
            <v>0</v>
          </cell>
        </row>
        <row r="32">
          <cell r="A32">
            <v>1943</v>
          </cell>
          <cell r="B32">
            <v>34630</v>
          </cell>
          <cell r="C32">
            <v>313200</v>
          </cell>
          <cell r="D32">
            <v>2499996</v>
          </cell>
          <cell r="E32">
            <v>0</v>
          </cell>
          <cell r="F32">
            <v>34630</v>
          </cell>
          <cell r="G32">
            <v>145319</v>
          </cell>
          <cell r="H32">
            <v>2499996</v>
          </cell>
          <cell r="I32">
            <v>0</v>
          </cell>
          <cell r="K32">
            <v>2847826</v>
          </cell>
          <cell r="L32">
            <v>2679945</v>
          </cell>
          <cell r="N32">
            <v>0</v>
          </cell>
        </row>
        <row r="33">
          <cell r="A33">
            <v>1944</v>
          </cell>
          <cell r="B33">
            <v>51633</v>
          </cell>
          <cell r="C33">
            <v>335400</v>
          </cell>
          <cell r="D33">
            <v>2557896</v>
          </cell>
          <cell r="E33">
            <v>0</v>
          </cell>
          <cell r="F33">
            <v>51633</v>
          </cell>
          <cell r="G33">
            <v>155628</v>
          </cell>
          <cell r="H33">
            <v>2557896</v>
          </cell>
          <cell r="I33">
            <v>0</v>
          </cell>
          <cell r="K33">
            <v>2944929</v>
          </cell>
          <cell r="L33">
            <v>2765157</v>
          </cell>
          <cell r="N33">
            <v>0</v>
          </cell>
        </row>
        <row r="34">
          <cell r="A34">
            <v>1945</v>
          </cell>
          <cell r="B34">
            <v>58342</v>
          </cell>
          <cell r="C34">
            <v>331404</v>
          </cell>
          <cell r="D34">
            <v>2634900</v>
          </cell>
          <cell r="E34">
            <v>0</v>
          </cell>
          <cell r="F34">
            <v>58342</v>
          </cell>
          <cell r="G34">
            <v>154763</v>
          </cell>
          <cell r="H34">
            <v>2634900</v>
          </cell>
          <cell r="I34">
            <v>0</v>
          </cell>
          <cell r="K34">
            <v>3024646</v>
          </cell>
          <cell r="L34">
            <v>2848005</v>
          </cell>
          <cell r="N34">
            <v>0</v>
          </cell>
        </row>
        <row r="35">
          <cell r="A35">
            <v>1946</v>
          </cell>
          <cell r="B35">
            <v>80395</v>
          </cell>
          <cell r="C35">
            <v>408696</v>
          </cell>
          <cell r="D35">
            <v>2818704</v>
          </cell>
          <cell r="E35">
            <v>0</v>
          </cell>
          <cell r="F35">
            <v>80395</v>
          </cell>
          <cell r="G35">
            <v>189634</v>
          </cell>
          <cell r="H35">
            <v>2818704</v>
          </cell>
          <cell r="I35">
            <v>0</v>
          </cell>
          <cell r="K35">
            <v>3307795</v>
          </cell>
          <cell r="L35">
            <v>3088733</v>
          </cell>
          <cell r="N35">
            <v>0</v>
          </cell>
        </row>
        <row r="36">
          <cell r="A36">
            <v>1947</v>
          </cell>
          <cell r="B36">
            <v>85356</v>
          </cell>
          <cell r="C36">
            <v>484800</v>
          </cell>
          <cell r="D36">
            <v>2889600</v>
          </cell>
          <cell r="E36">
            <v>0</v>
          </cell>
          <cell r="F36">
            <v>85356</v>
          </cell>
          <cell r="G36">
            <v>224952</v>
          </cell>
          <cell r="H36">
            <v>2889600</v>
          </cell>
          <cell r="I36">
            <v>0</v>
          </cell>
          <cell r="K36">
            <v>3459756</v>
          </cell>
          <cell r="L36">
            <v>3199908</v>
          </cell>
          <cell r="N36">
            <v>0</v>
          </cell>
        </row>
        <row r="37">
          <cell r="A37">
            <v>1948</v>
          </cell>
          <cell r="B37">
            <v>194245</v>
          </cell>
          <cell r="C37">
            <v>558900</v>
          </cell>
          <cell r="D37">
            <v>2871204</v>
          </cell>
          <cell r="E37">
            <v>0</v>
          </cell>
          <cell r="F37">
            <v>194245</v>
          </cell>
          <cell r="G37">
            <v>253744</v>
          </cell>
          <cell r="H37">
            <v>2871204</v>
          </cell>
          <cell r="I37">
            <v>0</v>
          </cell>
          <cell r="K37">
            <v>3624349</v>
          </cell>
          <cell r="L37">
            <v>3319193</v>
          </cell>
          <cell r="N37">
            <v>0</v>
          </cell>
        </row>
        <row r="38">
          <cell r="A38">
            <v>1949</v>
          </cell>
          <cell r="B38">
            <v>172254</v>
          </cell>
          <cell r="C38">
            <v>652704</v>
          </cell>
          <cell r="D38">
            <v>2946000</v>
          </cell>
          <cell r="E38">
            <v>205296</v>
          </cell>
          <cell r="F38">
            <v>172254</v>
          </cell>
          <cell r="G38">
            <v>283343</v>
          </cell>
          <cell r="H38">
            <v>2946000</v>
          </cell>
          <cell r="I38">
            <v>205296</v>
          </cell>
          <cell r="K38">
            <v>3976254</v>
          </cell>
          <cell r="L38">
            <v>3606893</v>
          </cell>
          <cell r="N38">
            <v>0</v>
          </cell>
        </row>
        <row r="39">
          <cell r="A39">
            <v>1950</v>
          </cell>
          <cell r="B39">
            <v>179440</v>
          </cell>
          <cell r="C39">
            <v>767700</v>
          </cell>
          <cell r="D39">
            <v>3097500</v>
          </cell>
          <cell r="E39">
            <v>366600</v>
          </cell>
          <cell r="F39">
            <v>179440</v>
          </cell>
          <cell r="G39">
            <v>348531</v>
          </cell>
          <cell r="H39">
            <v>3097500</v>
          </cell>
          <cell r="I39">
            <v>366600</v>
          </cell>
          <cell r="K39">
            <v>4411240</v>
          </cell>
          <cell r="L39">
            <v>3992071</v>
          </cell>
          <cell r="N39">
            <v>0</v>
          </cell>
        </row>
        <row r="40">
          <cell r="A40">
            <v>1951</v>
          </cell>
          <cell r="B40">
            <v>231370</v>
          </cell>
          <cell r="C40">
            <v>705804</v>
          </cell>
          <cell r="D40">
            <v>3216204</v>
          </cell>
          <cell r="E40">
            <v>514104</v>
          </cell>
          <cell r="F40">
            <v>231370</v>
          </cell>
          <cell r="G40">
            <v>313372</v>
          </cell>
          <cell r="H40">
            <v>3216204</v>
          </cell>
          <cell r="I40">
            <v>514104</v>
          </cell>
          <cell r="K40">
            <v>4667482</v>
          </cell>
          <cell r="L40">
            <v>4275050</v>
          </cell>
          <cell r="N40">
            <v>0</v>
          </cell>
        </row>
        <row r="41">
          <cell r="A41">
            <v>1952</v>
          </cell>
          <cell r="B41">
            <v>175050</v>
          </cell>
          <cell r="C41">
            <v>728796</v>
          </cell>
          <cell r="D41">
            <v>3320604</v>
          </cell>
          <cell r="E41">
            <v>522996</v>
          </cell>
          <cell r="F41">
            <v>175050</v>
          </cell>
          <cell r="G41">
            <v>323586</v>
          </cell>
          <cell r="H41">
            <v>3320604</v>
          </cell>
          <cell r="I41">
            <v>522996</v>
          </cell>
          <cell r="K41">
            <v>4747446</v>
          </cell>
          <cell r="L41">
            <v>4342236</v>
          </cell>
          <cell r="N41">
            <v>0</v>
          </cell>
        </row>
        <row r="42">
          <cell r="A42">
            <v>1953</v>
          </cell>
          <cell r="B42">
            <v>228317</v>
          </cell>
          <cell r="C42">
            <v>765600</v>
          </cell>
          <cell r="D42">
            <v>3449796</v>
          </cell>
          <cell r="E42">
            <v>533100</v>
          </cell>
          <cell r="F42">
            <v>228317</v>
          </cell>
          <cell r="G42">
            <v>339928</v>
          </cell>
          <cell r="H42">
            <v>3449796</v>
          </cell>
          <cell r="I42">
            <v>533100</v>
          </cell>
          <cell r="K42">
            <v>4976813</v>
          </cell>
          <cell r="L42">
            <v>4551141</v>
          </cell>
          <cell r="N42">
            <v>151141</v>
          </cell>
        </row>
        <row r="43">
          <cell r="A43">
            <v>1954</v>
          </cell>
          <cell r="B43">
            <v>341156</v>
          </cell>
          <cell r="C43">
            <v>861096</v>
          </cell>
          <cell r="D43">
            <v>3213000</v>
          </cell>
          <cell r="E43">
            <v>582996</v>
          </cell>
          <cell r="F43">
            <v>341156</v>
          </cell>
          <cell r="G43">
            <v>382339</v>
          </cell>
          <cell r="H43">
            <v>3213000</v>
          </cell>
          <cell r="I43">
            <v>582996</v>
          </cell>
          <cell r="K43">
            <v>4998248</v>
          </cell>
          <cell r="L43">
            <v>4519491</v>
          </cell>
          <cell r="N43">
            <v>119491</v>
          </cell>
        </row>
        <row r="44">
          <cell r="A44">
            <v>1955</v>
          </cell>
          <cell r="B44">
            <v>417080</v>
          </cell>
          <cell r="C44">
            <v>811704</v>
          </cell>
          <cell r="D44">
            <v>3100704</v>
          </cell>
          <cell r="E44">
            <v>605904</v>
          </cell>
          <cell r="F44">
            <v>417080</v>
          </cell>
          <cell r="G44">
            <v>352511</v>
          </cell>
          <cell r="H44">
            <v>3100704</v>
          </cell>
          <cell r="I44">
            <v>605904</v>
          </cell>
          <cell r="K44">
            <v>4935392</v>
          </cell>
          <cell r="L44">
            <v>4476199</v>
          </cell>
          <cell r="N44">
            <v>76199</v>
          </cell>
        </row>
        <row r="45">
          <cell r="A45">
            <v>1956</v>
          </cell>
          <cell r="B45">
            <v>481493</v>
          </cell>
          <cell r="C45">
            <v>947100</v>
          </cell>
          <cell r="D45">
            <v>3075096</v>
          </cell>
          <cell r="E45">
            <v>579396</v>
          </cell>
          <cell r="F45">
            <v>481493</v>
          </cell>
          <cell r="G45">
            <v>411038</v>
          </cell>
          <cell r="H45">
            <v>3075096</v>
          </cell>
          <cell r="I45">
            <v>579396</v>
          </cell>
          <cell r="K45">
            <v>5083085</v>
          </cell>
          <cell r="L45">
            <v>4547023</v>
          </cell>
          <cell r="N45">
            <v>147023</v>
          </cell>
        </row>
        <row r="46">
          <cell r="A46">
            <v>1957</v>
          </cell>
          <cell r="B46">
            <v>593983</v>
          </cell>
          <cell r="C46">
            <v>824400</v>
          </cell>
          <cell r="D46">
            <v>2952996</v>
          </cell>
          <cell r="E46">
            <v>524700</v>
          </cell>
          <cell r="F46">
            <v>593983</v>
          </cell>
          <cell r="G46">
            <v>357793</v>
          </cell>
          <cell r="H46">
            <v>2952996</v>
          </cell>
          <cell r="I46">
            <v>524700</v>
          </cell>
          <cell r="K46">
            <v>4896079</v>
          </cell>
          <cell r="L46">
            <v>4429472</v>
          </cell>
          <cell r="N46">
            <v>29472</v>
          </cell>
        </row>
        <row r="47">
          <cell r="A47">
            <v>1958</v>
          </cell>
          <cell r="B47">
            <v>540169</v>
          </cell>
          <cell r="C47">
            <v>873900</v>
          </cell>
          <cell r="D47">
            <v>2905404</v>
          </cell>
          <cell r="E47">
            <v>519600</v>
          </cell>
          <cell r="F47">
            <v>540169</v>
          </cell>
          <cell r="G47">
            <v>370535</v>
          </cell>
          <cell r="H47">
            <v>2905404</v>
          </cell>
          <cell r="I47">
            <v>519600</v>
          </cell>
          <cell r="K47">
            <v>4839073</v>
          </cell>
          <cell r="L47">
            <v>4335708</v>
          </cell>
          <cell r="N47">
            <v>0</v>
          </cell>
        </row>
        <row r="48">
          <cell r="A48">
            <v>1959</v>
          </cell>
          <cell r="B48">
            <v>707938</v>
          </cell>
          <cell r="C48">
            <v>916800</v>
          </cell>
          <cell r="D48">
            <v>2987004</v>
          </cell>
          <cell r="E48">
            <v>516204</v>
          </cell>
          <cell r="F48">
            <v>707938</v>
          </cell>
          <cell r="G48">
            <v>388730</v>
          </cell>
          <cell r="H48">
            <v>2987004</v>
          </cell>
          <cell r="I48">
            <v>516204</v>
          </cell>
          <cell r="K48">
            <v>5127946</v>
          </cell>
          <cell r="L48">
            <v>4599876</v>
          </cell>
          <cell r="N48">
            <v>199876</v>
          </cell>
        </row>
        <row r="49">
          <cell r="A49">
            <v>1960</v>
          </cell>
          <cell r="B49">
            <v>894190</v>
          </cell>
          <cell r="C49">
            <v>918600</v>
          </cell>
          <cell r="D49">
            <v>3161400</v>
          </cell>
          <cell r="E49">
            <v>520800</v>
          </cell>
          <cell r="F49">
            <v>894190</v>
          </cell>
          <cell r="G49">
            <v>309947</v>
          </cell>
          <cell r="H49">
            <v>3161400</v>
          </cell>
          <cell r="I49">
            <v>520800</v>
          </cell>
          <cell r="K49">
            <v>5494990</v>
          </cell>
          <cell r="L49">
            <v>4886337</v>
          </cell>
          <cell r="N49">
            <v>486337</v>
          </cell>
        </row>
        <row r="50">
          <cell r="A50">
            <v>1961</v>
          </cell>
          <cell r="B50">
            <v>1102689</v>
          </cell>
          <cell r="C50">
            <v>943200</v>
          </cell>
          <cell r="D50">
            <v>3126996</v>
          </cell>
          <cell r="E50">
            <v>536400</v>
          </cell>
          <cell r="F50">
            <v>1102689</v>
          </cell>
          <cell r="G50">
            <v>340426</v>
          </cell>
          <cell r="H50">
            <v>3126996</v>
          </cell>
          <cell r="I50">
            <v>536400</v>
          </cell>
          <cell r="K50">
            <v>5709285</v>
          </cell>
          <cell r="L50">
            <v>5106511</v>
          </cell>
          <cell r="N50">
            <v>706511</v>
          </cell>
        </row>
        <row r="51">
          <cell r="A51">
            <v>1962</v>
          </cell>
          <cell r="B51">
            <v>1073413</v>
          </cell>
          <cell r="C51">
            <v>952800</v>
          </cell>
          <cell r="D51">
            <v>3131496</v>
          </cell>
          <cell r="E51">
            <v>587100</v>
          </cell>
          <cell r="F51">
            <v>1073413</v>
          </cell>
          <cell r="G51">
            <v>319028</v>
          </cell>
          <cell r="H51">
            <v>3131496</v>
          </cell>
          <cell r="I51">
            <v>587100</v>
          </cell>
          <cell r="K51">
            <v>5744809</v>
          </cell>
          <cell r="L51">
            <v>5111037</v>
          </cell>
          <cell r="N51">
            <v>711037</v>
          </cell>
        </row>
        <row r="52">
          <cell r="A52">
            <v>1963</v>
          </cell>
          <cell r="B52">
            <v>1057132</v>
          </cell>
          <cell r="C52">
            <v>929796</v>
          </cell>
          <cell r="D52">
            <v>3205200</v>
          </cell>
          <cell r="E52">
            <v>561996</v>
          </cell>
          <cell r="F52">
            <v>1057132</v>
          </cell>
          <cell r="G52">
            <v>304942</v>
          </cell>
          <cell r="H52">
            <v>3205200</v>
          </cell>
          <cell r="I52">
            <v>561996</v>
          </cell>
          <cell r="K52">
            <v>5754124</v>
          </cell>
          <cell r="L52">
            <v>5129270</v>
          </cell>
          <cell r="N52">
            <v>729270</v>
          </cell>
        </row>
        <row r="53">
          <cell r="A53">
            <v>1964</v>
          </cell>
          <cell r="B53">
            <v>1136698</v>
          </cell>
          <cell r="C53">
            <v>927910</v>
          </cell>
          <cell r="D53">
            <v>2891155</v>
          </cell>
          <cell r="E53">
            <v>526417</v>
          </cell>
          <cell r="F53">
            <v>1134507</v>
          </cell>
          <cell r="G53">
            <v>345818</v>
          </cell>
          <cell r="H53">
            <v>2891155</v>
          </cell>
          <cell r="I53">
            <v>526417</v>
          </cell>
          <cell r="K53">
            <v>5482180</v>
          </cell>
          <cell r="L53">
            <v>4897897</v>
          </cell>
          <cell r="N53">
            <v>497897</v>
          </cell>
        </row>
        <row r="54">
          <cell r="A54">
            <v>1965</v>
          </cell>
          <cell r="B54">
            <v>1178058</v>
          </cell>
          <cell r="C54">
            <v>775320</v>
          </cell>
          <cell r="D54">
            <v>2741309</v>
          </cell>
          <cell r="E54">
            <v>524686</v>
          </cell>
          <cell r="F54">
            <v>1178058</v>
          </cell>
          <cell r="G54">
            <v>307341</v>
          </cell>
          <cell r="H54">
            <v>2741309</v>
          </cell>
          <cell r="I54">
            <v>524686</v>
          </cell>
          <cell r="K54">
            <v>5219373</v>
          </cell>
          <cell r="L54">
            <v>4751394</v>
          </cell>
          <cell r="N54">
            <v>351394</v>
          </cell>
        </row>
        <row r="55">
          <cell r="A55">
            <v>1966</v>
          </cell>
          <cell r="B55">
            <v>1146182</v>
          </cell>
          <cell r="C55">
            <v>837850</v>
          </cell>
          <cell r="D55">
            <v>2944495</v>
          </cell>
          <cell r="E55">
            <v>489429</v>
          </cell>
          <cell r="F55">
            <v>1146182</v>
          </cell>
          <cell r="G55">
            <v>357641</v>
          </cell>
          <cell r="H55">
            <v>2944495</v>
          </cell>
          <cell r="I55">
            <v>489429</v>
          </cell>
          <cell r="K55">
            <v>5417956</v>
          </cell>
          <cell r="L55">
            <v>4937747</v>
          </cell>
          <cell r="N55">
            <v>537747</v>
          </cell>
        </row>
        <row r="56">
          <cell r="A56">
            <v>1967</v>
          </cell>
          <cell r="B56">
            <v>1122633</v>
          </cell>
          <cell r="C56">
            <v>830150</v>
          </cell>
          <cell r="D56">
            <v>2819724</v>
          </cell>
          <cell r="E56">
            <v>464053</v>
          </cell>
          <cell r="F56">
            <v>1122633</v>
          </cell>
          <cell r="G56">
            <v>316991</v>
          </cell>
          <cell r="H56">
            <v>2819724</v>
          </cell>
          <cell r="I56">
            <v>464053</v>
          </cell>
          <cell r="K56">
            <v>5236560</v>
          </cell>
          <cell r="L56">
            <v>4723401</v>
          </cell>
          <cell r="N56">
            <v>323401</v>
          </cell>
        </row>
        <row r="57">
          <cell r="A57">
            <v>1968</v>
          </cell>
          <cell r="B57">
            <v>1181527</v>
          </cell>
          <cell r="C57">
            <v>883330</v>
          </cell>
          <cell r="D57">
            <v>2895541</v>
          </cell>
          <cell r="E57">
            <v>478583</v>
          </cell>
          <cell r="F57">
            <v>1181527</v>
          </cell>
          <cell r="G57">
            <v>344053</v>
          </cell>
          <cell r="H57">
            <v>2895541</v>
          </cell>
          <cell r="I57">
            <v>478583</v>
          </cell>
          <cell r="K57">
            <v>5438981</v>
          </cell>
          <cell r="L57">
            <v>4899704</v>
          </cell>
          <cell r="N57">
            <v>499704</v>
          </cell>
        </row>
        <row r="58">
          <cell r="A58">
            <v>1969</v>
          </cell>
          <cell r="B58">
            <v>1128575</v>
          </cell>
          <cell r="C58">
            <v>888510</v>
          </cell>
          <cell r="D58">
            <v>2766924</v>
          </cell>
          <cell r="E58">
            <v>495082</v>
          </cell>
          <cell r="F58">
            <v>1128575</v>
          </cell>
          <cell r="G58">
            <v>343892</v>
          </cell>
          <cell r="H58">
            <v>2766924</v>
          </cell>
          <cell r="I58">
            <v>495082</v>
          </cell>
          <cell r="K58">
            <v>5279091</v>
          </cell>
          <cell r="L58">
            <v>4734473</v>
          </cell>
          <cell r="N58">
            <v>334473</v>
          </cell>
        </row>
        <row r="59">
          <cell r="A59">
            <v>1970</v>
          </cell>
          <cell r="B59">
            <v>1200353</v>
          </cell>
          <cell r="C59">
            <v>870380</v>
          </cell>
          <cell r="D59">
            <v>2848565</v>
          </cell>
          <cell r="E59">
            <v>449263</v>
          </cell>
          <cell r="F59">
            <v>1200353</v>
          </cell>
          <cell r="G59">
            <v>361369</v>
          </cell>
          <cell r="H59">
            <v>2848565</v>
          </cell>
          <cell r="I59">
            <v>449263</v>
          </cell>
          <cell r="K59">
            <v>5368561</v>
          </cell>
          <cell r="L59">
            <v>4859550</v>
          </cell>
          <cell r="N59">
            <v>459550</v>
          </cell>
        </row>
        <row r="60">
          <cell r="A60">
            <v>1971</v>
          </cell>
          <cell r="B60">
            <v>1212000</v>
          </cell>
          <cell r="C60">
            <v>896490</v>
          </cell>
          <cell r="D60">
            <v>2967907</v>
          </cell>
          <cell r="E60">
            <v>470683</v>
          </cell>
          <cell r="F60">
            <v>1212000</v>
          </cell>
          <cell r="G60">
            <v>408367</v>
          </cell>
          <cell r="H60">
            <v>2967907</v>
          </cell>
          <cell r="I60">
            <v>470683</v>
          </cell>
          <cell r="K60">
            <v>5547080</v>
          </cell>
          <cell r="L60">
            <v>5058957</v>
          </cell>
          <cell r="N60">
            <v>658957</v>
          </cell>
        </row>
        <row r="61">
          <cell r="A61">
            <v>1972</v>
          </cell>
          <cell r="B61">
            <v>1212000</v>
          </cell>
          <cell r="C61">
            <v>886220</v>
          </cell>
          <cell r="D61">
            <v>2965910</v>
          </cell>
          <cell r="E61">
            <v>511476</v>
          </cell>
          <cell r="F61">
            <v>1212000</v>
          </cell>
          <cell r="G61">
            <v>390011</v>
          </cell>
          <cell r="H61">
            <v>2965910</v>
          </cell>
          <cell r="I61">
            <v>511476</v>
          </cell>
          <cell r="K61">
            <v>5575606</v>
          </cell>
          <cell r="L61">
            <v>5079397</v>
          </cell>
          <cell r="N61">
            <v>679397</v>
          </cell>
        </row>
        <row r="62">
          <cell r="A62">
            <v>1973</v>
          </cell>
          <cell r="B62">
            <v>1170140</v>
          </cell>
          <cell r="C62">
            <v>920150</v>
          </cell>
          <cell r="D62">
            <v>3047899</v>
          </cell>
          <cell r="E62">
            <v>522356</v>
          </cell>
          <cell r="F62">
            <v>1170140</v>
          </cell>
          <cell r="G62">
            <v>413722</v>
          </cell>
          <cell r="H62">
            <v>3047899</v>
          </cell>
          <cell r="I62">
            <v>522356</v>
          </cell>
          <cell r="K62">
            <v>5660545</v>
          </cell>
          <cell r="L62">
            <v>5154117</v>
          </cell>
          <cell r="N62">
            <v>754117</v>
          </cell>
        </row>
        <row r="63">
          <cell r="A63">
            <v>1974</v>
          </cell>
          <cell r="B63">
            <v>1121788</v>
          </cell>
          <cell r="C63">
            <v>932070</v>
          </cell>
          <cell r="D63">
            <v>3171977</v>
          </cell>
          <cell r="E63">
            <v>558864</v>
          </cell>
          <cell r="F63">
            <v>1121788</v>
          </cell>
          <cell r="G63">
            <v>406204</v>
          </cell>
          <cell r="H63">
            <v>3171977</v>
          </cell>
          <cell r="I63">
            <v>558864</v>
          </cell>
          <cell r="K63">
            <v>5784699</v>
          </cell>
          <cell r="L63">
            <v>5258833</v>
          </cell>
          <cell r="N63">
            <v>858833</v>
          </cell>
        </row>
        <row r="64">
          <cell r="A64">
            <v>1975</v>
          </cell>
          <cell r="B64">
            <v>778495</v>
          </cell>
          <cell r="C64">
            <v>933863</v>
          </cell>
          <cell r="D64">
            <v>3070974</v>
          </cell>
          <cell r="E64">
            <v>570987</v>
          </cell>
          <cell r="F64">
            <v>778495</v>
          </cell>
          <cell r="G64">
            <v>397189</v>
          </cell>
          <cell r="H64">
            <v>3070974</v>
          </cell>
          <cell r="I64">
            <v>570987</v>
          </cell>
          <cell r="K64">
            <v>5354319</v>
          </cell>
          <cell r="L64">
            <v>4817645</v>
          </cell>
          <cell r="N64">
            <v>417645</v>
          </cell>
        </row>
        <row r="65">
          <cell r="A65">
            <v>1976</v>
          </cell>
          <cell r="B65">
            <v>794620</v>
          </cell>
          <cell r="C65">
            <v>894453</v>
          </cell>
          <cell r="D65">
            <v>2876984</v>
          </cell>
          <cell r="E65">
            <v>524801</v>
          </cell>
          <cell r="F65">
            <v>790857</v>
          </cell>
          <cell r="G65">
            <v>342231</v>
          </cell>
          <cell r="H65">
            <v>2876984</v>
          </cell>
          <cell r="I65">
            <v>524801</v>
          </cell>
          <cell r="K65">
            <v>5090858</v>
          </cell>
          <cell r="L65">
            <v>4534873</v>
          </cell>
          <cell r="N65">
            <v>134873</v>
          </cell>
        </row>
        <row r="66">
          <cell r="A66">
            <v>1977</v>
          </cell>
          <cell r="B66">
            <v>1280598</v>
          </cell>
          <cell r="C66">
            <v>922294</v>
          </cell>
          <cell r="D66">
            <v>2772062</v>
          </cell>
          <cell r="E66">
            <v>508635</v>
          </cell>
          <cell r="F66">
            <v>1276891</v>
          </cell>
          <cell r="G66">
            <v>383413</v>
          </cell>
          <cell r="H66">
            <v>2772062</v>
          </cell>
          <cell r="I66">
            <v>508635</v>
          </cell>
          <cell r="K66">
            <v>5483589</v>
          </cell>
          <cell r="L66">
            <v>4941001</v>
          </cell>
          <cell r="N66">
            <v>541001</v>
          </cell>
        </row>
        <row r="67">
          <cell r="A67">
            <v>1978</v>
          </cell>
          <cell r="B67">
            <v>713816</v>
          </cell>
          <cell r="C67">
            <v>887779</v>
          </cell>
          <cell r="D67">
            <v>2757199</v>
          </cell>
          <cell r="E67">
            <v>509491</v>
          </cell>
          <cell r="F67">
            <v>709859</v>
          </cell>
          <cell r="G67">
            <v>371110</v>
          </cell>
          <cell r="H67">
            <v>2757199</v>
          </cell>
          <cell r="I67">
            <v>509491</v>
          </cell>
          <cell r="K67">
            <v>4868285</v>
          </cell>
          <cell r="L67">
            <v>4347659</v>
          </cell>
          <cell r="N67">
            <v>0</v>
          </cell>
        </row>
        <row r="68">
          <cell r="A68">
            <v>1979</v>
          </cell>
          <cell r="B68">
            <v>812608</v>
          </cell>
          <cell r="C68">
            <v>951757</v>
          </cell>
          <cell r="D68">
            <v>2884235</v>
          </cell>
          <cell r="E68">
            <v>530733</v>
          </cell>
          <cell r="F68">
            <v>808757</v>
          </cell>
          <cell r="G68">
            <v>406312</v>
          </cell>
          <cell r="H68">
            <v>2884235</v>
          </cell>
          <cell r="I68">
            <v>530733</v>
          </cell>
          <cell r="K68">
            <v>5179333</v>
          </cell>
          <cell r="L68">
            <v>4630037</v>
          </cell>
          <cell r="N68">
            <v>230037</v>
          </cell>
        </row>
        <row r="69">
          <cell r="A69">
            <v>1980</v>
          </cell>
          <cell r="B69">
            <v>818165</v>
          </cell>
          <cell r="C69">
            <v>906455</v>
          </cell>
          <cell r="D69">
            <v>2845779</v>
          </cell>
          <cell r="E69">
            <v>531791</v>
          </cell>
          <cell r="F69">
            <v>814147</v>
          </cell>
          <cell r="G69">
            <v>367541</v>
          </cell>
          <cell r="H69">
            <v>2845779</v>
          </cell>
          <cell r="I69">
            <v>531791</v>
          </cell>
          <cell r="K69">
            <v>5102190</v>
          </cell>
          <cell r="L69">
            <v>4559258</v>
          </cell>
          <cell r="N69">
            <v>159258</v>
          </cell>
        </row>
        <row r="70">
          <cell r="A70">
            <v>1981</v>
          </cell>
          <cell r="B70">
            <v>830228</v>
          </cell>
          <cell r="C70">
            <v>1007553</v>
          </cell>
          <cell r="D70">
            <v>2872289</v>
          </cell>
          <cell r="E70">
            <v>452260</v>
          </cell>
          <cell r="F70">
            <v>826336</v>
          </cell>
          <cell r="G70">
            <v>459933</v>
          </cell>
          <cell r="H70">
            <v>2872289</v>
          </cell>
          <cell r="I70">
            <v>452260</v>
          </cell>
          <cell r="K70">
            <v>5162330</v>
          </cell>
          <cell r="L70">
            <v>4610818</v>
          </cell>
          <cell r="N70">
            <v>210818</v>
          </cell>
        </row>
        <row r="71">
          <cell r="A71">
            <v>1982</v>
          </cell>
          <cell r="B71">
            <v>716536</v>
          </cell>
          <cell r="C71">
            <v>941974</v>
          </cell>
          <cell r="D71">
            <v>2595578</v>
          </cell>
          <cell r="E71">
            <v>424868</v>
          </cell>
          <cell r="F71">
            <v>712951</v>
          </cell>
          <cell r="G71">
            <v>404149</v>
          </cell>
          <cell r="H71">
            <v>2595578</v>
          </cell>
          <cell r="I71">
            <v>424868</v>
          </cell>
          <cell r="K71">
            <v>4678956</v>
          </cell>
          <cell r="L71">
            <v>4137546</v>
          </cell>
          <cell r="N71">
            <v>0</v>
          </cell>
        </row>
        <row r="72">
          <cell r="A72">
            <v>1983</v>
          </cell>
          <cell r="B72">
            <v>907564</v>
          </cell>
          <cell r="C72">
            <v>786664</v>
          </cell>
          <cell r="D72">
            <v>2555617</v>
          </cell>
          <cell r="E72">
            <v>362266</v>
          </cell>
          <cell r="F72">
            <v>903867</v>
          </cell>
          <cell r="G72">
            <v>289466</v>
          </cell>
          <cell r="H72">
            <v>2555617</v>
          </cell>
          <cell r="I72">
            <v>362266</v>
          </cell>
          <cell r="K72">
            <v>4612111</v>
          </cell>
          <cell r="L72">
            <v>4111216</v>
          </cell>
          <cell r="N72">
            <v>0</v>
          </cell>
        </row>
        <row r="73">
          <cell r="A73">
            <v>1984</v>
          </cell>
          <cell r="B73">
            <v>1237230</v>
          </cell>
          <cell r="C73">
            <v>834905</v>
          </cell>
          <cell r="D73">
            <v>2682700</v>
          </cell>
          <cell r="E73">
            <v>357975</v>
          </cell>
          <cell r="F73">
            <v>1233519</v>
          </cell>
          <cell r="G73">
            <v>285086</v>
          </cell>
          <cell r="H73">
            <v>2666535</v>
          </cell>
          <cell r="I73">
            <v>355789</v>
          </cell>
          <cell r="K73">
            <v>5112810</v>
          </cell>
          <cell r="L73">
            <v>4540929</v>
          </cell>
          <cell r="N73">
            <v>140929</v>
          </cell>
        </row>
        <row r="74">
          <cell r="A74">
            <v>1985</v>
          </cell>
          <cell r="B74">
            <v>1273236</v>
          </cell>
          <cell r="C74">
            <v>879896</v>
          </cell>
          <cell r="D74">
            <v>2717913</v>
          </cell>
          <cell r="E74">
            <v>341040</v>
          </cell>
          <cell r="F74">
            <v>1269526</v>
          </cell>
          <cell r="G74">
            <v>347667</v>
          </cell>
          <cell r="H74">
            <v>2685837</v>
          </cell>
          <cell r="I74">
            <v>337002</v>
          </cell>
          <cell r="K74">
            <v>5212085</v>
          </cell>
          <cell r="L74">
            <v>4640032</v>
          </cell>
          <cell r="N74">
            <v>240032</v>
          </cell>
        </row>
        <row r="75">
          <cell r="A75">
            <v>1986</v>
          </cell>
          <cell r="B75">
            <v>1303276</v>
          </cell>
          <cell r="C75">
            <v>871988</v>
          </cell>
          <cell r="D75">
            <v>2702528</v>
          </cell>
          <cell r="E75">
            <v>342665</v>
          </cell>
          <cell r="F75">
            <v>1299650</v>
          </cell>
          <cell r="G75">
            <v>355749</v>
          </cell>
          <cell r="H75">
            <v>2678374</v>
          </cell>
          <cell r="I75">
            <v>339702</v>
          </cell>
          <cell r="K75">
            <v>5220457</v>
          </cell>
          <cell r="L75">
            <v>4673475</v>
          </cell>
          <cell r="N75">
            <v>273475</v>
          </cell>
        </row>
        <row r="76">
          <cell r="A76">
            <v>1987</v>
          </cell>
          <cell r="B76">
            <v>1282277</v>
          </cell>
          <cell r="C76">
            <v>864570</v>
          </cell>
          <cell r="D76">
            <v>2815986</v>
          </cell>
          <cell r="E76">
            <v>338754</v>
          </cell>
          <cell r="F76">
            <v>1278836</v>
          </cell>
          <cell r="G76">
            <v>371722</v>
          </cell>
          <cell r="H76">
            <v>2764865</v>
          </cell>
          <cell r="I76">
            <v>332635</v>
          </cell>
          <cell r="K76">
            <v>5301587</v>
          </cell>
          <cell r="L76">
            <v>4748058</v>
          </cell>
          <cell r="N76">
            <v>348058</v>
          </cell>
        </row>
        <row r="77">
          <cell r="A77">
            <v>1988</v>
          </cell>
          <cell r="B77">
            <v>1203571</v>
          </cell>
          <cell r="C77">
            <v>898650</v>
          </cell>
          <cell r="D77">
            <v>3014187</v>
          </cell>
          <cell r="E77">
            <v>339311</v>
          </cell>
          <cell r="F77">
            <v>1200181</v>
          </cell>
          <cell r="G77">
            <v>393495</v>
          </cell>
          <cell r="H77">
            <v>2947581</v>
          </cell>
          <cell r="I77">
            <v>331821</v>
          </cell>
          <cell r="K77">
            <v>5455719</v>
          </cell>
          <cell r="L77">
            <v>4873078</v>
          </cell>
          <cell r="N77">
            <v>473078</v>
          </cell>
        </row>
        <row r="78">
          <cell r="A78">
            <v>1989</v>
          </cell>
          <cell r="B78">
            <v>1204578</v>
          </cell>
          <cell r="C78">
            <v>935426</v>
          </cell>
          <cell r="D78">
            <v>3085811</v>
          </cell>
          <cell r="E78">
            <v>368590</v>
          </cell>
          <cell r="F78">
            <v>1201390</v>
          </cell>
          <cell r="G78">
            <v>399664</v>
          </cell>
          <cell r="H78">
            <v>3009451</v>
          </cell>
          <cell r="I78">
            <v>359419</v>
          </cell>
          <cell r="K78">
            <v>5594405</v>
          </cell>
          <cell r="L78">
            <v>4969924</v>
          </cell>
          <cell r="N78">
            <v>569924</v>
          </cell>
        </row>
        <row r="79">
          <cell r="A79">
            <v>1990</v>
          </cell>
          <cell r="B79">
            <v>1218321</v>
          </cell>
          <cell r="C79">
            <v>917480</v>
          </cell>
          <cell r="D79">
            <v>3135301</v>
          </cell>
          <cell r="E79">
            <v>379619</v>
          </cell>
          <cell r="F79">
            <v>1214971</v>
          </cell>
          <cell r="G79">
            <v>459615</v>
          </cell>
          <cell r="H79">
            <v>3054188</v>
          </cell>
          <cell r="I79">
            <v>369685</v>
          </cell>
          <cell r="K79">
            <v>5650721</v>
          </cell>
          <cell r="L79">
            <v>5098459</v>
          </cell>
          <cell r="N79">
            <v>698459</v>
          </cell>
        </row>
        <row r="80">
          <cell r="A80">
            <v>1991</v>
          </cell>
          <cell r="B80">
            <v>1255720</v>
          </cell>
          <cell r="C80">
            <v>851920</v>
          </cell>
          <cell r="D80">
            <v>2985723</v>
          </cell>
          <cell r="E80">
            <v>327417</v>
          </cell>
          <cell r="F80">
            <v>1252352</v>
          </cell>
          <cell r="G80">
            <v>412965</v>
          </cell>
          <cell r="H80">
            <v>2898963</v>
          </cell>
          <cell r="I80">
            <v>317563</v>
          </cell>
          <cell r="K80">
            <v>5420780</v>
          </cell>
          <cell r="L80">
            <v>4881843</v>
          </cell>
          <cell r="N80">
            <v>481843</v>
          </cell>
        </row>
        <row r="81">
          <cell r="A81">
            <v>1992</v>
          </cell>
          <cell r="B81">
            <v>1197422</v>
          </cell>
          <cell r="C81">
            <v>768160</v>
          </cell>
          <cell r="D81">
            <v>2675901</v>
          </cell>
          <cell r="E81">
            <v>321955</v>
          </cell>
          <cell r="F81">
            <v>1193830</v>
          </cell>
          <cell r="G81">
            <v>331840</v>
          </cell>
          <cell r="H81">
            <v>2572659</v>
          </cell>
          <cell r="I81">
            <v>309367</v>
          </cell>
          <cell r="K81">
            <v>4963438</v>
          </cell>
          <cell r="L81">
            <v>4407696</v>
          </cell>
          <cell r="N81">
            <v>7696</v>
          </cell>
        </row>
        <row r="82">
          <cell r="A82">
            <v>1993</v>
          </cell>
          <cell r="B82">
            <v>1207331</v>
          </cell>
          <cell r="C82">
            <v>737100</v>
          </cell>
          <cell r="D82">
            <v>2886565</v>
          </cell>
          <cell r="E82">
            <v>332654</v>
          </cell>
          <cell r="F82">
            <v>1204003</v>
          </cell>
          <cell r="G82">
            <v>334467</v>
          </cell>
          <cell r="H82">
            <v>2772148</v>
          </cell>
          <cell r="I82">
            <v>318990</v>
          </cell>
          <cell r="K82">
            <v>5163650</v>
          </cell>
          <cell r="L82">
            <v>4629608</v>
          </cell>
          <cell r="N82">
            <v>229608</v>
          </cell>
        </row>
        <row r="83">
          <cell r="A83">
            <v>1994</v>
          </cell>
          <cell r="B83">
            <v>1303212</v>
          </cell>
          <cell r="C83">
            <v>800370</v>
          </cell>
          <cell r="D83">
            <v>3172082</v>
          </cell>
          <cell r="E83">
            <v>339530</v>
          </cell>
          <cell r="F83">
            <v>1300203</v>
          </cell>
          <cell r="G83">
            <v>382476</v>
          </cell>
          <cell r="H83">
            <v>3048076</v>
          </cell>
          <cell r="I83">
            <v>326102</v>
          </cell>
          <cell r="K83">
            <v>5615194</v>
          </cell>
          <cell r="L83">
            <v>5056857</v>
          </cell>
          <cell r="N83">
            <v>656857</v>
          </cell>
        </row>
        <row r="84">
          <cell r="A84">
            <v>1995</v>
          </cell>
          <cell r="B84">
            <v>997414</v>
          </cell>
          <cell r="C84">
            <v>861800</v>
          </cell>
          <cell r="D84">
            <v>3171927</v>
          </cell>
          <cell r="E84">
            <v>337805</v>
          </cell>
          <cell r="F84">
            <v>994373</v>
          </cell>
          <cell r="G84">
            <v>426599</v>
          </cell>
          <cell r="H84">
            <v>3070582</v>
          </cell>
          <cell r="I84">
            <v>326697</v>
          </cell>
          <cell r="K84">
            <v>5368946</v>
          </cell>
          <cell r="L84">
            <v>4818251</v>
          </cell>
          <cell r="N84">
            <v>418251</v>
          </cell>
        </row>
        <row r="85">
          <cell r="A85">
            <v>1996</v>
          </cell>
          <cell r="B85">
            <v>1230353</v>
          </cell>
          <cell r="C85">
            <v>953010</v>
          </cell>
          <cell r="D85">
            <v>3275453</v>
          </cell>
          <cell r="E85">
            <v>343828</v>
          </cell>
          <cell r="F85">
            <v>1227279</v>
          </cell>
          <cell r="G85">
            <v>493572</v>
          </cell>
          <cell r="H85">
            <v>3159609</v>
          </cell>
          <cell r="I85">
            <v>331473</v>
          </cell>
          <cell r="K85">
            <v>5802644</v>
          </cell>
          <cell r="L85">
            <v>5211933</v>
          </cell>
          <cell r="N85">
            <v>811933</v>
          </cell>
        </row>
        <row r="86">
          <cell r="A86">
            <v>1997</v>
          </cell>
          <cell r="B86">
            <v>1241821</v>
          </cell>
          <cell r="C86">
            <v>917520</v>
          </cell>
          <cell r="D86">
            <v>3235259</v>
          </cell>
          <cell r="E86">
            <v>346489</v>
          </cell>
          <cell r="F86">
            <v>1238660</v>
          </cell>
          <cell r="G86">
            <v>421851</v>
          </cell>
          <cell r="H86">
            <v>3158486</v>
          </cell>
          <cell r="I86">
            <v>338028</v>
          </cell>
          <cell r="K86">
            <v>5741089</v>
          </cell>
          <cell r="L86">
            <v>5157025</v>
          </cell>
          <cell r="N86">
            <v>757025</v>
          </cell>
        </row>
        <row r="87">
          <cell r="A87">
            <v>1998</v>
          </cell>
          <cell r="B87">
            <v>1076295</v>
          </cell>
          <cell r="C87">
            <v>918910</v>
          </cell>
          <cell r="D87">
            <v>3148164</v>
          </cell>
          <cell r="E87">
            <v>342597</v>
          </cell>
          <cell r="F87">
            <v>1073125</v>
          </cell>
          <cell r="G87">
            <v>427113</v>
          </cell>
          <cell r="H87">
            <v>3101548</v>
          </cell>
          <cell r="I87">
            <v>337466</v>
          </cell>
          <cell r="K87">
            <v>5485966</v>
          </cell>
          <cell r="L87">
            <v>4939252</v>
          </cell>
          <cell r="N87">
            <v>539252</v>
          </cell>
        </row>
        <row r="88">
          <cell r="A88">
            <v>1999</v>
          </cell>
          <cell r="B88">
            <v>1215224</v>
          </cell>
          <cell r="C88">
            <v>938870</v>
          </cell>
          <cell r="D88">
            <v>3122480</v>
          </cell>
          <cell r="E88">
            <v>337509</v>
          </cell>
          <cell r="F88">
            <v>1212067</v>
          </cell>
          <cell r="G88">
            <v>468888</v>
          </cell>
          <cell r="H88">
            <v>3088980</v>
          </cell>
          <cell r="I88">
            <v>333809</v>
          </cell>
          <cell r="K88">
            <v>5614083</v>
          </cell>
          <cell r="L88">
            <v>5103744</v>
          </cell>
          <cell r="N88">
            <v>703744</v>
          </cell>
        </row>
        <row r="89">
          <cell r="A89">
            <v>2000</v>
          </cell>
          <cell r="B89">
            <v>1303148</v>
          </cell>
          <cell r="C89">
            <v>982760</v>
          </cell>
          <cell r="D89">
            <v>2977456</v>
          </cell>
          <cell r="E89">
            <v>335066</v>
          </cell>
          <cell r="F89">
            <v>1300014</v>
          </cell>
          <cell r="G89">
            <v>511947</v>
          </cell>
          <cell r="H89">
            <v>3112770</v>
          </cell>
          <cell r="I89">
            <v>342871</v>
          </cell>
          <cell r="K89">
            <v>5598430</v>
          </cell>
          <cell r="L89">
            <v>5267602</v>
          </cell>
          <cell r="N89">
            <v>867602</v>
          </cell>
        </row>
        <row r="90">
          <cell r="A90">
            <v>2001</v>
          </cell>
          <cell r="B90">
            <v>1253579</v>
          </cell>
          <cell r="C90">
            <v>944740</v>
          </cell>
          <cell r="D90">
            <v>3186400</v>
          </cell>
          <cell r="E90">
            <v>340460</v>
          </cell>
          <cell r="F90">
            <v>1250502</v>
          </cell>
          <cell r="G90">
            <v>492634</v>
          </cell>
          <cell r="H90">
            <v>3085531</v>
          </cell>
          <cell r="I90">
            <v>325097</v>
          </cell>
          <cell r="K90">
            <v>5725179</v>
          </cell>
          <cell r="L90">
            <v>5153764</v>
          </cell>
          <cell r="N90">
            <v>753764</v>
          </cell>
        </row>
        <row r="91">
          <cell r="A91">
            <v>2002</v>
          </cell>
          <cell r="B91">
            <v>1241088</v>
          </cell>
          <cell r="C91">
            <v>998610</v>
          </cell>
          <cell r="D91">
            <v>3230352</v>
          </cell>
          <cell r="E91">
            <v>339506</v>
          </cell>
          <cell r="F91">
            <v>1237994</v>
          </cell>
          <cell r="G91">
            <v>540786</v>
          </cell>
          <cell r="H91">
            <v>3152984</v>
          </cell>
          <cell r="I91">
            <v>331107</v>
          </cell>
          <cell r="K91">
            <v>5809556</v>
          </cell>
          <cell r="L91">
            <v>5262871</v>
          </cell>
          <cell r="N91">
            <v>862871</v>
          </cell>
        </row>
        <row r="92">
          <cell r="A92">
            <v>2003</v>
          </cell>
          <cell r="B92">
            <v>688043</v>
          </cell>
          <cell r="C92">
            <v>917360</v>
          </cell>
          <cell r="D92">
            <v>3066361</v>
          </cell>
          <cell r="E92">
            <v>305923</v>
          </cell>
          <cell r="F92">
            <v>683786</v>
          </cell>
          <cell r="G92">
            <v>379650</v>
          </cell>
          <cell r="H92">
            <v>2978223</v>
          </cell>
          <cell r="I92">
            <v>296808</v>
          </cell>
          <cell r="K92">
            <v>4977687</v>
          </cell>
          <cell r="L92">
            <v>4338467</v>
          </cell>
          <cell r="N92">
            <v>0</v>
          </cell>
        </row>
        <row r="93">
          <cell r="A93">
            <v>2004</v>
          </cell>
          <cell r="B93">
            <v>763095</v>
          </cell>
          <cell r="C93">
            <v>969040</v>
          </cell>
          <cell r="D93">
            <v>2822794</v>
          </cell>
          <cell r="E93">
            <v>328333</v>
          </cell>
          <cell r="F93">
            <v>760032</v>
          </cell>
          <cell r="G93">
            <v>412700</v>
          </cell>
          <cell r="H93">
            <v>2743909</v>
          </cell>
          <cell r="I93">
            <v>318616</v>
          </cell>
          <cell r="K93">
            <v>4883262</v>
          </cell>
          <cell r="L93">
            <v>4235257</v>
          </cell>
          <cell r="N93">
            <v>0</v>
          </cell>
        </row>
        <row r="94">
          <cell r="A94">
            <v>2005</v>
          </cell>
          <cell r="B94">
            <v>879704</v>
          </cell>
          <cell r="C94">
            <v>800460</v>
          </cell>
          <cell r="D94">
            <v>2860526</v>
          </cell>
          <cell r="E94">
            <v>316479</v>
          </cell>
          <cell r="F94">
            <v>875252</v>
          </cell>
          <cell r="G94">
            <v>324939</v>
          </cell>
          <cell r="H94">
            <v>2756846</v>
          </cell>
          <cell r="I94">
            <v>304768</v>
          </cell>
          <cell r="K94">
            <v>4857169</v>
          </cell>
          <cell r="L94">
            <v>4261805</v>
          </cell>
          <cell r="N94">
            <v>0</v>
          </cell>
        </row>
        <row r="95">
          <cell r="A95">
            <v>2006</v>
          </cell>
          <cell r="B95">
            <v>635558</v>
          </cell>
          <cell r="C95">
            <v>851320</v>
          </cell>
          <cell r="D95">
            <v>2994325</v>
          </cell>
          <cell r="E95">
            <v>339065</v>
          </cell>
          <cell r="F95">
            <v>632424</v>
          </cell>
          <cell r="G95">
            <v>354898</v>
          </cell>
          <cell r="H95">
            <v>2909680</v>
          </cell>
          <cell r="I95">
            <v>329322</v>
          </cell>
          <cell r="K95">
            <v>4820268</v>
          </cell>
          <cell r="L95">
            <v>4226324</v>
          </cell>
          <cell r="N95">
            <v>0</v>
          </cell>
        </row>
        <row r="96">
          <cell r="A96">
            <v>2007</v>
          </cell>
          <cell r="B96">
            <v>716289</v>
          </cell>
          <cell r="C96">
            <v>917090</v>
          </cell>
          <cell r="D96">
            <v>2952526</v>
          </cell>
          <cell r="E96">
            <v>321174</v>
          </cell>
          <cell r="F96">
            <v>713456</v>
          </cell>
          <cell r="G96">
            <v>375347</v>
          </cell>
          <cell r="H96">
            <v>2872754</v>
          </cell>
          <cell r="I96">
            <v>311971</v>
          </cell>
          <cell r="K96">
            <v>4907079</v>
          </cell>
          <cell r="L96">
            <v>4273528</v>
          </cell>
          <cell r="N96">
            <v>0</v>
          </cell>
        </row>
        <row r="97">
          <cell r="A97">
            <v>2008</v>
          </cell>
          <cell r="B97">
            <v>907807</v>
          </cell>
          <cell r="C97">
            <v>881220</v>
          </cell>
          <cell r="D97">
            <v>2919108</v>
          </cell>
          <cell r="E97">
            <v>310159</v>
          </cell>
          <cell r="F97">
            <v>904850</v>
          </cell>
          <cell r="G97">
            <v>374995</v>
          </cell>
          <cell r="H97">
            <v>2825116</v>
          </cell>
          <cell r="I97">
            <v>299064</v>
          </cell>
          <cell r="K97">
            <v>5018294</v>
          </cell>
          <cell r="L97">
            <v>4404025</v>
          </cell>
          <cell r="N97">
            <v>4025</v>
          </cell>
        </row>
        <row r="98">
          <cell r="A98">
            <v>2009</v>
          </cell>
          <cell r="B98">
            <v>1107683</v>
          </cell>
          <cell r="C98">
            <v>746790</v>
          </cell>
          <cell r="D98">
            <v>2679355</v>
          </cell>
          <cell r="E98">
            <v>322730</v>
          </cell>
          <cell r="F98">
            <v>1105232</v>
          </cell>
          <cell r="G98">
            <v>284965</v>
          </cell>
          <cell r="H98">
            <v>2566712</v>
          </cell>
          <cell r="I98">
            <v>308560</v>
          </cell>
          <cell r="K98">
            <v>4856558</v>
          </cell>
          <cell r="L98">
            <v>4265469</v>
          </cell>
          <cell r="N98">
            <v>0</v>
          </cell>
        </row>
        <row r="99">
          <cell r="A99">
            <v>2010</v>
          </cell>
          <cell r="B99">
            <v>1101590</v>
          </cell>
          <cell r="C99">
            <v>716600</v>
          </cell>
          <cell r="D99">
            <v>2640769</v>
          </cell>
          <cell r="E99">
            <v>319098</v>
          </cell>
          <cell r="F99">
            <v>1099061</v>
          </cell>
          <cell r="G99">
            <v>269867</v>
          </cell>
          <cell r="H99">
            <v>2545593</v>
          </cell>
          <cell r="I99">
            <v>306141</v>
          </cell>
          <cell r="K99">
            <v>4778057</v>
          </cell>
          <cell r="L99">
            <v>4220662</v>
          </cell>
          <cell r="N99">
            <v>0</v>
          </cell>
        </row>
        <row r="100">
          <cell r="A100">
            <v>2011</v>
          </cell>
          <cell r="B100">
            <v>701966</v>
          </cell>
          <cell r="C100">
            <v>810260</v>
          </cell>
          <cell r="D100">
            <v>2899353</v>
          </cell>
          <cell r="E100">
            <v>320573</v>
          </cell>
          <cell r="F100">
            <v>698990</v>
          </cell>
          <cell r="G100">
            <v>320088</v>
          </cell>
          <cell r="H100">
            <v>2915784</v>
          </cell>
          <cell r="I100">
            <v>309348</v>
          </cell>
          <cell r="K100">
            <v>4732152</v>
          </cell>
          <cell r="L100">
            <v>4244210</v>
          </cell>
          <cell r="N100">
            <v>0</v>
          </cell>
        </row>
        <row r="101">
          <cell r="A101">
            <v>2012</v>
          </cell>
          <cell r="B101">
            <v>739017</v>
          </cell>
          <cell r="C101">
            <v>893880</v>
          </cell>
          <cell r="D101">
            <v>2897602</v>
          </cell>
          <cell r="E101">
            <v>344923</v>
          </cell>
          <cell r="F101">
            <v>736119</v>
          </cell>
          <cell r="G101">
            <v>362223</v>
          </cell>
          <cell r="H101">
            <v>2903216</v>
          </cell>
          <cell r="I101">
            <v>329576</v>
          </cell>
          <cell r="K101">
            <v>4875422</v>
          </cell>
          <cell r="L101">
            <v>4331134</v>
          </cell>
          <cell r="N101">
            <v>0</v>
          </cell>
        </row>
        <row r="102">
          <cell r="A102">
            <v>2013</v>
          </cell>
          <cell r="B102">
            <v>1015806</v>
          </cell>
          <cell r="C102">
            <v>972270</v>
          </cell>
          <cell r="D102">
            <v>2535452</v>
          </cell>
          <cell r="E102">
            <v>345604</v>
          </cell>
          <cell r="F102">
            <v>1012715</v>
          </cell>
          <cell r="G102">
            <v>433567</v>
          </cell>
          <cell r="H102">
            <v>2554854</v>
          </cell>
          <cell r="I102">
            <v>331137</v>
          </cell>
          <cell r="K102">
            <v>4869132</v>
          </cell>
          <cell r="L102">
            <v>4332273</v>
          </cell>
          <cell r="N102">
            <v>0</v>
          </cell>
        </row>
        <row r="103">
          <cell r="A103">
            <v>2014</v>
          </cell>
          <cell r="B103">
            <v>1179094</v>
          </cell>
          <cell r="C103">
            <v>948630</v>
          </cell>
          <cell r="D103">
            <v>2496428</v>
          </cell>
          <cell r="E103">
            <v>366779</v>
          </cell>
          <cell r="F103">
            <v>1176334</v>
          </cell>
          <cell r="G103">
            <v>424561</v>
          </cell>
          <cell r="H103">
            <v>2533414</v>
          </cell>
          <cell r="I103">
            <v>349372</v>
          </cell>
          <cell r="K103">
            <v>4990931</v>
          </cell>
          <cell r="L103">
            <v>4483681</v>
          </cell>
          <cell r="N103">
            <v>83681</v>
          </cell>
        </row>
        <row r="104">
          <cell r="A104">
            <v>2015</v>
          </cell>
          <cell r="B104">
            <v>1181597</v>
          </cell>
          <cell r="C104">
            <v>866840</v>
          </cell>
          <cell r="D104">
            <v>2455649</v>
          </cell>
          <cell r="E104">
            <v>360381</v>
          </cell>
          <cell r="F104">
            <v>1178928</v>
          </cell>
          <cell r="G104">
            <v>399031</v>
          </cell>
          <cell r="H104">
            <v>2480933</v>
          </cell>
          <cell r="I104">
            <v>342068</v>
          </cell>
          <cell r="K104">
            <v>4864467</v>
          </cell>
          <cell r="L104">
            <v>4400960</v>
          </cell>
          <cell r="N104">
            <v>960</v>
          </cell>
        </row>
        <row r="105">
          <cell r="A105">
            <v>2016</v>
          </cell>
          <cell r="B105">
            <v>999819</v>
          </cell>
          <cell r="C105">
            <v>775220</v>
          </cell>
          <cell r="D105">
            <v>2461562</v>
          </cell>
          <cell r="E105">
            <v>372371</v>
          </cell>
          <cell r="F105">
            <v>997023</v>
          </cell>
          <cell r="G105">
            <v>328115</v>
          </cell>
          <cell r="H105">
            <v>2504258</v>
          </cell>
          <cell r="I105">
            <v>356358</v>
          </cell>
          <cell r="K105">
            <v>4608972</v>
          </cell>
          <cell r="L105">
            <v>4185754</v>
          </cell>
          <cell r="N105">
            <v>0</v>
          </cell>
        </row>
        <row r="106">
          <cell r="A106">
            <v>2017</v>
          </cell>
          <cell r="B106">
            <v>679767</v>
          </cell>
          <cell r="C106">
            <v>734778</v>
          </cell>
          <cell r="D106">
            <v>2488615</v>
          </cell>
          <cell r="E106">
            <v>343930</v>
          </cell>
          <cell r="F106">
            <v>677027</v>
          </cell>
          <cell r="G106">
            <v>300942</v>
          </cell>
          <cell r="H106">
            <v>2548171</v>
          </cell>
          <cell r="I106">
            <v>335321</v>
          </cell>
          <cell r="K106">
            <v>4247090</v>
          </cell>
          <cell r="L106">
            <v>3861461</v>
          </cell>
          <cell r="N106">
            <v>0</v>
          </cell>
        </row>
        <row r="107">
          <cell r="A107">
            <v>2018</v>
          </cell>
          <cell r="B107">
            <v>891844</v>
          </cell>
          <cell r="C107">
            <v>773029</v>
          </cell>
          <cell r="D107">
            <v>2515215</v>
          </cell>
          <cell r="E107">
            <v>346367</v>
          </cell>
          <cell r="F107">
            <v>889108</v>
          </cell>
          <cell r="G107">
            <v>354227</v>
          </cell>
          <cell r="H107">
            <v>2625422</v>
          </cell>
          <cell r="I107">
            <v>338035</v>
          </cell>
          <cell r="K107">
            <v>4526455</v>
          </cell>
          <cell r="L107">
            <v>4206792</v>
          </cell>
          <cell r="N107">
            <v>0</v>
          </cell>
        </row>
        <row r="108">
          <cell r="A108">
            <v>2019</v>
          </cell>
          <cell r="B108">
            <v>540208</v>
          </cell>
          <cell r="C108">
            <v>800870</v>
          </cell>
          <cell r="D108">
            <v>2529797</v>
          </cell>
          <cell r="E108">
            <v>358675</v>
          </cell>
          <cell r="F108">
            <v>537607</v>
          </cell>
          <cell r="G108">
            <v>350357</v>
          </cell>
          <cell r="H108">
            <v>2558136</v>
          </cell>
          <cell r="I108">
            <v>343971</v>
          </cell>
          <cell r="K108">
            <v>4229550</v>
          </cell>
          <cell r="L108">
            <v>3790071</v>
          </cell>
          <cell r="N108">
            <v>0</v>
          </cell>
        </row>
        <row r="109">
          <cell r="A109">
            <v>2020</v>
          </cell>
          <cell r="B109">
            <v>818220</v>
          </cell>
          <cell r="C109">
            <v>793966</v>
          </cell>
          <cell r="D109">
            <v>2487376</v>
          </cell>
          <cell r="E109">
            <v>371588</v>
          </cell>
          <cell r="F109">
            <v>815618</v>
          </cell>
          <cell r="G109">
            <v>346085</v>
          </cell>
          <cell r="H109">
            <v>2493623</v>
          </cell>
          <cell r="I109">
            <v>350618</v>
          </cell>
          <cell r="K109">
            <v>4471150</v>
          </cell>
          <cell r="L109">
            <v>4005944</v>
          </cell>
          <cell r="N109">
            <v>0</v>
          </cell>
        </row>
        <row r="110">
          <cell r="A110">
            <v>2021</v>
          </cell>
          <cell r="B110">
            <v>1078121</v>
          </cell>
          <cell r="C110">
            <v>810550</v>
          </cell>
          <cell r="D110">
            <v>2617910</v>
          </cell>
          <cell r="E110">
            <v>380735</v>
          </cell>
          <cell r="F110">
            <v>1075563</v>
          </cell>
          <cell r="G110">
            <v>368879</v>
          </cell>
          <cell r="H110">
            <v>2557242</v>
          </cell>
          <cell r="I110">
            <v>351904</v>
          </cell>
          <cell r="K110">
            <v>4887316</v>
          </cell>
          <cell r="L110">
            <v>4353588</v>
          </cell>
          <cell r="N110">
            <v>0</v>
          </cell>
        </row>
        <row r="111">
          <cell r="A111">
            <v>2022</v>
          </cell>
          <cell r="B111">
            <v>1129540</v>
          </cell>
          <cell r="C111">
            <v>784177</v>
          </cell>
          <cell r="D111">
            <v>2613035</v>
          </cell>
          <cell r="E111">
            <v>350590</v>
          </cell>
          <cell r="F111">
            <v>1127137</v>
          </cell>
          <cell r="G111">
            <v>333157</v>
          </cell>
          <cell r="H111">
            <v>2577164</v>
          </cell>
          <cell r="I111">
            <v>330387</v>
          </cell>
          <cell r="K111">
            <v>4877342</v>
          </cell>
          <cell r="L111">
            <v>4367845</v>
          </cell>
          <cell r="N111">
            <v>0</v>
          </cell>
        </row>
        <row r="112">
          <cell r="A112">
            <v>2023</v>
          </cell>
          <cell r="B112">
            <v>663943</v>
          </cell>
          <cell r="C112">
            <v>691840</v>
          </cell>
          <cell r="D112">
            <v>2423475</v>
          </cell>
          <cell r="E112">
            <v>302276</v>
          </cell>
          <cell r="F112">
            <v>661500</v>
          </cell>
          <cell r="G112">
            <v>282516</v>
          </cell>
          <cell r="H112">
            <v>2417024</v>
          </cell>
          <cell r="I112">
            <v>286590</v>
          </cell>
          <cell r="K112">
            <v>4081534</v>
          </cell>
          <cell r="L112">
            <v>3647630</v>
          </cell>
          <cell r="N112">
            <v>0</v>
          </cell>
        </row>
      </sheetData>
      <sheetData sheetId="6">
        <row r="1">
          <cell r="K1" t="str">
            <v>Diversion</v>
          </cell>
          <cell r="L1" t="str">
            <v>Consumptive Use</v>
          </cell>
        </row>
        <row r="2">
          <cell r="B2" t="str">
            <v>MWD</v>
          </cell>
          <cell r="C2" t="str">
            <v>PVID</v>
          </cell>
          <cell r="D2" t="str">
            <v>IID</v>
          </cell>
          <cell r="E2" t="str">
            <v>CVWD</v>
          </cell>
          <cell r="F2" t="str">
            <v>MWD</v>
          </cell>
          <cell r="G2" t="str">
            <v>PVID</v>
          </cell>
          <cell r="H2" t="str">
            <v>IID</v>
          </cell>
          <cell r="I2" t="str">
            <v>CVWD</v>
          </cell>
          <cell r="N2" t="str">
            <v>Over 4,400,000 use</v>
          </cell>
        </row>
        <row r="3">
          <cell r="A3">
            <v>1914</v>
          </cell>
          <cell r="B3">
            <v>0</v>
          </cell>
          <cell r="C3">
            <v>0</v>
          </cell>
          <cell r="D3">
            <v>1278153</v>
          </cell>
          <cell r="E3">
            <v>0</v>
          </cell>
          <cell r="F3">
            <v>0</v>
          </cell>
          <cell r="G3">
            <v>0</v>
          </cell>
          <cell r="H3">
            <v>1278153</v>
          </cell>
          <cell r="I3">
            <v>0</v>
          </cell>
          <cell r="K3">
            <v>1278153</v>
          </cell>
          <cell r="L3">
            <v>1278153</v>
          </cell>
          <cell r="N3">
            <v>0</v>
          </cell>
        </row>
        <row r="4">
          <cell r="A4">
            <v>1915</v>
          </cell>
          <cell r="B4">
            <v>0</v>
          </cell>
          <cell r="C4">
            <v>0</v>
          </cell>
          <cell r="D4">
            <v>1763973</v>
          </cell>
          <cell r="E4">
            <v>0</v>
          </cell>
          <cell r="F4">
            <v>0</v>
          </cell>
          <cell r="G4">
            <v>0</v>
          </cell>
          <cell r="H4">
            <v>1763973</v>
          </cell>
          <cell r="I4">
            <v>0</v>
          </cell>
          <cell r="K4">
            <v>1763973</v>
          </cell>
          <cell r="L4">
            <v>1763973</v>
          </cell>
          <cell r="N4">
            <v>0</v>
          </cell>
        </row>
        <row r="5">
          <cell r="A5">
            <v>1916</v>
          </cell>
          <cell r="B5">
            <v>0</v>
          </cell>
          <cell r="C5">
            <v>0</v>
          </cell>
          <cell r="D5">
            <v>1953249</v>
          </cell>
          <cell r="E5">
            <v>0</v>
          </cell>
          <cell r="F5">
            <v>0</v>
          </cell>
          <cell r="G5">
            <v>0</v>
          </cell>
          <cell r="H5">
            <v>1953249</v>
          </cell>
          <cell r="I5">
            <v>0</v>
          </cell>
          <cell r="K5">
            <v>1953249</v>
          </cell>
          <cell r="L5">
            <v>1953249</v>
          </cell>
          <cell r="N5">
            <v>0</v>
          </cell>
        </row>
        <row r="6">
          <cell r="A6">
            <v>1917</v>
          </cell>
          <cell r="B6">
            <v>0</v>
          </cell>
          <cell r="C6">
            <v>0</v>
          </cell>
          <cell r="D6">
            <v>2068722</v>
          </cell>
          <cell r="E6">
            <v>0</v>
          </cell>
          <cell r="F6">
            <v>0</v>
          </cell>
          <cell r="G6">
            <v>0</v>
          </cell>
          <cell r="H6">
            <v>2068722</v>
          </cell>
          <cell r="I6">
            <v>0</v>
          </cell>
          <cell r="K6">
            <v>2068722</v>
          </cell>
          <cell r="L6">
            <v>2068722</v>
          </cell>
          <cell r="N6">
            <v>0</v>
          </cell>
        </row>
        <row r="7">
          <cell r="A7">
            <v>1918</v>
          </cell>
          <cell r="B7">
            <v>0</v>
          </cell>
          <cell r="C7">
            <v>0</v>
          </cell>
          <cell r="D7">
            <v>2311974</v>
          </cell>
          <cell r="E7">
            <v>0</v>
          </cell>
          <cell r="F7">
            <v>0</v>
          </cell>
          <cell r="G7">
            <v>0</v>
          </cell>
          <cell r="H7">
            <v>2311974</v>
          </cell>
          <cell r="I7">
            <v>0</v>
          </cell>
          <cell r="K7">
            <v>2311974</v>
          </cell>
          <cell r="L7">
            <v>2311974</v>
          </cell>
          <cell r="N7">
            <v>0</v>
          </cell>
        </row>
        <row r="8">
          <cell r="A8">
            <v>1919</v>
          </cell>
          <cell r="B8">
            <v>0</v>
          </cell>
          <cell r="C8">
            <v>0</v>
          </cell>
          <cell r="D8">
            <v>2347350</v>
          </cell>
          <cell r="E8">
            <v>0</v>
          </cell>
          <cell r="F8">
            <v>0</v>
          </cell>
          <cell r="G8">
            <v>0</v>
          </cell>
          <cell r="H8">
            <v>2347350</v>
          </cell>
          <cell r="I8">
            <v>0</v>
          </cell>
          <cell r="K8">
            <v>2347350</v>
          </cell>
          <cell r="L8">
            <v>2347350</v>
          </cell>
          <cell r="N8">
            <v>0</v>
          </cell>
        </row>
        <row r="9">
          <cell r="A9">
            <v>1920</v>
          </cell>
          <cell r="B9">
            <v>0</v>
          </cell>
          <cell r="C9">
            <v>0</v>
          </cell>
          <cell r="D9">
            <v>2454972</v>
          </cell>
          <cell r="E9">
            <v>0</v>
          </cell>
          <cell r="F9">
            <v>0</v>
          </cell>
          <cell r="G9">
            <v>0</v>
          </cell>
          <cell r="H9">
            <v>2454972</v>
          </cell>
          <cell r="I9">
            <v>0</v>
          </cell>
          <cell r="K9">
            <v>2454972</v>
          </cell>
          <cell r="L9">
            <v>2454972</v>
          </cell>
          <cell r="N9">
            <v>0</v>
          </cell>
        </row>
        <row r="10">
          <cell r="A10">
            <v>1921</v>
          </cell>
          <cell r="B10">
            <v>0</v>
          </cell>
          <cell r="C10">
            <v>0</v>
          </cell>
          <cell r="D10">
            <v>2220246</v>
          </cell>
          <cell r="E10">
            <v>0</v>
          </cell>
          <cell r="F10">
            <v>0</v>
          </cell>
          <cell r="G10">
            <v>0</v>
          </cell>
          <cell r="H10">
            <v>2220246</v>
          </cell>
          <cell r="I10">
            <v>0</v>
          </cell>
          <cell r="K10">
            <v>2220246</v>
          </cell>
          <cell r="L10">
            <v>2220246</v>
          </cell>
          <cell r="N10">
            <v>0</v>
          </cell>
        </row>
        <row r="11">
          <cell r="A11">
            <v>1922</v>
          </cell>
          <cell r="B11">
            <v>0</v>
          </cell>
          <cell r="C11">
            <v>98325</v>
          </cell>
          <cell r="D11">
            <v>2282874</v>
          </cell>
          <cell r="E11">
            <v>0</v>
          </cell>
          <cell r="F11">
            <v>0</v>
          </cell>
          <cell r="G11">
            <v>116223</v>
          </cell>
          <cell r="H11">
            <v>2282874</v>
          </cell>
          <cell r="I11">
            <v>0</v>
          </cell>
          <cell r="K11">
            <v>2381199</v>
          </cell>
          <cell r="L11">
            <v>2399097</v>
          </cell>
          <cell r="N11">
            <v>0</v>
          </cell>
        </row>
        <row r="12">
          <cell r="A12">
            <v>1923</v>
          </cell>
          <cell r="B12">
            <v>0</v>
          </cell>
          <cell r="C12">
            <v>168153</v>
          </cell>
          <cell r="D12">
            <v>2575275</v>
          </cell>
          <cell r="E12">
            <v>0</v>
          </cell>
          <cell r="F12">
            <v>0</v>
          </cell>
          <cell r="G12">
            <v>167559</v>
          </cell>
          <cell r="H12">
            <v>2575275</v>
          </cell>
          <cell r="I12">
            <v>0</v>
          </cell>
          <cell r="K12">
            <v>2743428</v>
          </cell>
          <cell r="L12">
            <v>2742834</v>
          </cell>
          <cell r="N12">
            <v>0</v>
          </cell>
        </row>
        <row r="13">
          <cell r="A13">
            <v>1924</v>
          </cell>
          <cell r="B13">
            <v>0</v>
          </cell>
          <cell r="C13">
            <v>195129</v>
          </cell>
          <cell r="D13">
            <v>2486850</v>
          </cell>
          <cell r="E13">
            <v>0</v>
          </cell>
          <cell r="F13">
            <v>0</v>
          </cell>
          <cell r="G13">
            <v>187688</v>
          </cell>
          <cell r="H13">
            <v>2486850</v>
          </cell>
          <cell r="I13">
            <v>0</v>
          </cell>
          <cell r="K13">
            <v>2681979</v>
          </cell>
          <cell r="L13">
            <v>2674538</v>
          </cell>
          <cell r="N13">
            <v>0</v>
          </cell>
        </row>
        <row r="14">
          <cell r="A14">
            <v>1925</v>
          </cell>
          <cell r="B14">
            <v>0</v>
          </cell>
          <cell r="C14">
            <v>219273</v>
          </cell>
          <cell r="D14">
            <v>2418153</v>
          </cell>
          <cell r="E14">
            <v>0</v>
          </cell>
          <cell r="F14">
            <v>0</v>
          </cell>
          <cell r="G14">
            <v>211584</v>
          </cell>
          <cell r="H14">
            <v>2418153</v>
          </cell>
          <cell r="I14">
            <v>0</v>
          </cell>
          <cell r="K14">
            <v>2637426</v>
          </cell>
          <cell r="L14">
            <v>2629737</v>
          </cell>
          <cell r="N14">
            <v>0</v>
          </cell>
        </row>
        <row r="15">
          <cell r="A15">
            <v>1926</v>
          </cell>
          <cell r="B15">
            <v>0</v>
          </cell>
          <cell r="C15">
            <v>215427</v>
          </cell>
          <cell r="D15">
            <v>2404329</v>
          </cell>
          <cell r="E15">
            <v>0</v>
          </cell>
          <cell r="F15">
            <v>0</v>
          </cell>
          <cell r="G15">
            <v>200925</v>
          </cell>
          <cell r="H15">
            <v>2404329</v>
          </cell>
          <cell r="I15">
            <v>0</v>
          </cell>
          <cell r="K15">
            <v>2619756</v>
          </cell>
          <cell r="L15">
            <v>2605254</v>
          </cell>
          <cell r="N15">
            <v>0</v>
          </cell>
        </row>
        <row r="16">
          <cell r="A16">
            <v>1927</v>
          </cell>
          <cell r="B16">
            <v>0</v>
          </cell>
          <cell r="C16">
            <v>213354</v>
          </cell>
          <cell r="D16">
            <v>2468901</v>
          </cell>
          <cell r="E16">
            <v>0</v>
          </cell>
          <cell r="F16">
            <v>0</v>
          </cell>
          <cell r="G16">
            <v>201725</v>
          </cell>
          <cell r="H16">
            <v>2468901</v>
          </cell>
          <cell r="I16">
            <v>0</v>
          </cell>
          <cell r="K16">
            <v>2682255</v>
          </cell>
          <cell r="L16">
            <v>2670626</v>
          </cell>
          <cell r="N16">
            <v>0</v>
          </cell>
        </row>
        <row r="17">
          <cell r="A17">
            <v>1928</v>
          </cell>
          <cell r="B17">
            <v>0</v>
          </cell>
          <cell r="C17">
            <v>180648</v>
          </cell>
          <cell r="D17">
            <v>2566425</v>
          </cell>
          <cell r="E17">
            <v>0</v>
          </cell>
          <cell r="F17">
            <v>0</v>
          </cell>
          <cell r="G17">
            <v>162643</v>
          </cell>
          <cell r="H17">
            <v>2566425</v>
          </cell>
          <cell r="I17">
            <v>0</v>
          </cell>
          <cell r="K17">
            <v>2747073</v>
          </cell>
          <cell r="L17">
            <v>2729068</v>
          </cell>
          <cell r="N17">
            <v>0</v>
          </cell>
        </row>
        <row r="18">
          <cell r="A18">
            <v>1929</v>
          </cell>
          <cell r="B18">
            <v>0</v>
          </cell>
          <cell r="C18">
            <v>193671</v>
          </cell>
          <cell r="D18">
            <v>2743500</v>
          </cell>
          <cell r="E18">
            <v>0</v>
          </cell>
          <cell r="F18">
            <v>0</v>
          </cell>
          <cell r="G18">
            <v>188561</v>
          </cell>
          <cell r="H18">
            <v>2743500</v>
          </cell>
          <cell r="I18">
            <v>0</v>
          </cell>
          <cell r="K18">
            <v>2937171</v>
          </cell>
          <cell r="L18">
            <v>2932061</v>
          </cell>
          <cell r="N18">
            <v>0</v>
          </cell>
        </row>
        <row r="19">
          <cell r="A19">
            <v>1930</v>
          </cell>
          <cell r="B19">
            <v>0</v>
          </cell>
          <cell r="C19">
            <v>185127</v>
          </cell>
          <cell r="D19">
            <v>2826150</v>
          </cell>
          <cell r="E19">
            <v>0</v>
          </cell>
          <cell r="F19">
            <v>0</v>
          </cell>
          <cell r="G19">
            <v>170816</v>
          </cell>
          <cell r="H19">
            <v>2826150</v>
          </cell>
          <cell r="I19">
            <v>0</v>
          </cell>
          <cell r="K19">
            <v>3011277</v>
          </cell>
          <cell r="L19">
            <v>2996966</v>
          </cell>
          <cell r="N19">
            <v>0</v>
          </cell>
        </row>
        <row r="20">
          <cell r="A20">
            <v>1931</v>
          </cell>
          <cell r="B20">
            <v>0</v>
          </cell>
          <cell r="C20">
            <v>181026</v>
          </cell>
          <cell r="D20">
            <v>2489553</v>
          </cell>
          <cell r="E20">
            <v>0</v>
          </cell>
          <cell r="F20">
            <v>0</v>
          </cell>
          <cell r="G20">
            <v>171228</v>
          </cell>
          <cell r="H20">
            <v>2489553</v>
          </cell>
          <cell r="I20">
            <v>0</v>
          </cell>
          <cell r="K20">
            <v>2670579</v>
          </cell>
          <cell r="L20">
            <v>2660781</v>
          </cell>
          <cell r="N20">
            <v>0</v>
          </cell>
        </row>
        <row r="21">
          <cell r="A21">
            <v>1932</v>
          </cell>
          <cell r="B21">
            <v>0</v>
          </cell>
          <cell r="C21">
            <v>167253</v>
          </cell>
          <cell r="D21">
            <v>2364498</v>
          </cell>
          <cell r="E21">
            <v>0</v>
          </cell>
          <cell r="F21">
            <v>0</v>
          </cell>
          <cell r="G21">
            <v>154497</v>
          </cell>
          <cell r="H21">
            <v>2364498</v>
          </cell>
          <cell r="I21">
            <v>0</v>
          </cell>
          <cell r="K21">
            <v>2531751</v>
          </cell>
          <cell r="L21">
            <v>2518995</v>
          </cell>
          <cell r="N21">
            <v>0</v>
          </cell>
        </row>
        <row r="22">
          <cell r="A22">
            <v>1933</v>
          </cell>
          <cell r="B22">
            <v>0</v>
          </cell>
          <cell r="C22">
            <v>164079</v>
          </cell>
          <cell r="D22">
            <v>2377902</v>
          </cell>
          <cell r="E22">
            <v>0</v>
          </cell>
          <cell r="F22">
            <v>0</v>
          </cell>
          <cell r="G22">
            <v>155268</v>
          </cell>
          <cell r="H22">
            <v>2377902</v>
          </cell>
          <cell r="I22">
            <v>0</v>
          </cell>
          <cell r="K22">
            <v>2541981</v>
          </cell>
          <cell r="L22">
            <v>2533170</v>
          </cell>
          <cell r="N22">
            <v>0</v>
          </cell>
        </row>
        <row r="23">
          <cell r="A23">
            <v>1934</v>
          </cell>
          <cell r="B23">
            <v>0</v>
          </cell>
          <cell r="C23">
            <v>186951</v>
          </cell>
          <cell r="D23">
            <v>1793679</v>
          </cell>
          <cell r="E23">
            <v>0</v>
          </cell>
          <cell r="F23">
            <v>0</v>
          </cell>
          <cell r="G23">
            <v>181803</v>
          </cell>
          <cell r="H23">
            <v>1793679</v>
          </cell>
          <cell r="I23">
            <v>0</v>
          </cell>
          <cell r="K23">
            <v>1980630</v>
          </cell>
          <cell r="L23">
            <v>1975482</v>
          </cell>
          <cell r="N23">
            <v>0</v>
          </cell>
        </row>
        <row r="24">
          <cell r="A24">
            <v>1935</v>
          </cell>
          <cell r="B24">
            <v>0</v>
          </cell>
          <cell r="C24">
            <v>194328</v>
          </cell>
          <cell r="D24">
            <v>2166273</v>
          </cell>
          <cell r="E24">
            <v>0</v>
          </cell>
          <cell r="F24">
            <v>0</v>
          </cell>
          <cell r="G24">
            <v>102281</v>
          </cell>
          <cell r="H24">
            <v>2166273</v>
          </cell>
          <cell r="I24">
            <v>0</v>
          </cell>
          <cell r="K24">
            <v>2360601</v>
          </cell>
          <cell r="L24">
            <v>2268554</v>
          </cell>
          <cell r="N24">
            <v>0</v>
          </cell>
        </row>
        <row r="25">
          <cell r="A25">
            <v>1936</v>
          </cell>
          <cell r="B25">
            <v>0</v>
          </cell>
          <cell r="C25">
            <v>217623</v>
          </cell>
          <cell r="D25">
            <v>2635527</v>
          </cell>
          <cell r="E25">
            <v>0</v>
          </cell>
          <cell r="F25">
            <v>0</v>
          </cell>
          <cell r="G25">
            <v>108498</v>
          </cell>
          <cell r="H25">
            <v>2635527</v>
          </cell>
          <cell r="I25">
            <v>0</v>
          </cell>
          <cell r="K25">
            <v>2853150</v>
          </cell>
          <cell r="L25">
            <v>2744025</v>
          </cell>
          <cell r="N25">
            <v>0</v>
          </cell>
        </row>
        <row r="26">
          <cell r="A26">
            <v>1937</v>
          </cell>
          <cell r="B26">
            <v>0</v>
          </cell>
          <cell r="C26">
            <v>221724</v>
          </cell>
          <cell r="D26">
            <v>2937801</v>
          </cell>
          <cell r="E26">
            <v>0</v>
          </cell>
          <cell r="F26">
            <v>0</v>
          </cell>
          <cell r="G26">
            <v>106829</v>
          </cell>
          <cell r="H26">
            <v>2937801</v>
          </cell>
          <cell r="I26">
            <v>0</v>
          </cell>
          <cell r="K26">
            <v>3159525</v>
          </cell>
          <cell r="L26">
            <v>3044630</v>
          </cell>
          <cell r="N26">
            <v>0</v>
          </cell>
        </row>
        <row r="27">
          <cell r="A27">
            <v>1938</v>
          </cell>
          <cell r="B27">
            <v>0</v>
          </cell>
          <cell r="C27">
            <v>225153</v>
          </cell>
          <cell r="D27">
            <v>2871528</v>
          </cell>
          <cell r="E27">
            <v>0</v>
          </cell>
          <cell r="F27">
            <v>0</v>
          </cell>
          <cell r="G27">
            <v>109558</v>
          </cell>
          <cell r="H27">
            <v>2871528</v>
          </cell>
          <cell r="I27">
            <v>0</v>
          </cell>
          <cell r="K27">
            <v>3096681</v>
          </cell>
          <cell r="L27">
            <v>2981086</v>
          </cell>
          <cell r="N27">
            <v>0</v>
          </cell>
        </row>
        <row r="28">
          <cell r="A28">
            <v>1939</v>
          </cell>
          <cell r="B28">
            <v>121620</v>
          </cell>
          <cell r="C28">
            <v>246873</v>
          </cell>
          <cell r="D28">
            <v>2715504</v>
          </cell>
          <cell r="E28">
            <v>0</v>
          </cell>
          <cell r="F28">
            <v>121620</v>
          </cell>
          <cell r="G28">
            <v>122070</v>
          </cell>
          <cell r="H28">
            <v>2715504</v>
          </cell>
          <cell r="I28">
            <v>0</v>
          </cell>
          <cell r="K28">
            <v>3083997</v>
          </cell>
          <cell r="L28">
            <v>2959194</v>
          </cell>
          <cell r="N28">
            <v>0</v>
          </cell>
        </row>
        <row r="29">
          <cell r="A29">
            <v>1940</v>
          </cell>
          <cell r="B29">
            <v>121230</v>
          </cell>
          <cell r="C29">
            <v>333552</v>
          </cell>
          <cell r="D29">
            <v>2680179</v>
          </cell>
          <cell r="E29">
            <v>0</v>
          </cell>
          <cell r="F29">
            <v>121230</v>
          </cell>
          <cell r="G29">
            <v>163241</v>
          </cell>
          <cell r="H29">
            <v>2680179</v>
          </cell>
          <cell r="I29">
            <v>0</v>
          </cell>
          <cell r="K29">
            <v>3134961</v>
          </cell>
          <cell r="L29">
            <v>2964650</v>
          </cell>
          <cell r="N29">
            <v>0</v>
          </cell>
        </row>
        <row r="30">
          <cell r="A30">
            <v>1941</v>
          </cell>
          <cell r="B30">
            <v>52463</v>
          </cell>
          <cell r="C30">
            <v>319029</v>
          </cell>
          <cell r="D30">
            <v>2657304</v>
          </cell>
          <cell r="E30">
            <v>0</v>
          </cell>
          <cell r="F30">
            <v>52463</v>
          </cell>
          <cell r="G30">
            <v>142934</v>
          </cell>
          <cell r="H30">
            <v>2657304</v>
          </cell>
          <cell r="I30">
            <v>0</v>
          </cell>
          <cell r="K30">
            <v>3028796</v>
          </cell>
          <cell r="L30">
            <v>2852701</v>
          </cell>
          <cell r="N30">
            <v>0</v>
          </cell>
        </row>
        <row r="31">
          <cell r="A31">
            <v>1942</v>
          </cell>
          <cell r="B31">
            <v>13421</v>
          </cell>
          <cell r="C31">
            <v>331404</v>
          </cell>
          <cell r="D31">
            <v>2586351</v>
          </cell>
          <cell r="E31">
            <v>0</v>
          </cell>
          <cell r="F31">
            <v>13421</v>
          </cell>
          <cell r="G31">
            <v>160386</v>
          </cell>
          <cell r="H31">
            <v>2586351</v>
          </cell>
          <cell r="I31">
            <v>0</v>
          </cell>
          <cell r="K31">
            <v>2931176</v>
          </cell>
          <cell r="L31">
            <v>2760158</v>
          </cell>
          <cell r="N31">
            <v>0</v>
          </cell>
        </row>
        <row r="32">
          <cell r="A32">
            <v>1943</v>
          </cell>
          <cell r="B32">
            <v>52380</v>
          </cell>
          <cell r="C32">
            <v>319926</v>
          </cell>
          <cell r="D32">
            <v>2516322</v>
          </cell>
          <cell r="E32">
            <v>0</v>
          </cell>
          <cell r="F32">
            <v>52380</v>
          </cell>
          <cell r="G32">
            <v>146179</v>
          </cell>
          <cell r="H32">
            <v>2516322</v>
          </cell>
          <cell r="I32">
            <v>0</v>
          </cell>
          <cell r="K32">
            <v>2888628</v>
          </cell>
          <cell r="L32">
            <v>2714881</v>
          </cell>
          <cell r="N32">
            <v>0</v>
          </cell>
        </row>
        <row r="33">
          <cell r="A33">
            <v>1944</v>
          </cell>
          <cell r="B33">
            <v>37340</v>
          </cell>
          <cell r="C33">
            <v>329850</v>
          </cell>
          <cell r="D33">
            <v>2543421</v>
          </cell>
          <cell r="E33">
            <v>0</v>
          </cell>
          <cell r="F33">
            <v>37340</v>
          </cell>
          <cell r="G33">
            <v>155117</v>
          </cell>
          <cell r="H33">
            <v>2543421</v>
          </cell>
          <cell r="I33">
            <v>0</v>
          </cell>
          <cell r="K33">
            <v>2910611</v>
          </cell>
          <cell r="L33">
            <v>2735878</v>
          </cell>
          <cell r="N33">
            <v>0</v>
          </cell>
        </row>
        <row r="34">
          <cell r="A34">
            <v>1945</v>
          </cell>
          <cell r="B34">
            <v>65617</v>
          </cell>
          <cell r="C34">
            <v>332403</v>
          </cell>
          <cell r="D34">
            <v>2615649</v>
          </cell>
          <cell r="E34">
            <v>0</v>
          </cell>
          <cell r="F34">
            <v>65617</v>
          </cell>
          <cell r="G34">
            <v>154857</v>
          </cell>
          <cell r="H34">
            <v>2615649</v>
          </cell>
          <cell r="I34">
            <v>0</v>
          </cell>
          <cell r="K34">
            <v>3013669</v>
          </cell>
          <cell r="L34">
            <v>2836123</v>
          </cell>
          <cell r="N34">
            <v>0</v>
          </cell>
        </row>
        <row r="35">
          <cell r="A35">
            <v>1946</v>
          </cell>
          <cell r="B35">
            <v>65097</v>
          </cell>
          <cell r="C35">
            <v>389373</v>
          </cell>
          <cell r="D35">
            <v>2772753</v>
          </cell>
          <cell r="E35">
            <v>0</v>
          </cell>
          <cell r="F35">
            <v>65097</v>
          </cell>
          <cell r="G35">
            <v>187860</v>
          </cell>
          <cell r="H35">
            <v>2772753</v>
          </cell>
          <cell r="I35">
            <v>0</v>
          </cell>
          <cell r="K35">
            <v>3227223</v>
          </cell>
          <cell r="L35">
            <v>3025710</v>
          </cell>
          <cell r="N35">
            <v>0</v>
          </cell>
        </row>
        <row r="36">
          <cell r="A36">
            <v>1947</v>
          </cell>
          <cell r="B36">
            <v>89431</v>
          </cell>
          <cell r="C36">
            <v>465774</v>
          </cell>
          <cell r="D36">
            <v>2871876</v>
          </cell>
          <cell r="E36">
            <v>0</v>
          </cell>
          <cell r="F36">
            <v>89431</v>
          </cell>
          <cell r="G36">
            <v>223206</v>
          </cell>
          <cell r="H36">
            <v>2871876</v>
          </cell>
          <cell r="I36">
            <v>0</v>
          </cell>
          <cell r="K36">
            <v>3427081</v>
          </cell>
          <cell r="L36">
            <v>3184513</v>
          </cell>
          <cell r="N36">
            <v>0</v>
          </cell>
        </row>
        <row r="37">
          <cell r="A37">
            <v>1948</v>
          </cell>
          <cell r="B37">
            <v>180558</v>
          </cell>
          <cell r="C37">
            <v>540375</v>
          </cell>
          <cell r="D37">
            <v>2875803</v>
          </cell>
          <cell r="E37">
            <v>0</v>
          </cell>
          <cell r="F37">
            <v>180558</v>
          </cell>
          <cell r="G37">
            <v>252444</v>
          </cell>
          <cell r="H37">
            <v>2875803</v>
          </cell>
          <cell r="I37">
            <v>0</v>
          </cell>
          <cell r="K37">
            <v>3596736</v>
          </cell>
          <cell r="L37">
            <v>3308805</v>
          </cell>
          <cell r="N37">
            <v>0</v>
          </cell>
        </row>
        <row r="38">
          <cell r="A38">
            <v>1949</v>
          </cell>
          <cell r="B38">
            <v>172254</v>
          </cell>
          <cell r="C38">
            <v>629253</v>
          </cell>
          <cell r="D38">
            <v>2927301</v>
          </cell>
          <cell r="E38">
            <v>153972</v>
          </cell>
          <cell r="F38">
            <v>172254</v>
          </cell>
          <cell r="G38">
            <v>281260</v>
          </cell>
          <cell r="H38">
            <v>2927301</v>
          </cell>
          <cell r="I38">
            <v>153972</v>
          </cell>
          <cell r="K38">
            <v>3882780</v>
          </cell>
          <cell r="L38">
            <v>3534787</v>
          </cell>
          <cell r="N38">
            <v>0</v>
          </cell>
        </row>
        <row r="39">
          <cell r="A39">
            <v>1950</v>
          </cell>
          <cell r="B39">
            <v>176808</v>
          </cell>
          <cell r="C39">
            <v>738951</v>
          </cell>
          <cell r="D39">
            <v>3059625</v>
          </cell>
          <cell r="E39">
            <v>326274</v>
          </cell>
          <cell r="F39">
            <v>176808</v>
          </cell>
          <cell r="G39">
            <v>345979</v>
          </cell>
          <cell r="H39">
            <v>3059625</v>
          </cell>
          <cell r="I39">
            <v>326274</v>
          </cell>
          <cell r="K39">
            <v>4301658</v>
          </cell>
          <cell r="L39">
            <v>3908686</v>
          </cell>
          <cell r="N39">
            <v>0</v>
          </cell>
        </row>
        <row r="40">
          <cell r="A40">
            <v>1951</v>
          </cell>
          <cell r="B40">
            <v>210320</v>
          </cell>
          <cell r="C40">
            <v>721278</v>
          </cell>
          <cell r="D40">
            <v>3186528</v>
          </cell>
          <cell r="E40">
            <v>477228</v>
          </cell>
          <cell r="F40">
            <v>210320</v>
          </cell>
          <cell r="G40">
            <v>315248</v>
          </cell>
          <cell r="H40">
            <v>3186528</v>
          </cell>
          <cell r="I40">
            <v>477228</v>
          </cell>
          <cell r="K40">
            <v>4595354</v>
          </cell>
          <cell r="L40">
            <v>4189324</v>
          </cell>
          <cell r="N40">
            <v>0</v>
          </cell>
        </row>
        <row r="41">
          <cell r="A41">
            <v>1952</v>
          </cell>
          <cell r="B41">
            <v>191750</v>
          </cell>
          <cell r="C41">
            <v>723048</v>
          </cell>
          <cell r="D41">
            <v>3294504</v>
          </cell>
          <cell r="E41">
            <v>520773</v>
          </cell>
          <cell r="F41">
            <v>191750</v>
          </cell>
          <cell r="G41">
            <v>323090</v>
          </cell>
          <cell r="H41">
            <v>3294504</v>
          </cell>
          <cell r="I41">
            <v>520773</v>
          </cell>
          <cell r="K41">
            <v>4730075</v>
          </cell>
          <cell r="L41">
            <v>4330117</v>
          </cell>
          <cell r="N41">
            <v>0</v>
          </cell>
        </row>
        <row r="42">
          <cell r="A42">
            <v>1953</v>
          </cell>
          <cell r="B42">
            <v>222868</v>
          </cell>
          <cell r="C42">
            <v>756399</v>
          </cell>
          <cell r="D42">
            <v>3417498</v>
          </cell>
          <cell r="E42">
            <v>530574</v>
          </cell>
          <cell r="F42">
            <v>222868</v>
          </cell>
          <cell r="G42">
            <v>339137</v>
          </cell>
          <cell r="H42">
            <v>3417498</v>
          </cell>
          <cell r="I42">
            <v>530574</v>
          </cell>
          <cell r="K42">
            <v>4927339</v>
          </cell>
          <cell r="L42">
            <v>4510077</v>
          </cell>
          <cell r="N42">
            <v>110077</v>
          </cell>
        </row>
        <row r="43">
          <cell r="A43">
            <v>1954</v>
          </cell>
          <cell r="B43">
            <v>281672</v>
          </cell>
          <cell r="C43">
            <v>837222</v>
          </cell>
          <cell r="D43">
            <v>3272199</v>
          </cell>
          <cell r="E43">
            <v>570522</v>
          </cell>
          <cell r="F43">
            <v>281672</v>
          </cell>
          <cell r="G43">
            <v>380284</v>
          </cell>
          <cell r="H43">
            <v>3272199</v>
          </cell>
          <cell r="I43">
            <v>570522</v>
          </cell>
          <cell r="K43">
            <v>4961615</v>
          </cell>
          <cell r="L43">
            <v>4504677</v>
          </cell>
          <cell r="N43">
            <v>104677</v>
          </cell>
        </row>
        <row r="44">
          <cell r="A44">
            <v>1955</v>
          </cell>
          <cell r="B44">
            <v>412876</v>
          </cell>
          <cell r="C44">
            <v>824052</v>
          </cell>
          <cell r="D44">
            <v>3128778</v>
          </cell>
          <cell r="E44">
            <v>600177</v>
          </cell>
          <cell r="F44">
            <v>412876</v>
          </cell>
          <cell r="G44">
            <v>353917</v>
          </cell>
          <cell r="H44">
            <v>3128778</v>
          </cell>
          <cell r="I44">
            <v>600177</v>
          </cell>
          <cell r="K44">
            <v>4965883</v>
          </cell>
          <cell r="L44">
            <v>4495748</v>
          </cell>
          <cell r="N44">
            <v>95748</v>
          </cell>
        </row>
        <row r="45">
          <cell r="A45">
            <v>1956</v>
          </cell>
          <cell r="B45">
            <v>446449</v>
          </cell>
          <cell r="C45">
            <v>913251</v>
          </cell>
          <cell r="D45">
            <v>3081498</v>
          </cell>
          <cell r="E45">
            <v>586023</v>
          </cell>
          <cell r="F45">
            <v>446449</v>
          </cell>
          <cell r="G45">
            <v>408458</v>
          </cell>
          <cell r="H45">
            <v>3081498</v>
          </cell>
          <cell r="I45">
            <v>586023</v>
          </cell>
          <cell r="K45">
            <v>5027221</v>
          </cell>
          <cell r="L45">
            <v>4522428</v>
          </cell>
          <cell r="N45">
            <v>122428</v>
          </cell>
        </row>
        <row r="46">
          <cell r="A46">
            <v>1957</v>
          </cell>
          <cell r="B46">
            <v>606888</v>
          </cell>
          <cell r="C46">
            <v>855075</v>
          </cell>
          <cell r="D46">
            <v>2983521</v>
          </cell>
          <cell r="E46">
            <v>538374</v>
          </cell>
          <cell r="F46">
            <v>606888</v>
          </cell>
          <cell r="G46">
            <v>360342</v>
          </cell>
          <cell r="H46">
            <v>2983521</v>
          </cell>
          <cell r="I46">
            <v>538374</v>
          </cell>
          <cell r="K46">
            <v>4983858</v>
          </cell>
          <cell r="L46">
            <v>4489125</v>
          </cell>
          <cell r="N46">
            <v>89125</v>
          </cell>
        </row>
        <row r="47">
          <cell r="A47">
            <v>1958</v>
          </cell>
          <cell r="B47">
            <v>540979</v>
          </cell>
          <cell r="C47">
            <v>861525</v>
          </cell>
          <cell r="D47">
            <v>2917302</v>
          </cell>
          <cell r="E47">
            <v>520875</v>
          </cell>
          <cell r="F47">
            <v>540979</v>
          </cell>
          <cell r="G47">
            <v>370126</v>
          </cell>
          <cell r="H47">
            <v>2917302</v>
          </cell>
          <cell r="I47">
            <v>520875</v>
          </cell>
          <cell r="K47">
            <v>4840681</v>
          </cell>
          <cell r="L47">
            <v>4349282</v>
          </cell>
          <cell r="N47">
            <v>0</v>
          </cell>
        </row>
        <row r="48">
          <cell r="A48">
            <v>1959</v>
          </cell>
          <cell r="B48">
            <v>660721</v>
          </cell>
          <cell r="C48">
            <v>906075</v>
          </cell>
          <cell r="D48">
            <v>2966604</v>
          </cell>
          <cell r="E48">
            <v>517053</v>
          </cell>
          <cell r="F48">
            <v>660721</v>
          </cell>
          <cell r="G48">
            <v>387868</v>
          </cell>
          <cell r="H48">
            <v>2966604</v>
          </cell>
          <cell r="I48">
            <v>517053</v>
          </cell>
          <cell r="K48">
            <v>5050453</v>
          </cell>
          <cell r="L48">
            <v>4532246</v>
          </cell>
          <cell r="N48">
            <v>132246</v>
          </cell>
        </row>
        <row r="49">
          <cell r="A49">
            <v>1960</v>
          </cell>
          <cell r="B49">
            <v>851200</v>
          </cell>
          <cell r="C49">
            <v>918150</v>
          </cell>
          <cell r="D49">
            <v>3117801</v>
          </cell>
          <cell r="E49">
            <v>519651</v>
          </cell>
          <cell r="F49">
            <v>851200</v>
          </cell>
          <cell r="G49">
            <v>315560</v>
          </cell>
          <cell r="H49">
            <v>3117801</v>
          </cell>
          <cell r="I49">
            <v>519651</v>
          </cell>
          <cell r="K49">
            <v>5406802</v>
          </cell>
          <cell r="L49">
            <v>4804212</v>
          </cell>
          <cell r="N49">
            <v>404212</v>
          </cell>
        </row>
        <row r="50">
          <cell r="A50">
            <v>1961</v>
          </cell>
          <cell r="B50">
            <v>1068592</v>
          </cell>
          <cell r="C50">
            <v>937050</v>
          </cell>
          <cell r="D50">
            <v>3135597</v>
          </cell>
          <cell r="E50">
            <v>532500</v>
          </cell>
          <cell r="F50">
            <v>1068592</v>
          </cell>
          <cell r="G50">
            <v>348780</v>
          </cell>
          <cell r="H50">
            <v>3135597</v>
          </cell>
          <cell r="I50">
            <v>532500</v>
          </cell>
          <cell r="K50">
            <v>5673739</v>
          </cell>
          <cell r="L50">
            <v>5085469</v>
          </cell>
          <cell r="N50">
            <v>685469</v>
          </cell>
        </row>
        <row r="51">
          <cell r="A51">
            <v>1962</v>
          </cell>
          <cell r="B51">
            <v>1039377</v>
          </cell>
          <cell r="C51">
            <v>950400</v>
          </cell>
          <cell r="D51">
            <v>3130371</v>
          </cell>
          <cell r="E51">
            <v>574425</v>
          </cell>
          <cell r="F51">
            <v>1039377</v>
          </cell>
          <cell r="G51">
            <v>318290</v>
          </cell>
          <cell r="H51">
            <v>3130371</v>
          </cell>
          <cell r="I51">
            <v>574425</v>
          </cell>
          <cell r="K51">
            <v>5694573</v>
          </cell>
          <cell r="L51">
            <v>5062463</v>
          </cell>
          <cell r="N51">
            <v>662463</v>
          </cell>
        </row>
        <row r="52">
          <cell r="A52">
            <v>1963</v>
          </cell>
          <cell r="B52">
            <v>1085744</v>
          </cell>
          <cell r="C52">
            <v>935547</v>
          </cell>
          <cell r="D52">
            <v>3186774</v>
          </cell>
          <cell r="E52">
            <v>568272</v>
          </cell>
          <cell r="F52">
            <v>1085744</v>
          </cell>
          <cell r="G52">
            <v>299921</v>
          </cell>
          <cell r="H52">
            <v>3186774</v>
          </cell>
          <cell r="I52">
            <v>568272</v>
          </cell>
          <cell r="K52">
            <v>5776337</v>
          </cell>
          <cell r="L52">
            <v>5140711</v>
          </cell>
          <cell r="N52">
            <v>740711</v>
          </cell>
        </row>
        <row r="53">
          <cell r="A53">
            <v>1964</v>
          </cell>
          <cell r="B53">
            <v>1101269</v>
          </cell>
          <cell r="C53">
            <v>1036459</v>
          </cell>
          <cell r="D53">
            <v>3171301</v>
          </cell>
          <cell r="E53">
            <v>573230</v>
          </cell>
          <cell r="F53">
            <v>1099078</v>
          </cell>
          <cell r="G53">
            <v>340529</v>
          </cell>
          <cell r="H53">
            <v>3171301</v>
          </cell>
          <cell r="I53">
            <v>573230</v>
          </cell>
          <cell r="K53">
            <v>5882259</v>
          </cell>
          <cell r="L53">
            <v>5184138</v>
          </cell>
          <cell r="N53">
            <v>784138</v>
          </cell>
        </row>
        <row r="54">
          <cell r="A54">
            <v>1965</v>
          </cell>
          <cell r="B54">
            <v>1184983</v>
          </cell>
          <cell r="C54">
            <v>808390</v>
          </cell>
          <cell r="D54">
            <v>2812386</v>
          </cell>
          <cell r="E54">
            <v>537316</v>
          </cell>
          <cell r="F54">
            <v>1184983</v>
          </cell>
          <cell r="G54">
            <v>329200</v>
          </cell>
          <cell r="H54">
            <v>2812386</v>
          </cell>
          <cell r="I54">
            <v>537316</v>
          </cell>
          <cell r="K54">
            <v>5343075</v>
          </cell>
          <cell r="L54">
            <v>4863885</v>
          </cell>
          <cell r="N54">
            <v>463885</v>
          </cell>
        </row>
        <row r="55">
          <cell r="A55">
            <v>1966</v>
          </cell>
          <cell r="B55">
            <v>1126240</v>
          </cell>
          <cell r="C55">
            <v>809000</v>
          </cell>
          <cell r="D55">
            <v>2831120</v>
          </cell>
          <cell r="E55">
            <v>492705</v>
          </cell>
          <cell r="F55">
            <v>1126240</v>
          </cell>
          <cell r="G55">
            <v>339036</v>
          </cell>
          <cell r="H55">
            <v>2831120</v>
          </cell>
          <cell r="I55">
            <v>492705</v>
          </cell>
          <cell r="K55">
            <v>5259065</v>
          </cell>
          <cell r="L55">
            <v>4789101</v>
          </cell>
          <cell r="N55">
            <v>389101</v>
          </cell>
        </row>
        <row r="56">
          <cell r="A56">
            <v>1967</v>
          </cell>
          <cell r="B56">
            <v>1187427</v>
          </cell>
          <cell r="C56">
            <v>826530</v>
          </cell>
          <cell r="D56">
            <v>2916763</v>
          </cell>
          <cell r="E56">
            <v>461632</v>
          </cell>
          <cell r="F56">
            <v>1187427</v>
          </cell>
          <cell r="G56">
            <v>319354</v>
          </cell>
          <cell r="H56">
            <v>2916763</v>
          </cell>
          <cell r="I56">
            <v>461632</v>
          </cell>
          <cell r="K56">
            <v>5392352</v>
          </cell>
          <cell r="L56">
            <v>4885176</v>
          </cell>
          <cell r="N56">
            <v>485176</v>
          </cell>
        </row>
        <row r="57">
          <cell r="A57">
            <v>1968</v>
          </cell>
          <cell r="B57">
            <v>1110509</v>
          </cell>
          <cell r="C57">
            <v>863790</v>
          </cell>
          <cell r="D57">
            <v>2779439</v>
          </cell>
          <cell r="E57">
            <v>474674</v>
          </cell>
          <cell r="F57">
            <v>1110509</v>
          </cell>
          <cell r="G57">
            <v>338398</v>
          </cell>
          <cell r="H57">
            <v>2779439</v>
          </cell>
          <cell r="I57">
            <v>474674</v>
          </cell>
          <cell r="K57">
            <v>5228412</v>
          </cell>
          <cell r="L57">
            <v>4703020</v>
          </cell>
          <cell r="N57">
            <v>303020</v>
          </cell>
        </row>
        <row r="58">
          <cell r="A58">
            <v>1969</v>
          </cell>
          <cell r="B58">
            <v>1143931</v>
          </cell>
          <cell r="C58">
            <v>886980</v>
          </cell>
          <cell r="D58">
            <v>2820686</v>
          </cell>
          <cell r="E58">
            <v>499748</v>
          </cell>
          <cell r="F58">
            <v>1143931</v>
          </cell>
          <cell r="G58">
            <v>339417</v>
          </cell>
          <cell r="H58">
            <v>2820686</v>
          </cell>
          <cell r="I58">
            <v>499748</v>
          </cell>
          <cell r="K58">
            <v>5351345</v>
          </cell>
          <cell r="L58">
            <v>4803782</v>
          </cell>
          <cell r="N58">
            <v>403782</v>
          </cell>
        </row>
        <row r="59">
          <cell r="A59">
            <v>1970</v>
          </cell>
          <cell r="B59">
            <v>1210617</v>
          </cell>
          <cell r="C59">
            <v>851730</v>
          </cell>
          <cell r="D59">
            <v>2783427</v>
          </cell>
          <cell r="E59">
            <v>453161</v>
          </cell>
          <cell r="F59">
            <v>1210617</v>
          </cell>
          <cell r="G59">
            <v>338024</v>
          </cell>
          <cell r="H59">
            <v>2783427</v>
          </cell>
          <cell r="I59">
            <v>453161</v>
          </cell>
          <cell r="K59">
            <v>5298935</v>
          </cell>
          <cell r="L59">
            <v>4785229</v>
          </cell>
          <cell r="N59">
            <v>385229</v>
          </cell>
        </row>
        <row r="60">
          <cell r="A60">
            <v>1971</v>
          </cell>
          <cell r="B60">
            <v>1209534</v>
          </cell>
          <cell r="C60">
            <v>896510</v>
          </cell>
          <cell r="D60">
            <v>2963104</v>
          </cell>
          <cell r="E60">
            <v>457630</v>
          </cell>
          <cell r="F60">
            <v>1209534</v>
          </cell>
          <cell r="G60">
            <v>402405</v>
          </cell>
          <cell r="H60">
            <v>2963104</v>
          </cell>
          <cell r="I60">
            <v>457630</v>
          </cell>
          <cell r="K60">
            <v>5526778</v>
          </cell>
          <cell r="L60">
            <v>5032673</v>
          </cell>
          <cell r="N60">
            <v>632673</v>
          </cell>
        </row>
        <row r="61">
          <cell r="A61">
            <v>1972</v>
          </cell>
          <cell r="B61">
            <v>1250438</v>
          </cell>
          <cell r="C61">
            <v>909680</v>
          </cell>
          <cell r="D61">
            <v>3063984</v>
          </cell>
          <cell r="E61">
            <v>505992</v>
          </cell>
          <cell r="F61">
            <v>1250438</v>
          </cell>
          <cell r="G61">
            <v>421038</v>
          </cell>
          <cell r="H61">
            <v>3063984</v>
          </cell>
          <cell r="I61">
            <v>505992</v>
          </cell>
          <cell r="K61">
            <v>5730094</v>
          </cell>
          <cell r="L61">
            <v>5241452</v>
          </cell>
          <cell r="N61">
            <v>841452</v>
          </cell>
        </row>
        <row r="62">
          <cell r="A62">
            <v>1973</v>
          </cell>
          <cell r="B62">
            <v>1116031</v>
          </cell>
          <cell r="C62">
            <v>906100</v>
          </cell>
          <cell r="D62">
            <v>2942977</v>
          </cell>
          <cell r="E62">
            <v>519411</v>
          </cell>
          <cell r="F62">
            <v>1116031</v>
          </cell>
          <cell r="G62">
            <v>399598</v>
          </cell>
          <cell r="H62">
            <v>2942977</v>
          </cell>
          <cell r="I62">
            <v>519411</v>
          </cell>
          <cell r="K62">
            <v>5484519</v>
          </cell>
          <cell r="L62">
            <v>4978017</v>
          </cell>
          <cell r="N62">
            <v>578017</v>
          </cell>
        </row>
        <row r="63">
          <cell r="A63">
            <v>1974</v>
          </cell>
          <cell r="B63">
            <v>1188411</v>
          </cell>
          <cell r="C63">
            <v>937410</v>
          </cell>
          <cell r="D63">
            <v>3228301</v>
          </cell>
          <cell r="E63">
            <v>551242</v>
          </cell>
          <cell r="F63">
            <v>1188411</v>
          </cell>
          <cell r="G63">
            <v>414145</v>
          </cell>
          <cell r="H63">
            <v>3228301</v>
          </cell>
          <cell r="I63">
            <v>551242</v>
          </cell>
          <cell r="K63">
            <v>5905364</v>
          </cell>
          <cell r="L63">
            <v>5382099</v>
          </cell>
          <cell r="N63">
            <v>982099</v>
          </cell>
        </row>
        <row r="64">
          <cell r="A64">
            <v>1975</v>
          </cell>
          <cell r="B64">
            <v>871364</v>
          </cell>
          <cell r="C64">
            <v>917177</v>
          </cell>
          <cell r="D64">
            <v>3023047</v>
          </cell>
          <cell r="E64">
            <v>567027</v>
          </cell>
          <cell r="F64">
            <v>871364</v>
          </cell>
          <cell r="G64">
            <v>387036</v>
          </cell>
          <cell r="H64">
            <v>3023047</v>
          </cell>
          <cell r="I64">
            <v>567027</v>
          </cell>
          <cell r="K64">
            <v>5378615</v>
          </cell>
          <cell r="L64">
            <v>4848474</v>
          </cell>
          <cell r="N64">
            <v>448474</v>
          </cell>
        </row>
        <row r="65">
          <cell r="A65">
            <v>1976</v>
          </cell>
          <cell r="B65">
            <v>802481</v>
          </cell>
          <cell r="C65">
            <v>915843</v>
          </cell>
          <cell r="D65">
            <v>2992458</v>
          </cell>
          <cell r="E65">
            <v>544738</v>
          </cell>
          <cell r="F65">
            <v>799726</v>
          </cell>
          <cell r="G65">
            <v>364883</v>
          </cell>
          <cell r="H65">
            <v>2992458</v>
          </cell>
          <cell r="I65">
            <v>544738</v>
          </cell>
          <cell r="K65">
            <v>5255520</v>
          </cell>
          <cell r="L65">
            <v>4701805</v>
          </cell>
          <cell r="N65">
            <v>301805</v>
          </cell>
        </row>
        <row r="66">
          <cell r="A66">
            <v>1977</v>
          </cell>
          <cell r="B66">
            <v>1074880</v>
          </cell>
          <cell r="C66">
            <v>919003</v>
          </cell>
          <cell r="D66">
            <v>2795465</v>
          </cell>
          <cell r="E66">
            <v>505457</v>
          </cell>
          <cell r="F66">
            <v>1071134</v>
          </cell>
          <cell r="G66">
            <v>368279</v>
          </cell>
          <cell r="H66">
            <v>2795465</v>
          </cell>
          <cell r="I66">
            <v>505457</v>
          </cell>
          <cell r="K66">
            <v>5294805</v>
          </cell>
          <cell r="L66">
            <v>4740335</v>
          </cell>
          <cell r="N66">
            <v>340335</v>
          </cell>
        </row>
        <row r="67">
          <cell r="A67">
            <v>1978</v>
          </cell>
          <cell r="B67">
            <v>889054</v>
          </cell>
          <cell r="C67">
            <v>900464</v>
          </cell>
          <cell r="D67">
            <v>2760903</v>
          </cell>
          <cell r="E67">
            <v>500027</v>
          </cell>
          <cell r="F67">
            <v>885151</v>
          </cell>
          <cell r="G67">
            <v>383400</v>
          </cell>
          <cell r="H67">
            <v>2760903</v>
          </cell>
          <cell r="I67">
            <v>500027</v>
          </cell>
          <cell r="K67">
            <v>5050448</v>
          </cell>
          <cell r="L67">
            <v>4529481</v>
          </cell>
          <cell r="N67">
            <v>129481</v>
          </cell>
        </row>
        <row r="68">
          <cell r="A68">
            <v>1979</v>
          </cell>
          <cell r="B68">
            <v>780798</v>
          </cell>
          <cell r="C68">
            <v>928743</v>
          </cell>
          <cell r="D68">
            <v>2802246</v>
          </cell>
          <cell r="E68">
            <v>532592</v>
          </cell>
          <cell r="F68">
            <v>776920</v>
          </cell>
          <cell r="G68">
            <v>392016</v>
          </cell>
          <cell r="H68">
            <v>2802246</v>
          </cell>
          <cell r="I68">
            <v>532592</v>
          </cell>
          <cell r="K68">
            <v>5044379</v>
          </cell>
          <cell r="L68">
            <v>4503774</v>
          </cell>
          <cell r="N68">
            <v>103774</v>
          </cell>
        </row>
        <row r="69">
          <cell r="A69">
            <v>1980</v>
          </cell>
          <cell r="B69">
            <v>814629</v>
          </cell>
          <cell r="C69">
            <v>916104</v>
          </cell>
          <cell r="D69">
            <v>2854498</v>
          </cell>
          <cell r="E69">
            <v>539686</v>
          </cell>
          <cell r="F69">
            <v>810720</v>
          </cell>
          <cell r="G69">
            <v>377647</v>
          </cell>
          <cell r="H69">
            <v>2854498</v>
          </cell>
          <cell r="I69">
            <v>539686</v>
          </cell>
          <cell r="K69">
            <v>5124917</v>
          </cell>
          <cell r="L69">
            <v>4582551</v>
          </cell>
          <cell r="N69">
            <v>182551</v>
          </cell>
        </row>
        <row r="70">
          <cell r="A70">
            <v>1981</v>
          </cell>
          <cell r="B70">
            <v>881255</v>
          </cell>
          <cell r="C70">
            <v>1018326</v>
          </cell>
          <cell r="D70">
            <v>2909206</v>
          </cell>
          <cell r="E70">
            <v>472284</v>
          </cell>
          <cell r="F70">
            <v>877219</v>
          </cell>
          <cell r="G70">
            <v>470269</v>
          </cell>
          <cell r="H70">
            <v>2909206</v>
          </cell>
          <cell r="I70">
            <v>472284</v>
          </cell>
          <cell r="K70">
            <v>5281071</v>
          </cell>
          <cell r="L70">
            <v>4728978</v>
          </cell>
          <cell r="N70">
            <v>328978</v>
          </cell>
        </row>
        <row r="71">
          <cell r="A71">
            <v>1982</v>
          </cell>
          <cell r="B71">
            <v>769165</v>
          </cell>
          <cell r="C71">
            <v>953648</v>
          </cell>
          <cell r="D71">
            <v>2644043</v>
          </cell>
          <cell r="E71">
            <v>428770</v>
          </cell>
          <cell r="F71">
            <v>765594</v>
          </cell>
          <cell r="G71">
            <v>411176</v>
          </cell>
          <cell r="H71">
            <v>2644043</v>
          </cell>
          <cell r="I71">
            <v>428770</v>
          </cell>
          <cell r="K71">
            <v>4795626</v>
          </cell>
          <cell r="L71">
            <v>4249583</v>
          </cell>
          <cell r="N71">
            <v>0</v>
          </cell>
        </row>
        <row r="72">
          <cell r="A72">
            <v>1983</v>
          </cell>
          <cell r="B72">
            <v>737860</v>
          </cell>
          <cell r="C72">
            <v>779125</v>
          </cell>
          <cell r="D72">
            <v>2495659</v>
          </cell>
          <cell r="E72">
            <v>368683</v>
          </cell>
          <cell r="F72">
            <v>734155</v>
          </cell>
          <cell r="G72">
            <v>280590</v>
          </cell>
          <cell r="H72">
            <v>2495659</v>
          </cell>
          <cell r="I72">
            <v>368683</v>
          </cell>
          <cell r="K72">
            <v>4381327</v>
          </cell>
          <cell r="L72">
            <v>3879087</v>
          </cell>
          <cell r="N72">
            <v>0</v>
          </cell>
        </row>
        <row r="73">
          <cell r="A73">
            <v>1984</v>
          </cell>
          <cell r="B73">
            <v>1196413</v>
          </cell>
          <cell r="C73">
            <v>857959</v>
          </cell>
          <cell r="D73">
            <v>2740683</v>
          </cell>
          <cell r="E73">
            <v>365622</v>
          </cell>
          <cell r="F73">
            <v>1192709</v>
          </cell>
          <cell r="G73">
            <v>312340</v>
          </cell>
          <cell r="H73">
            <v>2729723</v>
          </cell>
          <cell r="I73">
            <v>364065</v>
          </cell>
          <cell r="K73">
            <v>5160677</v>
          </cell>
          <cell r="L73">
            <v>4598837</v>
          </cell>
          <cell r="N73">
            <v>198837</v>
          </cell>
        </row>
        <row r="74">
          <cell r="A74">
            <v>1985</v>
          </cell>
          <cell r="B74">
            <v>1259716</v>
          </cell>
          <cell r="C74">
            <v>861798</v>
          </cell>
          <cell r="D74">
            <v>2742495</v>
          </cell>
          <cell r="E74">
            <v>345102</v>
          </cell>
          <cell r="F74">
            <v>1255987</v>
          </cell>
          <cell r="G74">
            <v>323051</v>
          </cell>
          <cell r="H74">
            <v>2711438</v>
          </cell>
          <cell r="I74">
            <v>341161</v>
          </cell>
          <cell r="K74">
            <v>5209111</v>
          </cell>
          <cell r="L74">
            <v>4631637</v>
          </cell>
          <cell r="N74">
            <v>231637</v>
          </cell>
        </row>
        <row r="75">
          <cell r="A75">
            <v>1986</v>
          </cell>
          <cell r="B75">
            <v>1293728</v>
          </cell>
          <cell r="C75">
            <v>872620</v>
          </cell>
          <cell r="D75">
            <v>2669199</v>
          </cell>
          <cell r="E75">
            <v>338509</v>
          </cell>
          <cell r="F75">
            <v>1290085</v>
          </cell>
          <cell r="G75">
            <v>352858</v>
          </cell>
          <cell r="H75">
            <v>2644474</v>
          </cell>
          <cell r="I75">
            <v>335487</v>
          </cell>
          <cell r="K75">
            <v>5174056</v>
          </cell>
          <cell r="L75">
            <v>4622904</v>
          </cell>
          <cell r="N75">
            <v>222904</v>
          </cell>
        </row>
        <row r="76">
          <cell r="A76">
            <v>1987</v>
          </cell>
          <cell r="B76">
            <v>1313285</v>
          </cell>
          <cell r="C76">
            <v>864273</v>
          </cell>
          <cell r="D76">
            <v>2801626</v>
          </cell>
          <cell r="E76">
            <v>338664</v>
          </cell>
          <cell r="F76">
            <v>1309829</v>
          </cell>
          <cell r="G76">
            <v>368972</v>
          </cell>
          <cell r="H76">
            <v>2756558</v>
          </cell>
          <cell r="I76">
            <v>333164</v>
          </cell>
          <cell r="K76">
            <v>5317848</v>
          </cell>
          <cell r="L76">
            <v>4768523</v>
          </cell>
          <cell r="N76">
            <v>368523</v>
          </cell>
        </row>
        <row r="77">
          <cell r="A77">
            <v>1988</v>
          </cell>
          <cell r="B77">
            <v>1206149</v>
          </cell>
          <cell r="C77">
            <v>875243</v>
          </cell>
          <cell r="D77">
            <v>2893796</v>
          </cell>
          <cell r="E77">
            <v>333687</v>
          </cell>
          <cell r="F77">
            <v>1202733</v>
          </cell>
          <cell r="G77">
            <v>376038</v>
          </cell>
          <cell r="H77">
            <v>2831285</v>
          </cell>
          <cell r="I77">
            <v>326535</v>
          </cell>
          <cell r="K77">
            <v>5308875</v>
          </cell>
          <cell r="L77">
            <v>4736591</v>
          </cell>
          <cell r="N77">
            <v>336591</v>
          </cell>
        </row>
        <row r="78">
          <cell r="A78">
            <v>1989</v>
          </cell>
          <cell r="B78">
            <v>1198614</v>
          </cell>
          <cell r="C78">
            <v>928217</v>
          </cell>
          <cell r="D78">
            <v>3073075</v>
          </cell>
          <cell r="E78">
            <v>362121</v>
          </cell>
          <cell r="F78">
            <v>1195426</v>
          </cell>
          <cell r="G78">
            <v>399982</v>
          </cell>
          <cell r="H78">
            <v>3001417</v>
          </cell>
          <cell r="I78">
            <v>353572</v>
          </cell>
          <cell r="K78">
            <v>5562027</v>
          </cell>
          <cell r="L78">
            <v>4950397</v>
          </cell>
          <cell r="N78">
            <v>550397</v>
          </cell>
        </row>
        <row r="79">
          <cell r="A79">
            <v>1990</v>
          </cell>
          <cell r="B79">
            <v>1216118</v>
          </cell>
          <cell r="C79">
            <v>909614</v>
          </cell>
          <cell r="D79">
            <v>3127810</v>
          </cell>
          <cell r="E79">
            <v>374361</v>
          </cell>
          <cell r="F79">
            <v>1212752</v>
          </cell>
          <cell r="G79">
            <v>437029</v>
          </cell>
          <cell r="H79">
            <v>3050617</v>
          </cell>
          <cell r="I79">
            <v>365131</v>
          </cell>
          <cell r="K79">
            <v>5627903</v>
          </cell>
          <cell r="L79">
            <v>5065529</v>
          </cell>
          <cell r="N79">
            <v>665529</v>
          </cell>
        </row>
        <row r="80">
          <cell r="A80">
            <v>1991</v>
          </cell>
          <cell r="B80">
            <v>1252224</v>
          </cell>
          <cell r="C80">
            <v>858010</v>
          </cell>
          <cell r="D80">
            <v>3052034</v>
          </cell>
          <cell r="E80">
            <v>336410</v>
          </cell>
          <cell r="F80">
            <v>1248843</v>
          </cell>
          <cell r="G80">
            <v>419419</v>
          </cell>
          <cell r="H80">
            <v>2965546</v>
          </cell>
          <cell r="I80">
            <v>326521</v>
          </cell>
          <cell r="K80">
            <v>5498678</v>
          </cell>
          <cell r="L80">
            <v>4960329</v>
          </cell>
          <cell r="N80">
            <v>560329</v>
          </cell>
        </row>
        <row r="81">
          <cell r="A81">
            <v>1992</v>
          </cell>
          <cell r="B81">
            <v>1187221</v>
          </cell>
          <cell r="C81">
            <v>803730</v>
          </cell>
          <cell r="D81">
            <v>2701270</v>
          </cell>
          <cell r="E81">
            <v>322373</v>
          </cell>
          <cell r="F81">
            <v>1183641</v>
          </cell>
          <cell r="G81">
            <v>361765</v>
          </cell>
          <cell r="H81">
            <v>2595340</v>
          </cell>
          <cell r="I81">
            <v>309568</v>
          </cell>
          <cell r="K81">
            <v>5014594</v>
          </cell>
          <cell r="L81">
            <v>4450314</v>
          </cell>
          <cell r="N81">
            <v>50314</v>
          </cell>
        </row>
        <row r="82">
          <cell r="A82">
            <v>1993</v>
          </cell>
          <cell r="B82">
            <v>1210890</v>
          </cell>
          <cell r="C82">
            <v>714890</v>
          </cell>
          <cell r="D82">
            <v>2846030</v>
          </cell>
          <cell r="E82">
            <v>328942</v>
          </cell>
          <cell r="F82">
            <v>1207535</v>
          </cell>
          <cell r="G82">
            <v>310588</v>
          </cell>
          <cell r="H82">
            <v>2734650</v>
          </cell>
          <cell r="I82">
            <v>315707</v>
          </cell>
          <cell r="K82">
            <v>5100752</v>
          </cell>
          <cell r="L82">
            <v>4568480</v>
          </cell>
          <cell r="N82">
            <v>168480</v>
          </cell>
        </row>
        <row r="83">
          <cell r="A83">
            <v>1994</v>
          </cell>
          <cell r="B83">
            <v>1299135</v>
          </cell>
          <cell r="C83">
            <v>788010</v>
          </cell>
          <cell r="D83">
            <v>3153589</v>
          </cell>
          <cell r="E83">
            <v>341047</v>
          </cell>
          <cell r="F83">
            <v>1296062</v>
          </cell>
          <cell r="G83">
            <v>377523</v>
          </cell>
          <cell r="H83">
            <v>3032778</v>
          </cell>
          <cell r="I83">
            <v>327698</v>
          </cell>
          <cell r="K83">
            <v>5581781</v>
          </cell>
          <cell r="L83">
            <v>5034061</v>
          </cell>
          <cell r="N83">
            <v>634061</v>
          </cell>
        </row>
        <row r="84">
          <cell r="A84">
            <v>1995</v>
          </cell>
          <cell r="B84">
            <v>1090650</v>
          </cell>
          <cell r="C84">
            <v>855100</v>
          </cell>
          <cell r="D84">
            <v>3153271</v>
          </cell>
          <cell r="E84">
            <v>336165</v>
          </cell>
          <cell r="F84">
            <v>1087591</v>
          </cell>
          <cell r="G84">
            <v>419145</v>
          </cell>
          <cell r="H84">
            <v>3048714</v>
          </cell>
          <cell r="I84">
            <v>324573</v>
          </cell>
          <cell r="K84">
            <v>5435186</v>
          </cell>
          <cell r="L84">
            <v>4880023</v>
          </cell>
          <cell r="N84">
            <v>480023</v>
          </cell>
        </row>
        <row r="85">
          <cell r="A85">
            <v>1996</v>
          </cell>
          <cell r="B85">
            <v>1157759</v>
          </cell>
          <cell r="C85">
            <v>943510</v>
          </cell>
          <cell r="D85">
            <v>3239202</v>
          </cell>
          <cell r="E85">
            <v>342484</v>
          </cell>
          <cell r="F85">
            <v>1154717</v>
          </cell>
          <cell r="G85">
            <v>480842</v>
          </cell>
          <cell r="H85">
            <v>3134939</v>
          </cell>
          <cell r="I85">
            <v>331313</v>
          </cell>
          <cell r="K85">
            <v>5682955</v>
          </cell>
          <cell r="L85">
            <v>5101811</v>
          </cell>
          <cell r="N85">
            <v>701811</v>
          </cell>
        </row>
        <row r="86">
          <cell r="A86">
            <v>1997</v>
          </cell>
          <cell r="B86">
            <v>1231603</v>
          </cell>
          <cell r="C86">
            <v>931440</v>
          </cell>
          <cell r="D86">
            <v>3282441</v>
          </cell>
          <cell r="E86">
            <v>342936</v>
          </cell>
          <cell r="F86">
            <v>1228417</v>
          </cell>
          <cell r="G86">
            <v>456315</v>
          </cell>
          <cell r="H86">
            <v>3202140</v>
          </cell>
          <cell r="I86">
            <v>334518</v>
          </cell>
          <cell r="K86">
            <v>5788420</v>
          </cell>
          <cell r="L86">
            <v>5221390</v>
          </cell>
          <cell r="N86">
            <v>821390</v>
          </cell>
        </row>
        <row r="87">
          <cell r="A87">
            <v>1998</v>
          </cell>
          <cell r="B87">
            <v>1084473</v>
          </cell>
          <cell r="C87">
            <v>911700</v>
          </cell>
          <cell r="D87">
            <v>3132657</v>
          </cell>
          <cell r="E87">
            <v>342517</v>
          </cell>
          <cell r="F87">
            <v>1081329</v>
          </cell>
          <cell r="G87">
            <v>409791</v>
          </cell>
          <cell r="H87">
            <v>3059903</v>
          </cell>
          <cell r="I87">
            <v>334222</v>
          </cell>
          <cell r="K87">
            <v>5471347</v>
          </cell>
          <cell r="L87">
            <v>4885245</v>
          </cell>
          <cell r="N87">
            <v>485245</v>
          </cell>
        </row>
        <row r="88">
          <cell r="A88">
            <v>1999</v>
          </cell>
          <cell r="B88">
            <v>1202946</v>
          </cell>
          <cell r="C88">
            <v>922230</v>
          </cell>
          <cell r="D88">
            <v>3093003</v>
          </cell>
          <cell r="E88">
            <v>335594</v>
          </cell>
          <cell r="F88">
            <v>1199854</v>
          </cell>
          <cell r="G88">
            <v>458772</v>
          </cell>
          <cell r="H88">
            <v>3060617</v>
          </cell>
          <cell r="I88">
            <v>332114</v>
          </cell>
          <cell r="K88">
            <v>5553773</v>
          </cell>
          <cell r="L88">
            <v>5051357</v>
          </cell>
          <cell r="N88">
            <v>651357</v>
          </cell>
        </row>
        <row r="89">
          <cell r="A89">
            <v>2000</v>
          </cell>
          <cell r="B89">
            <v>1299244</v>
          </cell>
          <cell r="C89">
            <v>1003570</v>
          </cell>
          <cell r="D89">
            <v>3134468</v>
          </cell>
          <cell r="E89">
            <v>348258</v>
          </cell>
          <cell r="F89">
            <v>1296048</v>
          </cell>
          <cell r="G89">
            <v>523566</v>
          </cell>
          <cell r="H89">
            <v>3181512</v>
          </cell>
          <cell r="I89">
            <v>347795</v>
          </cell>
          <cell r="K89">
            <v>5785540</v>
          </cell>
          <cell r="L89">
            <v>5348921</v>
          </cell>
          <cell r="N89">
            <v>948921</v>
          </cell>
        </row>
        <row r="90">
          <cell r="A90">
            <v>2001</v>
          </cell>
          <cell r="B90">
            <v>1264299</v>
          </cell>
          <cell r="C90">
            <v>931050</v>
          </cell>
          <cell r="D90">
            <v>3039966</v>
          </cell>
          <cell r="E90">
            <v>327032</v>
          </cell>
          <cell r="F90">
            <v>1261195</v>
          </cell>
          <cell r="G90">
            <v>481153</v>
          </cell>
          <cell r="H90">
            <v>3047696</v>
          </cell>
          <cell r="I90">
            <v>323174</v>
          </cell>
          <cell r="K90">
            <v>5562347</v>
          </cell>
          <cell r="L90">
            <v>5113218</v>
          </cell>
          <cell r="N90">
            <v>713218</v>
          </cell>
        </row>
        <row r="91">
          <cell r="A91">
            <v>2002</v>
          </cell>
          <cell r="B91">
            <v>1276970</v>
          </cell>
          <cell r="C91">
            <v>1001580</v>
          </cell>
          <cell r="D91">
            <v>3258608</v>
          </cell>
          <cell r="E91">
            <v>344611</v>
          </cell>
          <cell r="F91">
            <v>1273874</v>
          </cell>
          <cell r="G91">
            <v>543990</v>
          </cell>
          <cell r="H91">
            <v>3180849</v>
          </cell>
          <cell r="I91">
            <v>335168</v>
          </cell>
          <cell r="K91">
            <v>5881769</v>
          </cell>
          <cell r="L91">
            <v>5333881</v>
          </cell>
          <cell r="N91">
            <v>933881</v>
          </cell>
        </row>
        <row r="92">
          <cell r="A92">
            <v>2003</v>
          </cell>
          <cell r="B92">
            <v>766362</v>
          </cell>
          <cell r="C92">
            <v>928200</v>
          </cell>
          <cell r="D92">
            <v>3051857</v>
          </cell>
          <cell r="E92">
            <v>306933</v>
          </cell>
          <cell r="F92">
            <v>762096</v>
          </cell>
          <cell r="G92">
            <v>404624</v>
          </cell>
          <cell r="H92">
            <v>2968126</v>
          </cell>
          <cell r="I92">
            <v>298204</v>
          </cell>
          <cell r="K92">
            <v>5053352</v>
          </cell>
          <cell r="L92">
            <v>4433050</v>
          </cell>
          <cell r="N92">
            <v>33050</v>
          </cell>
        </row>
        <row r="93">
          <cell r="A93">
            <v>2004</v>
          </cell>
          <cell r="B93">
            <v>719107</v>
          </cell>
          <cell r="C93">
            <v>1005230</v>
          </cell>
          <cell r="D93">
            <v>2981901</v>
          </cell>
          <cell r="E93">
            <v>331774</v>
          </cell>
          <cell r="F93">
            <v>716061</v>
          </cell>
          <cell r="G93">
            <v>435862</v>
          </cell>
          <cell r="H93">
            <v>2891328</v>
          </cell>
          <cell r="I93">
            <v>321403</v>
          </cell>
          <cell r="K93">
            <v>5038012</v>
          </cell>
          <cell r="L93">
            <v>4364654</v>
          </cell>
          <cell r="N93">
            <v>0</v>
          </cell>
        </row>
        <row r="94">
          <cell r="A94">
            <v>2005</v>
          </cell>
          <cell r="B94">
            <v>870911</v>
          </cell>
          <cell r="C94">
            <v>785510</v>
          </cell>
          <cell r="D94">
            <v>2757041</v>
          </cell>
          <cell r="E94">
            <v>312533</v>
          </cell>
          <cell r="F94">
            <v>866477</v>
          </cell>
          <cell r="G94">
            <v>306519</v>
          </cell>
          <cell r="H94">
            <v>2660343</v>
          </cell>
          <cell r="I94">
            <v>301274</v>
          </cell>
          <cell r="K94">
            <v>4725995</v>
          </cell>
          <cell r="L94">
            <v>4134613</v>
          </cell>
          <cell r="N94">
            <v>0</v>
          </cell>
        </row>
        <row r="95">
          <cell r="A95">
            <v>2006</v>
          </cell>
          <cell r="B95">
            <v>824342</v>
          </cell>
          <cell r="C95">
            <v>840330</v>
          </cell>
          <cell r="D95">
            <v>2968329</v>
          </cell>
          <cell r="E95">
            <v>332432</v>
          </cell>
          <cell r="F95">
            <v>821178</v>
          </cell>
          <cell r="G95">
            <v>351548</v>
          </cell>
          <cell r="H95">
            <v>2874564</v>
          </cell>
          <cell r="I95">
            <v>321708</v>
          </cell>
          <cell r="K95">
            <v>4965433</v>
          </cell>
          <cell r="L95">
            <v>4368998</v>
          </cell>
          <cell r="N95">
            <v>0</v>
          </cell>
        </row>
        <row r="96">
          <cell r="A96">
            <v>2007</v>
          </cell>
          <cell r="B96">
            <v>688370</v>
          </cell>
          <cell r="C96">
            <v>922410</v>
          </cell>
          <cell r="D96">
            <v>3035678</v>
          </cell>
          <cell r="E96">
            <v>322894</v>
          </cell>
          <cell r="F96">
            <v>685511</v>
          </cell>
          <cell r="G96">
            <v>382329</v>
          </cell>
          <cell r="H96">
            <v>2958068</v>
          </cell>
          <cell r="I96">
            <v>314451</v>
          </cell>
          <cell r="K96">
            <v>4969352</v>
          </cell>
          <cell r="L96">
            <v>4340359</v>
          </cell>
          <cell r="N96">
            <v>0</v>
          </cell>
        </row>
        <row r="97">
          <cell r="A97">
            <v>2008</v>
          </cell>
          <cell r="B97">
            <v>803478</v>
          </cell>
          <cell r="C97">
            <v>884700</v>
          </cell>
          <cell r="D97">
            <v>2916470</v>
          </cell>
          <cell r="E97">
            <v>309881</v>
          </cell>
          <cell r="F97">
            <v>800527</v>
          </cell>
          <cell r="G97">
            <v>366442</v>
          </cell>
          <cell r="H97">
            <v>2832543</v>
          </cell>
          <cell r="I97">
            <v>300120</v>
          </cell>
          <cell r="K97">
            <v>4914529</v>
          </cell>
          <cell r="L97">
            <v>4299632</v>
          </cell>
          <cell r="N97">
            <v>0</v>
          </cell>
        </row>
        <row r="98">
          <cell r="A98">
            <v>2009</v>
          </cell>
          <cell r="B98">
            <v>1066255</v>
          </cell>
          <cell r="C98">
            <v>771040</v>
          </cell>
          <cell r="D98">
            <v>2666992</v>
          </cell>
          <cell r="E98">
            <v>321897</v>
          </cell>
          <cell r="F98">
            <v>1063605</v>
          </cell>
          <cell r="G98">
            <v>301231</v>
          </cell>
          <cell r="H98">
            <v>2554039</v>
          </cell>
          <cell r="I98">
            <v>307660</v>
          </cell>
          <cell r="K98">
            <v>4826184</v>
          </cell>
          <cell r="L98">
            <v>4226535</v>
          </cell>
          <cell r="N98">
            <v>0</v>
          </cell>
        </row>
        <row r="99">
          <cell r="A99">
            <v>2010</v>
          </cell>
          <cell r="B99">
            <v>1044889</v>
          </cell>
          <cell r="C99">
            <v>704180</v>
          </cell>
          <cell r="D99">
            <v>2667974</v>
          </cell>
          <cell r="E99">
            <v>324788</v>
          </cell>
          <cell r="F99">
            <v>1042431</v>
          </cell>
          <cell r="G99">
            <v>265735</v>
          </cell>
          <cell r="H99">
            <v>2547405</v>
          </cell>
          <cell r="I99">
            <v>309715</v>
          </cell>
          <cell r="K99">
            <v>4741831</v>
          </cell>
          <cell r="L99">
            <v>4165286</v>
          </cell>
          <cell r="N99">
            <v>0</v>
          </cell>
        </row>
        <row r="100">
          <cell r="A100">
            <v>2011</v>
          </cell>
          <cell r="B100">
            <v>965194</v>
          </cell>
          <cell r="C100">
            <v>810040</v>
          </cell>
          <cell r="D100">
            <v>2853090</v>
          </cell>
          <cell r="E100">
            <v>318675</v>
          </cell>
          <cell r="F100">
            <v>962427</v>
          </cell>
          <cell r="G100">
            <v>324175</v>
          </cell>
          <cell r="H100">
            <v>2861732</v>
          </cell>
          <cell r="I100">
            <v>308445</v>
          </cell>
          <cell r="K100">
            <v>4946999</v>
          </cell>
          <cell r="L100">
            <v>4456779</v>
          </cell>
          <cell r="N100">
            <v>56779</v>
          </cell>
        </row>
        <row r="101">
          <cell r="A101">
            <v>2012</v>
          </cell>
          <cell r="B101">
            <v>725609</v>
          </cell>
          <cell r="C101">
            <v>861040</v>
          </cell>
          <cell r="D101">
            <v>2900964</v>
          </cell>
          <cell r="E101">
            <v>337238</v>
          </cell>
          <cell r="F101">
            <v>722597</v>
          </cell>
          <cell r="G101">
            <v>347656</v>
          </cell>
          <cell r="H101">
            <v>2915689</v>
          </cell>
          <cell r="I101">
            <v>323017</v>
          </cell>
          <cell r="K101">
            <v>4824851</v>
          </cell>
          <cell r="L101">
            <v>4308959</v>
          </cell>
          <cell r="N101">
            <v>0</v>
          </cell>
        </row>
        <row r="102">
          <cell r="A102">
            <v>2013</v>
          </cell>
          <cell r="B102">
            <v>783358</v>
          </cell>
          <cell r="C102">
            <v>971700</v>
          </cell>
          <cell r="D102">
            <v>2570592</v>
          </cell>
          <cell r="E102">
            <v>343513</v>
          </cell>
          <cell r="F102">
            <v>780329</v>
          </cell>
          <cell r="G102">
            <v>425441</v>
          </cell>
          <cell r="H102">
            <v>2576101</v>
          </cell>
          <cell r="I102">
            <v>328764</v>
          </cell>
          <cell r="K102">
            <v>4669163</v>
          </cell>
          <cell r="L102">
            <v>4110635</v>
          </cell>
          <cell r="N102">
            <v>0</v>
          </cell>
        </row>
        <row r="103">
          <cell r="A103">
            <v>2014</v>
          </cell>
          <cell r="B103">
            <v>1139816</v>
          </cell>
          <cell r="C103">
            <v>952710</v>
          </cell>
          <cell r="D103">
            <v>2544969</v>
          </cell>
          <cell r="E103">
            <v>363863</v>
          </cell>
          <cell r="F103">
            <v>1136964</v>
          </cell>
          <cell r="G103">
            <v>421532</v>
          </cell>
          <cell r="H103">
            <v>2580850</v>
          </cell>
          <cell r="I103">
            <v>347764</v>
          </cell>
          <cell r="K103">
            <v>5001358</v>
          </cell>
          <cell r="L103">
            <v>4487110</v>
          </cell>
          <cell r="N103">
            <v>87110</v>
          </cell>
        </row>
        <row r="104">
          <cell r="A104">
            <v>2015</v>
          </cell>
          <cell r="B104">
            <v>1196817</v>
          </cell>
          <cell r="C104">
            <v>871750</v>
          </cell>
          <cell r="D104">
            <v>2371631</v>
          </cell>
          <cell r="E104">
            <v>358887</v>
          </cell>
          <cell r="F104">
            <v>1194130</v>
          </cell>
          <cell r="G104">
            <v>393983</v>
          </cell>
          <cell r="H104">
            <v>2410186</v>
          </cell>
          <cell r="I104">
            <v>341877</v>
          </cell>
          <cell r="K104">
            <v>4799085</v>
          </cell>
          <cell r="L104">
            <v>4340176</v>
          </cell>
          <cell r="N104">
            <v>0</v>
          </cell>
        </row>
        <row r="105">
          <cell r="A105">
            <v>2016</v>
          </cell>
          <cell r="B105">
            <v>1056815</v>
          </cell>
          <cell r="C105">
            <v>800620</v>
          </cell>
          <cell r="D105">
            <v>2502316</v>
          </cell>
          <cell r="E105">
            <v>377675</v>
          </cell>
          <cell r="F105">
            <v>1054148</v>
          </cell>
          <cell r="G105">
            <v>349344</v>
          </cell>
          <cell r="H105">
            <v>2533337</v>
          </cell>
          <cell r="I105">
            <v>358482</v>
          </cell>
          <cell r="K105">
            <v>4737426</v>
          </cell>
          <cell r="L105">
            <v>4295311</v>
          </cell>
          <cell r="N105">
            <v>0</v>
          </cell>
        </row>
        <row r="106">
          <cell r="A106">
            <v>2017</v>
          </cell>
          <cell r="B106">
            <v>664736</v>
          </cell>
          <cell r="C106">
            <v>732638</v>
          </cell>
          <cell r="D106">
            <v>2449890</v>
          </cell>
          <cell r="E106">
            <v>345148</v>
          </cell>
          <cell r="F106">
            <v>661899</v>
          </cell>
          <cell r="G106">
            <v>294926</v>
          </cell>
          <cell r="H106">
            <v>2509006</v>
          </cell>
          <cell r="I106">
            <v>335766</v>
          </cell>
          <cell r="K106">
            <v>4192412</v>
          </cell>
          <cell r="L106">
            <v>3801597</v>
          </cell>
          <cell r="N106">
            <v>0</v>
          </cell>
        </row>
        <row r="107">
          <cell r="A107">
            <v>2018</v>
          </cell>
          <cell r="B107">
            <v>909554</v>
          </cell>
          <cell r="C107">
            <v>789257</v>
          </cell>
          <cell r="D107">
            <v>2594906</v>
          </cell>
          <cell r="E107">
            <v>348320</v>
          </cell>
          <cell r="F107">
            <v>906820</v>
          </cell>
          <cell r="G107">
            <v>370286</v>
          </cell>
          <cell r="H107">
            <v>2692529</v>
          </cell>
          <cell r="I107">
            <v>341638</v>
          </cell>
          <cell r="K107">
            <v>4642037</v>
          </cell>
          <cell r="L107">
            <v>4311273</v>
          </cell>
          <cell r="N107">
            <v>0</v>
          </cell>
        </row>
        <row r="108">
          <cell r="A108">
            <v>2019</v>
          </cell>
          <cell r="B108">
            <v>689050</v>
          </cell>
          <cell r="C108">
            <v>801223</v>
          </cell>
          <cell r="D108">
            <v>2547684</v>
          </cell>
          <cell r="E108">
            <v>354511</v>
          </cell>
          <cell r="F108">
            <v>686372</v>
          </cell>
          <cell r="G108">
            <v>358071</v>
          </cell>
          <cell r="H108">
            <v>2605929</v>
          </cell>
          <cell r="I108">
            <v>342615</v>
          </cell>
          <cell r="K108">
            <v>4392468</v>
          </cell>
          <cell r="L108">
            <v>3992987</v>
          </cell>
          <cell r="N108">
            <v>0</v>
          </cell>
        </row>
        <row r="109">
          <cell r="A109">
            <v>2020</v>
          </cell>
          <cell r="B109">
            <v>630175</v>
          </cell>
          <cell r="C109">
            <v>771875</v>
          </cell>
          <cell r="D109">
            <v>2405112</v>
          </cell>
          <cell r="E109">
            <v>364291</v>
          </cell>
          <cell r="F109">
            <v>627605</v>
          </cell>
          <cell r="G109">
            <v>322977</v>
          </cell>
          <cell r="H109">
            <v>2409452</v>
          </cell>
          <cell r="I109">
            <v>342647</v>
          </cell>
          <cell r="K109">
            <v>4171453</v>
          </cell>
          <cell r="L109">
            <v>3702681</v>
          </cell>
          <cell r="N109">
            <v>0</v>
          </cell>
        </row>
        <row r="110">
          <cell r="A110">
            <v>2021</v>
          </cell>
          <cell r="B110">
            <v>1064513</v>
          </cell>
          <cell r="C110">
            <v>824830</v>
          </cell>
          <cell r="D110">
            <v>2630237</v>
          </cell>
          <cell r="E110">
            <v>387225</v>
          </cell>
          <cell r="F110">
            <v>1061931</v>
          </cell>
          <cell r="G110">
            <v>373992</v>
          </cell>
          <cell r="H110">
            <v>2561110</v>
          </cell>
          <cell r="I110">
            <v>357482</v>
          </cell>
          <cell r="K110">
            <v>4906805</v>
          </cell>
          <cell r="L110">
            <v>4354515</v>
          </cell>
          <cell r="N110">
            <v>0</v>
          </cell>
        </row>
        <row r="111">
          <cell r="A111">
            <v>2022</v>
          </cell>
          <cell r="B111">
            <v>1114847</v>
          </cell>
          <cell r="C111">
            <v>784198</v>
          </cell>
          <cell r="D111">
            <v>2619325</v>
          </cell>
          <cell r="E111">
            <v>362231</v>
          </cell>
          <cell r="F111">
            <v>1112432</v>
          </cell>
          <cell r="G111">
            <v>337433</v>
          </cell>
          <cell r="H111">
            <v>2584516</v>
          </cell>
          <cell r="I111">
            <v>340412</v>
          </cell>
          <cell r="K111">
            <v>4880601</v>
          </cell>
          <cell r="L111">
            <v>4374793</v>
          </cell>
          <cell r="N111">
            <v>0</v>
          </cell>
        </row>
        <row r="112">
          <cell r="A112">
            <v>2023</v>
          </cell>
          <cell r="B112">
            <v>812275</v>
          </cell>
          <cell r="C112">
            <v>696895</v>
          </cell>
          <cell r="D112">
            <v>2407696</v>
          </cell>
          <cell r="E112">
            <v>299392</v>
          </cell>
          <cell r="F112">
            <v>809835</v>
          </cell>
          <cell r="G112">
            <v>283205</v>
          </cell>
          <cell r="H112">
            <v>2418969</v>
          </cell>
          <cell r="I112">
            <v>285811</v>
          </cell>
          <cell r="K112">
            <v>4216258</v>
          </cell>
          <cell r="L112">
            <v>3797820</v>
          </cell>
          <cell r="N112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9EFF-9145-4A00-8432-667874B7CF61}">
  <dimension ref="A1:K50"/>
  <sheetViews>
    <sheetView workbookViewId="0">
      <selection activeCell="M8" sqref="M8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0.91551434186555536</v>
      </c>
    </row>
    <row r="5" spans="3:11" x14ac:dyDescent="0.25">
      <c r="C5" s="18" t="s">
        <v>38</v>
      </c>
      <c r="D5" s="18">
        <v>0.83816651016152099</v>
      </c>
    </row>
    <row r="6" spans="3:11" x14ac:dyDescent="0.25">
      <c r="C6" s="18" t="s">
        <v>37</v>
      </c>
      <c r="D6" s="18">
        <v>0.65610383409323214</v>
      </c>
    </row>
    <row r="7" spans="3:11" x14ac:dyDescent="0.25">
      <c r="C7" s="18" t="s">
        <v>25</v>
      </c>
      <c r="D7" s="18">
        <v>164.58078646399468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9</v>
      </c>
      <c r="E12" s="18">
        <v>1122303.0889262557</v>
      </c>
      <c r="F12" s="18">
        <v>124700.34321402841</v>
      </c>
      <c r="G12" s="18">
        <v>4.6037250921607784</v>
      </c>
      <c r="H12" s="18">
        <v>2.1312606226098395E-2</v>
      </c>
    </row>
    <row r="13" spans="3:11" x14ac:dyDescent="0.25">
      <c r="C13" s="18" t="s">
        <v>28</v>
      </c>
      <c r="D13" s="18">
        <v>8</v>
      </c>
      <c r="E13" s="18">
        <v>216694.68218485609</v>
      </c>
      <c r="F13" s="18">
        <v>27086.835273107012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1338997.7711111119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-1928.0714818755123</v>
      </c>
      <c r="E17" s="18">
        <v>3403.8369587882007</v>
      </c>
      <c r="F17" s="18">
        <v>-0.56644060958839948</v>
      </c>
      <c r="G17" s="18">
        <v>0.58662937694342487</v>
      </c>
      <c r="H17" s="18">
        <v>-9777.3335844018802</v>
      </c>
      <c r="I17" s="18">
        <v>5921.1906206508547</v>
      </c>
      <c r="J17" s="18">
        <v>-9777.3335844018802</v>
      </c>
      <c r="K17" s="18">
        <v>5921.1906206508547</v>
      </c>
    </row>
    <row r="18" spans="1:11" x14ac:dyDescent="0.25">
      <c r="A18" s="34" t="s">
        <v>56</v>
      </c>
      <c r="B18" s="4" t="s">
        <v>0</v>
      </c>
      <c r="C18" s="18" t="s">
        <v>17</v>
      </c>
      <c r="D18" s="18">
        <v>2582.099033057355</v>
      </c>
      <c r="E18" s="18">
        <v>4676.4598454439256</v>
      </c>
      <c r="F18" s="18">
        <v>0.55214823143899838</v>
      </c>
      <c r="G18" s="18">
        <v>0.59593070066749809</v>
      </c>
      <c r="H18" s="18">
        <v>-8201.8367086525777</v>
      </c>
      <c r="I18" s="18">
        <v>13366.034774767288</v>
      </c>
      <c r="J18" s="18">
        <v>-8201.8367086525777</v>
      </c>
      <c r="K18" s="18">
        <v>13366.034774767288</v>
      </c>
    </row>
    <row r="19" spans="1:11" x14ac:dyDescent="0.25">
      <c r="A19" s="34"/>
      <c r="B19" s="4" t="s">
        <v>2</v>
      </c>
      <c r="C19" s="18" t="s">
        <v>16</v>
      </c>
      <c r="D19" s="18">
        <v>-3111.423227385671</v>
      </c>
      <c r="E19" s="18">
        <v>4873.7253345913741</v>
      </c>
      <c r="F19" s="18">
        <v>-0.63840758634925021</v>
      </c>
      <c r="G19" s="18">
        <v>0.54104888306749388</v>
      </c>
      <c r="H19" s="18">
        <v>-14350.254002802692</v>
      </c>
      <c r="I19" s="18">
        <v>8127.4075480313513</v>
      </c>
      <c r="J19" s="18">
        <v>-14350.254002802692</v>
      </c>
      <c r="K19" s="18">
        <v>8127.4075480313513</v>
      </c>
    </row>
    <row r="20" spans="1:11" x14ac:dyDescent="0.25">
      <c r="A20" s="34"/>
      <c r="B20" s="4" t="s">
        <v>1</v>
      </c>
      <c r="C20" s="18" t="s">
        <v>15</v>
      </c>
      <c r="D20" s="18">
        <v>-6814.7779328589186</v>
      </c>
      <c r="E20" s="18">
        <v>9651.6810115389926</v>
      </c>
      <c r="F20" s="18">
        <v>-0.70607160811796033</v>
      </c>
      <c r="G20" s="18">
        <v>0.50018557730463853</v>
      </c>
      <c r="H20" s="18">
        <v>-29071.594257139375</v>
      </c>
      <c r="I20" s="18">
        <v>15442.038391421536</v>
      </c>
      <c r="J20" s="18">
        <v>-29071.594257139375</v>
      </c>
      <c r="K20" s="18">
        <v>15442.038391421536</v>
      </c>
    </row>
    <row r="21" spans="1:11" x14ac:dyDescent="0.25">
      <c r="A21" s="34" t="s">
        <v>57</v>
      </c>
      <c r="B21" s="4" t="s">
        <v>0</v>
      </c>
      <c r="C21" s="18" t="s">
        <v>14</v>
      </c>
      <c r="D21" s="18">
        <v>-1458.5856464337724</v>
      </c>
      <c r="E21" s="18">
        <v>2044.8391051007609</v>
      </c>
      <c r="F21" s="18">
        <v>-0.71330093541119932</v>
      </c>
      <c r="G21" s="18">
        <v>0.49593761852520712</v>
      </c>
      <c r="H21" s="18">
        <v>-6173.9930786233153</v>
      </c>
      <c r="I21" s="18">
        <v>3256.8217857557711</v>
      </c>
      <c r="J21" s="18">
        <v>-6173.9930786233153</v>
      </c>
      <c r="K21" s="18">
        <v>3256.8217857557711</v>
      </c>
    </row>
    <row r="22" spans="1:11" x14ac:dyDescent="0.25">
      <c r="A22" s="4"/>
      <c r="B22" s="4" t="s">
        <v>2</v>
      </c>
      <c r="C22" s="18" t="s">
        <v>13</v>
      </c>
      <c r="D22" s="18">
        <v>1768.6556973440361</v>
      </c>
      <c r="E22" s="18">
        <v>2219.026725641038</v>
      </c>
      <c r="F22" s="18">
        <v>0.79704118788073741</v>
      </c>
      <c r="G22" s="18">
        <v>0.44843383218982513</v>
      </c>
      <c r="H22" s="18">
        <v>-3348.4291081127599</v>
      </c>
      <c r="I22" s="18">
        <v>6885.7405028008325</v>
      </c>
      <c r="J22" s="18">
        <v>-3348.4291081127599</v>
      </c>
      <c r="K22" s="18">
        <v>6885.7405028008325</v>
      </c>
    </row>
    <row r="23" spans="1:11" x14ac:dyDescent="0.25">
      <c r="A23" s="34"/>
      <c r="B23" s="4" t="s">
        <v>1</v>
      </c>
      <c r="C23" s="18" t="s">
        <v>12</v>
      </c>
      <c r="D23" s="18">
        <v>3785.1400030929212</v>
      </c>
      <c r="E23" s="18">
        <v>5002.6250854397986</v>
      </c>
      <c r="F23" s="18">
        <v>0.75663075654212375</v>
      </c>
      <c r="G23" s="18">
        <v>0.47096387809905893</v>
      </c>
      <c r="H23" s="18">
        <v>-7750.9341308073544</v>
      </c>
      <c r="I23" s="18">
        <v>15321.214136993198</v>
      </c>
      <c r="J23" s="18">
        <v>-7750.9341308073544</v>
      </c>
      <c r="K23" s="18">
        <v>15321.214136993198</v>
      </c>
    </row>
    <row r="24" spans="1:11" x14ac:dyDescent="0.25">
      <c r="A24" s="34" t="s">
        <v>58</v>
      </c>
      <c r="B24" s="4" t="s">
        <v>0</v>
      </c>
      <c r="C24" s="18" t="s">
        <v>11</v>
      </c>
      <c r="D24" s="18">
        <v>5.2499767741209418</v>
      </c>
      <c r="E24" s="18">
        <v>1161.8482121198697</v>
      </c>
      <c r="F24" s="18">
        <v>4.5186425553317405E-3</v>
      </c>
      <c r="G24" s="18">
        <v>0.99650530407464433</v>
      </c>
      <c r="H24" s="18">
        <v>-2673.9768048538667</v>
      </c>
      <c r="I24" s="18">
        <v>2684.4767584021088</v>
      </c>
      <c r="J24" s="18">
        <v>-2673.9768048538667</v>
      </c>
      <c r="K24" s="18">
        <v>2684.4767584021088</v>
      </c>
    </row>
    <row r="25" spans="1:11" x14ac:dyDescent="0.25">
      <c r="A25" s="34"/>
      <c r="B25" s="4" t="s">
        <v>2</v>
      </c>
      <c r="C25" s="18" t="s">
        <v>10</v>
      </c>
      <c r="D25" s="18">
        <v>-611.4102837192047</v>
      </c>
      <c r="E25" s="18">
        <v>1169.7315233709942</v>
      </c>
      <c r="F25" s="18">
        <v>-0.52269283293076529</v>
      </c>
      <c r="G25" s="18">
        <v>0.615350512399095</v>
      </c>
      <c r="H25" s="18">
        <v>-3308.8160136913875</v>
      </c>
      <c r="I25" s="18">
        <v>2085.9954462529777</v>
      </c>
      <c r="J25" s="18">
        <v>-3308.8160136913875</v>
      </c>
      <c r="K25" s="18">
        <v>2085.9954462529777</v>
      </c>
    </row>
    <row r="26" spans="1:11" ht="15.75" thickBot="1" x14ac:dyDescent="0.3">
      <c r="A26" s="34"/>
      <c r="B26" s="4" t="s">
        <v>1</v>
      </c>
      <c r="C26" s="19" t="s">
        <v>9</v>
      </c>
      <c r="D26" s="19">
        <v>1033.8860253203436</v>
      </c>
      <c r="E26" s="19">
        <v>1668.5517118513608</v>
      </c>
      <c r="F26" s="19">
        <v>0.61963079596327486</v>
      </c>
      <c r="G26" s="19">
        <v>0.55273521143552107</v>
      </c>
      <c r="H26" s="19">
        <v>-2813.8011220108865</v>
      </c>
      <c r="I26" s="19">
        <v>4881.5731726515733</v>
      </c>
      <c r="J26" s="19">
        <v>-2813.8011220108865</v>
      </c>
      <c r="K26" s="19">
        <v>4881.5731726515733</v>
      </c>
    </row>
    <row r="27" spans="1:11" x14ac:dyDescent="0.25">
      <c r="A27" s="4"/>
      <c r="B27" s="4"/>
    </row>
    <row r="28" spans="1:11" x14ac:dyDescent="0.25">
      <c r="A28" s="4"/>
      <c r="B28" s="4"/>
    </row>
    <row r="30" spans="1:11" x14ac:dyDescent="0.25">
      <c r="C30" t="s">
        <v>8</v>
      </c>
    </row>
    <row r="31" spans="1:11" ht="15.75" thickBot="1" x14ac:dyDescent="0.3"/>
    <row r="32" spans="1:11" x14ac:dyDescent="0.25">
      <c r="C32" s="20" t="s">
        <v>7</v>
      </c>
      <c r="D32" s="20" t="s">
        <v>6</v>
      </c>
      <c r="E32" s="20" t="s">
        <v>5</v>
      </c>
    </row>
    <row r="33" spans="3:5" x14ac:dyDescent="0.25">
      <c r="C33" s="18">
        <v>1</v>
      </c>
      <c r="D33" s="18">
        <v>1216.7570892874605</v>
      </c>
      <c r="E33" s="18">
        <v>92.542910712539424</v>
      </c>
    </row>
    <row r="34" spans="3:5" x14ac:dyDescent="0.25">
      <c r="C34" s="18">
        <v>2</v>
      </c>
      <c r="D34" s="18">
        <v>1018.2853852906743</v>
      </c>
      <c r="E34" s="18">
        <v>-261.68538529067428</v>
      </c>
    </row>
    <row r="35" spans="3:5" x14ac:dyDescent="0.25">
      <c r="C35" s="18">
        <v>3</v>
      </c>
      <c r="D35" s="18">
        <v>980.54723451060408</v>
      </c>
      <c r="E35" s="18">
        <v>117.95276548939592</v>
      </c>
    </row>
    <row r="36" spans="3:5" x14ac:dyDescent="0.25">
      <c r="C36" s="18">
        <v>4</v>
      </c>
      <c r="D36" s="18">
        <v>842.52868329767466</v>
      </c>
      <c r="E36" s="18">
        <v>-70.828683297675639</v>
      </c>
    </row>
    <row r="37" spans="3:5" x14ac:dyDescent="0.25">
      <c r="C37" s="18">
        <v>5</v>
      </c>
      <c r="D37" s="18">
        <v>826.18507345833405</v>
      </c>
      <c r="E37" s="18">
        <v>-19.485073458334</v>
      </c>
    </row>
    <row r="38" spans="3:5" x14ac:dyDescent="0.25">
      <c r="C38" s="18">
        <v>6</v>
      </c>
      <c r="D38" s="18">
        <v>901.19338597466071</v>
      </c>
      <c r="E38" s="18">
        <v>178.20661402533938</v>
      </c>
    </row>
    <row r="39" spans="3:5" x14ac:dyDescent="0.25">
      <c r="C39" s="18">
        <v>7</v>
      </c>
      <c r="D39" s="18">
        <v>1278.6377788680179</v>
      </c>
      <c r="E39" s="18">
        <v>-24.237778868017813</v>
      </c>
    </row>
    <row r="40" spans="3:5" x14ac:dyDescent="0.25">
      <c r="C40" s="18">
        <v>8</v>
      </c>
      <c r="D40" s="18">
        <v>1390.9963006286052</v>
      </c>
      <c r="E40" s="18">
        <v>-174.59630062860515</v>
      </c>
    </row>
    <row r="41" spans="3:5" x14ac:dyDescent="0.25">
      <c r="C41" s="18">
        <v>9</v>
      </c>
      <c r="D41" s="18">
        <v>1011.432233204833</v>
      </c>
      <c r="E41" s="18">
        <v>-23.632233204833028</v>
      </c>
    </row>
    <row r="42" spans="3:5" x14ac:dyDescent="0.25">
      <c r="C42" s="18">
        <v>10</v>
      </c>
      <c r="D42" s="18">
        <v>892.43420699742114</v>
      </c>
      <c r="E42" s="18">
        <v>63.365793002578812</v>
      </c>
    </row>
    <row r="43" spans="3:5" x14ac:dyDescent="0.25">
      <c r="C43" s="18">
        <v>11</v>
      </c>
      <c r="D43" s="18">
        <v>864.10512017246754</v>
      </c>
      <c r="E43" s="18">
        <v>38.094879827531486</v>
      </c>
    </row>
    <row r="44" spans="3:5" x14ac:dyDescent="0.25">
      <c r="C44" s="18">
        <v>12</v>
      </c>
      <c r="D44" s="18">
        <v>1129.260465232928</v>
      </c>
      <c r="E44" s="18">
        <v>174.83953476707188</v>
      </c>
    </row>
    <row r="45" spans="3:5" x14ac:dyDescent="0.25">
      <c r="C45" s="18">
        <v>13</v>
      </c>
      <c r="D45" s="18">
        <v>1658.7604769471918</v>
      </c>
      <c r="E45" s="18">
        <v>71.539523052808136</v>
      </c>
    </row>
    <row r="46" spans="3:5" x14ac:dyDescent="0.25">
      <c r="C46" s="18">
        <v>14</v>
      </c>
      <c r="D46" s="18">
        <v>1586.5441669617524</v>
      </c>
      <c r="E46" s="18">
        <v>-13.344166961752308</v>
      </c>
    </row>
    <row r="47" spans="3:5" x14ac:dyDescent="0.25">
      <c r="C47" s="18">
        <v>15</v>
      </c>
      <c r="D47" s="18">
        <v>1149.8918167605766</v>
      </c>
      <c r="E47" s="18">
        <v>36.708183239423306</v>
      </c>
    </row>
    <row r="48" spans="3:5" x14ac:dyDescent="0.25">
      <c r="C48" s="18">
        <v>16</v>
      </c>
      <c r="D48" s="18">
        <v>1009.1658898707922</v>
      </c>
      <c r="E48" s="18">
        <v>-92.065889870792148</v>
      </c>
    </row>
    <row r="49" spans="3:5" x14ac:dyDescent="0.25">
      <c r="C49" s="18">
        <v>17</v>
      </c>
      <c r="D49" s="18">
        <v>795.25177536659135</v>
      </c>
      <c r="E49" s="18">
        <v>-19.851775366591369</v>
      </c>
    </row>
    <row r="50" spans="3:5" ht="15.75" thickBot="1" x14ac:dyDescent="0.3">
      <c r="C50" s="19">
        <v>18</v>
      </c>
      <c r="D50" s="19">
        <v>908.22291716935297</v>
      </c>
      <c r="E50" s="19">
        <v>-73.522917169352922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48C8-2F5B-45CF-95E2-BEA928744291}">
  <dimension ref="A1:K48"/>
  <sheetViews>
    <sheetView workbookViewId="0">
      <selection activeCell="K4" sqref="K4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0.79570264595757445</v>
      </c>
    </row>
    <row r="5" spans="3:11" x14ac:dyDescent="0.25">
      <c r="C5" s="18" t="s">
        <v>38</v>
      </c>
      <c r="D5" s="18">
        <v>0.63314270078388502</v>
      </c>
    </row>
    <row r="6" spans="3:11" x14ac:dyDescent="0.25">
      <c r="C6" s="18" t="s">
        <v>37</v>
      </c>
      <c r="D6" s="18">
        <v>0.37634259133260456</v>
      </c>
    </row>
    <row r="7" spans="3:11" x14ac:dyDescent="0.25">
      <c r="C7" s="18" t="s">
        <v>25</v>
      </c>
      <c r="D7" s="18">
        <v>172.57425263749698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7</v>
      </c>
      <c r="E12" s="18">
        <v>513992.09826609428</v>
      </c>
      <c r="F12" s="18">
        <v>73427.442609442034</v>
      </c>
      <c r="G12" s="18">
        <v>2.4655079086093745</v>
      </c>
      <c r="H12" s="18">
        <v>9.4911541787084219E-2</v>
      </c>
    </row>
    <row r="13" spans="3:11" x14ac:dyDescent="0.25">
      <c r="C13" s="18" t="s">
        <v>28</v>
      </c>
      <c r="D13" s="18">
        <v>10</v>
      </c>
      <c r="E13" s="18">
        <v>297818.72673390637</v>
      </c>
      <c r="F13" s="18">
        <v>29781.872673390637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811810.82500000065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1646.5283887390576</v>
      </c>
      <c r="E17" s="18">
        <v>218.4456852243253</v>
      </c>
      <c r="F17" s="18">
        <v>7.5374726996699968</v>
      </c>
      <c r="G17" s="18">
        <v>1.9760587251380039E-5</v>
      </c>
      <c r="H17" s="18">
        <v>1159.8010704419744</v>
      </c>
      <c r="I17" s="18">
        <v>2133.2557070361408</v>
      </c>
      <c r="J17" s="18">
        <v>1159.8010704419744</v>
      </c>
      <c r="K17" s="18">
        <v>2133.2557070361408</v>
      </c>
    </row>
    <row r="18" spans="1:11" x14ac:dyDescent="0.25">
      <c r="A18" t="s">
        <v>56</v>
      </c>
      <c r="B18" t="s">
        <v>0</v>
      </c>
      <c r="C18" s="18" t="s">
        <v>17</v>
      </c>
      <c r="D18" s="18">
        <v>344.4798535975047</v>
      </c>
      <c r="E18" s="18">
        <v>382.0516460828261</v>
      </c>
      <c r="F18" s="18">
        <v>0.90165781807107803</v>
      </c>
      <c r="G18" s="18">
        <v>0.38843928708362718</v>
      </c>
      <c r="H18" s="18">
        <v>-506.78426250494982</v>
      </c>
      <c r="I18" s="18">
        <v>1195.7439696999593</v>
      </c>
      <c r="J18" s="18">
        <v>-506.78426250494982</v>
      </c>
      <c r="K18" s="18">
        <v>1195.7439696999593</v>
      </c>
    </row>
    <row r="19" spans="1:11" x14ac:dyDescent="0.25">
      <c r="B19" t="s">
        <v>2</v>
      </c>
      <c r="C19" s="18" t="s">
        <v>16</v>
      </c>
      <c r="D19" s="18">
        <v>-282.97362428019437</v>
      </c>
      <c r="E19" s="18">
        <v>518.67090323562945</v>
      </c>
      <c r="F19" s="18">
        <v>-0.54557451076379537</v>
      </c>
      <c r="G19" s="18">
        <v>0.59731695437972809</v>
      </c>
      <c r="H19" s="18">
        <v>-1438.6444151743137</v>
      </c>
      <c r="I19" s="18">
        <v>872.69716661392499</v>
      </c>
      <c r="J19" s="18">
        <v>-1438.6444151743137</v>
      </c>
      <c r="K19" s="18">
        <v>872.69716661392499</v>
      </c>
    </row>
    <row r="20" spans="1:11" x14ac:dyDescent="0.25">
      <c r="B20" t="s">
        <v>1</v>
      </c>
      <c r="C20" s="18" t="s">
        <v>15</v>
      </c>
      <c r="D20" s="18">
        <v>273.87873417923532</v>
      </c>
      <c r="E20" s="18">
        <v>1795.7319399521639</v>
      </c>
      <c r="F20" s="18">
        <v>0.15251649095606726</v>
      </c>
      <c r="G20" s="18">
        <v>0.88181298828599031</v>
      </c>
      <c r="H20" s="18">
        <v>-3727.2613689808645</v>
      </c>
      <c r="I20" s="18">
        <v>4275.0188373393348</v>
      </c>
      <c r="J20" s="18">
        <v>-3727.2613689808645</v>
      </c>
      <c r="K20" s="18">
        <v>4275.0188373393348</v>
      </c>
    </row>
    <row r="21" spans="1:11" x14ac:dyDescent="0.25">
      <c r="B21" t="s">
        <v>49</v>
      </c>
      <c r="C21" s="18" t="s">
        <v>14</v>
      </c>
      <c r="D21" s="18">
        <v>-44.048565969853648</v>
      </c>
      <c r="E21" s="18">
        <v>1359.3117379650571</v>
      </c>
      <c r="F21" s="18">
        <v>-3.2405050835355893E-2</v>
      </c>
      <c r="G21" s="18">
        <v>0.97478669997863654</v>
      </c>
      <c r="H21" s="18">
        <v>-3072.7838612907835</v>
      </c>
      <c r="I21" s="18">
        <v>2984.6867293510759</v>
      </c>
      <c r="J21" s="18">
        <v>-3072.7838612907835</v>
      </c>
      <c r="K21" s="18">
        <v>2984.6867293510759</v>
      </c>
    </row>
    <row r="22" spans="1:11" x14ac:dyDescent="0.25">
      <c r="B22" t="s">
        <v>50</v>
      </c>
      <c r="C22" s="18" t="s">
        <v>13</v>
      </c>
      <c r="D22" s="18">
        <v>-94.476817326628577</v>
      </c>
      <c r="E22" s="18">
        <v>821.15548745529054</v>
      </c>
      <c r="F22" s="18">
        <v>-0.11505350542003479</v>
      </c>
      <c r="G22" s="18">
        <v>0.91068016423088527</v>
      </c>
      <c r="H22" s="18">
        <v>-1924.1252624474891</v>
      </c>
      <c r="I22" s="18">
        <v>1735.1716277942319</v>
      </c>
      <c r="J22" s="18">
        <v>-1924.1252624474891</v>
      </c>
      <c r="K22" s="18">
        <v>1735.1716277942319</v>
      </c>
    </row>
    <row r="23" spans="1:11" x14ac:dyDescent="0.25">
      <c r="B23" t="s">
        <v>67</v>
      </c>
      <c r="C23" s="18" t="s">
        <v>12</v>
      </c>
      <c r="D23" s="18">
        <v>93.061860870621231</v>
      </c>
      <c r="E23" s="18">
        <v>389.31421405170101</v>
      </c>
      <c r="F23" s="18">
        <v>0.23904049097540167</v>
      </c>
      <c r="G23" s="18">
        <v>0.81590193886346174</v>
      </c>
      <c r="H23" s="18">
        <v>-774.38426508847454</v>
      </c>
      <c r="I23" s="18">
        <v>960.50798682971697</v>
      </c>
      <c r="J23" s="18">
        <v>-774.38426508847454</v>
      </c>
      <c r="K23" s="18">
        <v>960.50798682971697</v>
      </c>
    </row>
    <row r="24" spans="1:11" ht="15.75" thickBot="1" x14ac:dyDescent="0.3">
      <c r="B24" t="s">
        <v>66</v>
      </c>
      <c r="C24" s="19" t="s">
        <v>11</v>
      </c>
      <c r="D24" s="19">
        <v>-539.31798904743096</v>
      </c>
      <c r="E24" s="19">
        <v>260.10352017457762</v>
      </c>
      <c r="F24" s="19">
        <v>-2.0734743946773526</v>
      </c>
      <c r="G24" s="19">
        <v>6.4904498423849682E-2</v>
      </c>
      <c r="H24" s="19">
        <v>-1118.8647478868031</v>
      </c>
      <c r="I24" s="19">
        <v>40.228769791941204</v>
      </c>
      <c r="J24" s="19">
        <v>-1118.8647478868031</v>
      </c>
      <c r="K24" s="19">
        <v>40.228769791941204</v>
      </c>
    </row>
    <row r="28" spans="1:11" x14ac:dyDescent="0.25">
      <c r="C28" t="s">
        <v>8</v>
      </c>
    </row>
    <row r="29" spans="1:11" ht="15.75" thickBot="1" x14ac:dyDescent="0.3"/>
    <row r="30" spans="1:11" x14ac:dyDescent="0.25">
      <c r="C30" s="20" t="s">
        <v>7</v>
      </c>
      <c r="D30" s="20" t="s">
        <v>6</v>
      </c>
      <c r="E30" s="20" t="s">
        <v>5</v>
      </c>
    </row>
    <row r="31" spans="1:11" x14ac:dyDescent="0.25">
      <c r="C31" s="18">
        <v>1</v>
      </c>
      <c r="D31" s="18">
        <v>1788.6382657456679</v>
      </c>
      <c r="E31" s="18">
        <v>108.96173425433199</v>
      </c>
    </row>
    <row r="32" spans="1:11" x14ac:dyDescent="0.25">
      <c r="C32" s="18">
        <v>2</v>
      </c>
      <c r="D32" s="18">
        <v>1585.014095347972</v>
      </c>
      <c r="E32" s="18">
        <v>-42.314095347981947</v>
      </c>
    </row>
    <row r="33" spans="3:5" x14ac:dyDescent="0.25">
      <c r="C33" s="18">
        <v>3</v>
      </c>
      <c r="D33" s="18">
        <v>1635.209765971787</v>
      </c>
      <c r="E33" s="18">
        <v>-158.90976597178701</v>
      </c>
    </row>
    <row r="34" spans="3:5" x14ac:dyDescent="0.25">
      <c r="C34" s="18">
        <v>4</v>
      </c>
      <c r="D34" s="18">
        <v>1366.2377733071796</v>
      </c>
      <c r="E34" s="18">
        <v>-128.63777330717971</v>
      </c>
    </row>
    <row r="35" spans="3:5" x14ac:dyDescent="0.25">
      <c r="C35" s="18">
        <v>5</v>
      </c>
      <c r="D35" s="18">
        <v>1510.0487908097612</v>
      </c>
      <c r="E35" s="18">
        <v>229.85120919023893</v>
      </c>
    </row>
    <row r="36" spans="3:5" x14ac:dyDescent="0.25">
      <c r="C36" s="18">
        <v>6</v>
      </c>
      <c r="D36" s="18">
        <v>1850.5985546175289</v>
      </c>
      <c r="E36" s="18">
        <v>-48.198554617528771</v>
      </c>
    </row>
    <row r="37" spans="3:5" x14ac:dyDescent="0.25">
      <c r="C37" s="18">
        <v>7</v>
      </c>
      <c r="D37" s="18">
        <v>1673.4139717001246</v>
      </c>
      <c r="E37" s="18">
        <v>23.686028299875261</v>
      </c>
    </row>
    <row r="38" spans="3:5" x14ac:dyDescent="0.25">
      <c r="C38" s="18">
        <v>8</v>
      </c>
      <c r="D38" s="18">
        <v>1641.0286145673872</v>
      </c>
      <c r="E38" s="18">
        <v>103.47138543261281</v>
      </c>
    </row>
    <row r="39" spans="3:5" x14ac:dyDescent="0.25">
      <c r="C39" s="18">
        <v>9</v>
      </c>
      <c r="D39" s="18">
        <v>1306.9524652994874</v>
      </c>
      <c r="E39" s="18">
        <v>101.24753470051269</v>
      </c>
    </row>
    <row r="40" spans="3:5" x14ac:dyDescent="0.25">
      <c r="C40" s="18">
        <v>10</v>
      </c>
      <c r="D40" s="18">
        <v>1345.6456096652375</v>
      </c>
      <c r="E40" s="18">
        <v>5.3543903347624564</v>
      </c>
    </row>
    <row r="41" spans="3:5" x14ac:dyDescent="0.25">
      <c r="C41" s="18">
        <v>11</v>
      </c>
      <c r="D41" s="18">
        <v>1713.2185204485725</v>
      </c>
      <c r="E41" s="18">
        <v>-229.11852044857255</v>
      </c>
    </row>
    <row r="42" spans="3:5" x14ac:dyDescent="0.25">
      <c r="C42" s="18">
        <v>12</v>
      </c>
      <c r="D42" s="18">
        <v>1808.0161745265189</v>
      </c>
      <c r="E42" s="18">
        <v>16.183825473481193</v>
      </c>
    </row>
    <row r="43" spans="3:5" x14ac:dyDescent="0.25">
      <c r="C43" s="18">
        <v>13</v>
      </c>
      <c r="D43" s="18">
        <v>1753.2971587062289</v>
      </c>
      <c r="E43" s="18">
        <v>232.80284129377105</v>
      </c>
    </row>
    <row r="44" spans="3:5" x14ac:dyDescent="0.25">
      <c r="C44" s="18">
        <v>14</v>
      </c>
      <c r="D44" s="18">
        <v>1541.3944509633707</v>
      </c>
      <c r="E44" s="18">
        <v>-79.094450963370718</v>
      </c>
    </row>
    <row r="45" spans="3:5" x14ac:dyDescent="0.25">
      <c r="C45" s="18">
        <v>15</v>
      </c>
      <c r="D45" s="18">
        <v>1496.621953742922</v>
      </c>
      <c r="E45" s="18">
        <v>-165.62195374292196</v>
      </c>
    </row>
    <row r="46" spans="3:5" x14ac:dyDescent="0.25">
      <c r="C46" s="18">
        <v>16</v>
      </c>
      <c r="D46" s="18">
        <v>1564.460021570804</v>
      </c>
      <c r="E46" s="18">
        <v>14.83997842919598</v>
      </c>
    </row>
    <row r="47" spans="3:5" x14ac:dyDescent="0.25">
      <c r="C47" s="18">
        <v>17</v>
      </c>
      <c r="D47" s="18">
        <v>1296.0830166028286</v>
      </c>
      <c r="E47" s="18">
        <v>118.8169833971715</v>
      </c>
    </row>
    <row r="48" spans="3:5" ht="15.75" thickBot="1" x14ac:dyDescent="0.3">
      <c r="C48" s="19">
        <v>18</v>
      </c>
      <c r="D48" s="19">
        <v>1465.4207964066059</v>
      </c>
      <c r="E48" s="19">
        <v>-103.32079640660595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D7C7-FD3C-4C70-8360-79F32AE02E20}">
  <dimension ref="A1:K55"/>
  <sheetViews>
    <sheetView workbookViewId="0">
      <selection activeCell="H17" sqref="H17"/>
    </sheetView>
  </sheetViews>
  <sheetFormatPr defaultRowHeight="15" x14ac:dyDescent="0.25"/>
  <sheetData>
    <row r="1" spans="2:11" x14ac:dyDescent="0.25">
      <c r="C1" t="s">
        <v>41</v>
      </c>
    </row>
    <row r="2" spans="2:11" ht="15.75" thickBot="1" x14ac:dyDescent="0.3"/>
    <row r="3" spans="2:11" x14ac:dyDescent="0.25">
      <c r="C3" s="21" t="s">
        <v>40</v>
      </c>
      <c r="D3" s="21"/>
    </row>
    <row r="4" spans="2:11" x14ac:dyDescent="0.25">
      <c r="C4" s="18" t="s">
        <v>39</v>
      </c>
      <c r="D4" s="18">
        <v>0.93934932223223189</v>
      </c>
    </row>
    <row r="5" spans="2:11" x14ac:dyDescent="0.25">
      <c r="C5" s="18" t="s">
        <v>38</v>
      </c>
      <c r="D5" s="18">
        <v>0.88237714917815335</v>
      </c>
    </row>
    <row r="6" spans="2:11" x14ac:dyDescent="0.25">
      <c r="C6" s="18" t="s">
        <v>37</v>
      </c>
      <c r="D6" s="18">
        <v>0.33347051200953598</v>
      </c>
    </row>
    <row r="7" spans="2:11" x14ac:dyDescent="0.25">
      <c r="C7" s="18" t="s">
        <v>25</v>
      </c>
      <c r="D7" s="18">
        <v>178.40730886049792</v>
      </c>
    </row>
    <row r="8" spans="2:11" ht="15.75" thickBot="1" x14ac:dyDescent="0.3">
      <c r="C8" s="19" t="s">
        <v>36</v>
      </c>
      <c r="D8" s="19">
        <v>18</v>
      </c>
    </row>
    <row r="9" spans="2:11" x14ac:dyDescent="0.25">
      <c r="B9" s="4"/>
    </row>
    <row r="10" spans="2:11" ht="15.75" thickBot="1" x14ac:dyDescent="0.3">
      <c r="C10" t="s">
        <v>35</v>
      </c>
    </row>
    <row r="11" spans="2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2:11" x14ac:dyDescent="0.25">
      <c r="C12" s="18" t="s">
        <v>29</v>
      </c>
      <c r="D12" s="18">
        <v>14</v>
      </c>
      <c r="E12" s="18">
        <v>716323.32143546536</v>
      </c>
      <c r="F12" s="18">
        <v>51165.951531104671</v>
      </c>
      <c r="G12" s="18">
        <v>1.6075177260192208</v>
      </c>
      <c r="H12" s="18">
        <v>0.38767725497763633</v>
      </c>
    </row>
    <row r="13" spans="2:11" x14ac:dyDescent="0.25">
      <c r="C13" s="18" t="s">
        <v>28</v>
      </c>
      <c r="D13" s="18">
        <v>3</v>
      </c>
      <c r="E13" s="18">
        <v>95487.503564535291</v>
      </c>
      <c r="F13" s="18">
        <v>31829.167854845098</v>
      </c>
      <c r="G13" s="18"/>
      <c r="H13" s="18"/>
    </row>
    <row r="14" spans="2:11" ht="15.75" thickBot="1" x14ac:dyDescent="0.3">
      <c r="C14" s="19" t="s">
        <v>27</v>
      </c>
      <c r="D14" s="19">
        <v>17</v>
      </c>
      <c r="E14" s="19">
        <v>811810.82500000065</v>
      </c>
      <c r="F14" s="19"/>
      <c r="G14" s="19"/>
      <c r="H14" s="19"/>
    </row>
    <row r="15" spans="2:11" ht="15.75" thickBot="1" x14ac:dyDescent="0.3"/>
    <row r="16" spans="2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1557.4737709251024</v>
      </c>
      <c r="E17" s="18">
        <v>4668.039335399536</v>
      </c>
      <c r="F17" s="18">
        <v>0.33364623967801221</v>
      </c>
      <c r="G17" s="18">
        <v>0.76060650732251867</v>
      </c>
      <c r="H17" s="18">
        <v>-13298.310764936172</v>
      </c>
      <c r="I17" s="18">
        <v>16413.258306786378</v>
      </c>
      <c r="J17" s="18">
        <v>-13298.310764936172</v>
      </c>
      <c r="K17" s="18">
        <v>16413.258306786378</v>
      </c>
    </row>
    <row r="18" spans="1:11" x14ac:dyDescent="0.25">
      <c r="A18" t="s">
        <v>56</v>
      </c>
      <c r="B18" t="s">
        <v>0</v>
      </c>
      <c r="C18" s="18" t="s">
        <v>17</v>
      </c>
      <c r="D18" s="18">
        <v>2993.529429136574</v>
      </c>
      <c r="E18" s="18">
        <v>2908.9221458833053</v>
      </c>
      <c r="F18" s="18">
        <v>1.0290854409331665</v>
      </c>
      <c r="G18" s="18">
        <v>0.37914952144046893</v>
      </c>
      <c r="H18" s="18">
        <v>-6263.9591063877106</v>
      </c>
      <c r="I18" s="18">
        <v>12251.017964660858</v>
      </c>
      <c r="J18" s="18">
        <v>-6263.9591063877106</v>
      </c>
      <c r="K18" s="18">
        <v>12251.017964660858</v>
      </c>
    </row>
    <row r="19" spans="1:11" x14ac:dyDescent="0.25">
      <c r="B19" t="s">
        <v>2</v>
      </c>
      <c r="C19" s="18" t="s">
        <v>16</v>
      </c>
      <c r="D19" s="18">
        <v>-4677.8109550363515</v>
      </c>
      <c r="E19" s="18">
        <v>2998.3407877355712</v>
      </c>
      <c r="F19" s="18">
        <v>-1.5601331823822342</v>
      </c>
      <c r="G19" s="18">
        <v>0.21663547739752695</v>
      </c>
      <c r="H19" s="18">
        <v>-14219.869516946866</v>
      </c>
      <c r="I19" s="18">
        <v>4864.2476068741635</v>
      </c>
      <c r="J19" s="18">
        <v>-14219.869516946866</v>
      </c>
      <c r="K19" s="18">
        <v>4864.2476068741635</v>
      </c>
    </row>
    <row r="20" spans="1:11" x14ac:dyDescent="0.25">
      <c r="B20" t="s">
        <v>1</v>
      </c>
      <c r="C20" s="18" t="s">
        <v>15</v>
      </c>
      <c r="D20" s="18">
        <v>-2779.1215657027128</v>
      </c>
      <c r="E20" s="18">
        <v>12946.852184117535</v>
      </c>
      <c r="F20" s="18">
        <v>-0.21465615936451191</v>
      </c>
      <c r="G20" s="18">
        <v>0.84379885330777893</v>
      </c>
      <c r="H20" s="18">
        <v>-43981.783464101885</v>
      </c>
      <c r="I20" s="18">
        <v>38423.540332696459</v>
      </c>
      <c r="J20" s="18">
        <v>-43981.783464101885</v>
      </c>
      <c r="K20" s="18">
        <v>38423.540332696459</v>
      </c>
    </row>
    <row r="21" spans="1:11" x14ac:dyDescent="0.25">
      <c r="B21" t="s">
        <v>49</v>
      </c>
      <c r="C21" s="18" t="s">
        <v>14</v>
      </c>
      <c r="D21" s="18">
        <v>2100.7843230879375</v>
      </c>
      <c r="E21" s="18">
        <v>18374.959804313778</v>
      </c>
      <c r="F21" s="18">
        <v>0.11432864863164213</v>
      </c>
      <c r="G21" s="18">
        <v>0.91619958260762913</v>
      </c>
      <c r="H21" s="18">
        <v>-56376.538615887112</v>
      </c>
      <c r="I21" s="18">
        <v>60578.107262062986</v>
      </c>
      <c r="J21" s="18">
        <v>-56376.538615887112</v>
      </c>
      <c r="K21" s="18">
        <v>60578.107262062986</v>
      </c>
    </row>
    <row r="22" spans="1:11" x14ac:dyDescent="0.25">
      <c r="B22" t="s">
        <v>50</v>
      </c>
      <c r="C22" s="18" t="s">
        <v>13</v>
      </c>
      <c r="D22" s="18">
        <v>1754.0314547666399</v>
      </c>
      <c r="E22" s="18">
        <v>7275.3574730048158</v>
      </c>
      <c r="F22" s="18">
        <v>0.24109213344842043</v>
      </c>
      <c r="G22" s="18">
        <v>0.82502193748818786</v>
      </c>
      <c r="H22" s="18">
        <v>-21399.403054815761</v>
      </c>
      <c r="I22" s="18">
        <v>24907.465964349038</v>
      </c>
      <c r="J22" s="18">
        <v>-21399.403054815761</v>
      </c>
      <c r="K22" s="18">
        <v>24907.465964349038</v>
      </c>
    </row>
    <row r="23" spans="1:11" x14ac:dyDescent="0.25">
      <c r="B23" t="s">
        <v>67</v>
      </c>
      <c r="C23" s="18" t="s">
        <v>12</v>
      </c>
      <c r="D23" s="18">
        <v>2286.1457437826998</v>
      </c>
      <c r="E23" s="18">
        <v>11277.693136101145</v>
      </c>
      <c r="F23" s="18">
        <v>0.20271395188653379</v>
      </c>
      <c r="G23" s="18">
        <v>0.85232814146283364</v>
      </c>
      <c r="H23" s="18">
        <v>-33604.507109325838</v>
      </c>
      <c r="I23" s="18">
        <v>38176.798596891233</v>
      </c>
      <c r="J23" s="18">
        <v>-33604.507109325838</v>
      </c>
      <c r="K23" s="18">
        <v>38176.798596891233</v>
      </c>
    </row>
    <row r="24" spans="1:11" x14ac:dyDescent="0.25">
      <c r="B24" t="s">
        <v>66</v>
      </c>
      <c r="C24" s="18" t="s">
        <v>11</v>
      </c>
      <c r="D24" s="18">
        <v>-1230.3432728447494</v>
      </c>
      <c r="E24" s="18">
        <v>3152.0416069141688</v>
      </c>
      <c r="F24" s="18">
        <v>-0.39033218030686107</v>
      </c>
      <c r="G24" s="18">
        <v>0.72235614477710763</v>
      </c>
      <c r="H24" s="18">
        <v>-11261.546438869271</v>
      </c>
      <c r="I24" s="18">
        <v>8800.8598931797715</v>
      </c>
      <c r="J24" s="18">
        <v>-11261.546438869271</v>
      </c>
      <c r="K24" s="18">
        <v>8800.8598931797715</v>
      </c>
    </row>
    <row r="25" spans="1:11" x14ac:dyDescent="0.25">
      <c r="A25" t="s">
        <v>57</v>
      </c>
      <c r="B25" t="s">
        <v>0</v>
      </c>
      <c r="C25" s="18" t="s">
        <v>10</v>
      </c>
      <c r="D25" s="18">
        <v>-1456.0699111378963</v>
      </c>
      <c r="E25" s="18">
        <v>1737.9797569443783</v>
      </c>
      <c r="F25" s="18">
        <v>-0.83779451706496244</v>
      </c>
      <c r="G25" s="18">
        <v>0.46364009971602438</v>
      </c>
      <c r="H25" s="18">
        <v>-6987.0971672834121</v>
      </c>
      <c r="I25" s="18">
        <v>4074.9573450076196</v>
      </c>
      <c r="J25" s="18">
        <v>-6987.0971672834121</v>
      </c>
      <c r="K25" s="18">
        <v>4074.9573450076196</v>
      </c>
    </row>
    <row r="26" spans="1:11" x14ac:dyDescent="0.25">
      <c r="B26" t="s">
        <v>2</v>
      </c>
      <c r="C26" s="18" t="s">
        <v>9</v>
      </c>
      <c r="D26" s="18">
        <v>2754.8871251537335</v>
      </c>
      <c r="E26" s="18">
        <v>1801.7265232765856</v>
      </c>
      <c r="F26" s="18">
        <v>1.5290262365365794</v>
      </c>
      <c r="G26" s="18">
        <v>0.22373096663723796</v>
      </c>
      <c r="H26" s="18">
        <v>-2979.0107919794987</v>
      </c>
      <c r="I26" s="18">
        <v>8488.7850422869651</v>
      </c>
      <c r="J26" s="18">
        <v>-2979.0107919794987</v>
      </c>
      <c r="K26" s="18">
        <v>8488.7850422869651</v>
      </c>
    </row>
    <row r="27" spans="1:11" x14ac:dyDescent="0.25">
      <c r="B27" t="s">
        <v>1</v>
      </c>
      <c r="C27" s="18" t="s">
        <v>59</v>
      </c>
      <c r="D27" s="18">
        <v>2112.192667099172</v>
      </c>
      <c r="E27" s="18">
        <v>8897.9931848304295</v>
      </c>
      <c r="F27" s="18">
        <v>0.23737854404070602</v>
      </c>
      <c r="G27" s="18">
        <v>0.82765056084341593</v>
      </c>
      <c r="H27" s="18">
        <v>-26205.192868404054</v>
      </c>
      <c r="I27" s="18">
        <v>30429.578202602395</v>
      </c>
      <c r="J27" s="18">
        <v>-26205.192868404054</v>
      </c>
      <c r="K27" s="18">
        <v>30429.578202602395</v>
      </c>
    </row>
    <row r="28" spans="1:11" x14ac:dyDescent="0.25">
      <c r="B28" t="s">
        <v>49</v>
      </c>
      <c r="C28" s="18" t="s">
        <v>60</v>
      </c>
      <c r="D28" s="18">
        <v>-1415.8053867385916</v>
      </c>
      <c r="E28" s="18">
        <v>11922.469007018983</v>
      </c>
      <c r="F28" s="18">
        <v>-0.11875102261998585</v>
      </c>
      <c r="G28" s="18">
        <v>0.9129779121198357</v>
      </c>
      <c r="H28" s="18">
        <v>-39358.422827985683</v>
      </c>
      <c r="I28" s="18">
        <v>36526.812054508504</v>
      </c>
      <c r="J28" s="18">
        <v>-39358.422827985683</v>
      </c>
      <c r="K28" s="18">
        <v>36526.812054508504</v>
      </c>
    </row>
    <row r="29" spans="1:11" x14ac:dyDescent="0.25">
      <c r="B29" t="s">
        <v>50</v>
      </c>
      <c r="C29" s="18" t="s">
        <v>61</v>
      </c>
      <c r="D29" s="18">
        <v>-1179.3916891761937</v>
      </c>
      <c r="E29" s="18">
        <v>4670.6503936515637</v>
      </c>
      <c r="F29" s="18">
        <v>-0.2525112328636811</v>
      </c>
      <c r="G29" s="18">
        <v>0.81695850943904214</v>
      </c>
      <c r="H29" s="18">
        <v>-16043.485777724512</v>
      </c>
      <c r="I29" s="18">
        <v>13684.702399372127</v>
      </c>
      <c r="J29" s="18">
        <v>-16043.485777724512</v>
      </c>
      <c r="K29" s="18">
        <v>13684.702399372127</v>
      </c>
    </row>
    <row r="30" spans="1:11" x14ac:dyDescent="0.25">
      <c r="B30" t="s">
        <v>67</v>
      </c>
      <c r="C30" s="18" t="s">
        <v>62</v>
      </c>
      <c r="D30" s="18">
        <v>-1422.5657501761812</v>
      </c>
      <c r="E30" s="18">
        <v>5977.8566858737049</v>
      </c>
      <c r="F30" s="18">
        <v>-0.23797254182052432</v>
      </c>
      <c r="G30" s="18">
        <v>0.82722990110047412</v>
      </c>
      <c r="H30" s="18">
        <v>-20446.77367365047</v>
      </c>
      <c r="I30" s="18">
        <v>17601.642173298107</v>
      </c>
      <c r="J30" s="18">
        <v>-20446.77367365047</v>
      </c>
      <c r="K30" s="18">
        <v>17601.642173298107</v>
      </c>
    </row>
    <row r="31" spans="1:11" ht="15.75" thickBot="1" x14ac:dyDescent="0.3">
      <c r="B31" t="s">
        <v>66</v>
      </c>
      <c r="C31" s="19" t="s">
        <v>63</v>
      </c>
      <c r="D31" s="19">
        <v>459.91464902331376</v>
      </c>
      <c r="E31" s="19">
        <v>2120.9001843734745</v>
      </c>
      <c r="F31" s="19">
        <v>0.21684879487111508</v>
      </c>
      <c r="G31" s="19">
        <v>0.84223591452861635</v>
      </c>
      <c r="H31" s="19">
        <v>-6289.7363066115877</v>
      </c>
      <c r="I31" s="19">
        <v>7209.5656046582144</v>
      </c>
      <c r="J31" s="19">
        <v>-6289.7363066115877</v>
      </c>
      <c r="K31" s="19">
        <v>7209.5656046582144</v>
      </c>
    </row>
    <row r="35" spans="3:5" x14ac:dyDescent="0.25">
      <c r="C35" t="s">
        <v>8</v>
      </c>
    </row>
    <row r="36" spans="3:5" ht="15.75" thickBot="1" x14ac:dyDescent="0.3"/>
    <row r="37" spans="3:5" x14ac:dyDescent="0.25">
      <c r="C37" s="20" t="s">
        <v>7</v>
      </c>
      <c r="D37" s="20" t="s">
        <v>6</v>
      </c>
      <c r="E37" s="20" t="s">
        <v>5</v>
      </c>
    </row>
    <row r="38" spans="3:5" x14ac:dyDescent="0.25">
      <c r="C38" s="18">
        <v>1</v>
      </c>
      <c r="D38" s="18">
        <v>1852.6818726877136</v>
      </c>
      <c r="E38" s="18">
        <v>44.918127312286288</v>
      </c>
    </row>
    <row r="39" spans="3:5" x14ac:dyDescent="0.25">
      <c r="C39" s="18">
        <v>2</v>
      </c>
      <c r="D39" s="18">
        <v>1634.0073529281935</v>
      </c>
      <c r="E39" s="18">
        <v>-91.3073529282035</v>
      </c>
    </row>
    <row r="40" spans="3:5" x14ac:dyDescent="0.25">
      <c r="C40" s="18">
        <v>3</v>
      </c>
      <c r="D40" s="18">
        <v>1569.5212967507946</v>
      </c>
      <c r="E40" s="18">
        <v>-93.221296750794636</v>
      </c>
    </row>
    <row r="41" spans="3:5" x14ac:dyDescent="0.25">
      <c r="C41" s="18">
        <v>4</v>
      </c>
      <c r="D41" s="18">
        <v>1245.6636338463359</v>
      </c>
      <c r="E41" s="18">
        <v>-8.0636338463359607</v>
      </c>
    </row>
    <row r="42" spans="3:5" x14ac:dyDescent="0.25">
      <c r="C42" s="18">
        <v>5</v>
      </c>
      <c r="D42" s="18">
        <v>1572.1573508210083</v>
      </c>
      <c r="E42" s="18">
        <v>167.74264917899177</v>
      </c>
    </row>
    <row r="43" spans="3:5" x14ac:dyDescent="0.25">
      <c r="C43" s="18">
        <v>6</v>
      </c>
      <c r="D43" s="18">
        <v>1801.5647724122684</v>
      </c>
      <c r="E43" s="18">
        <v>0.83522758773165151</v>
      </c>
    </row>
    <row r="44" spans="3:5" x14ac:dyDescent="0.25">
      <c r="C44" s="18">
        <v>7</v>
      </c>
      <c r="D44" s="18">
        <v>1715.4815200781259</v>
      </c>
      <c r="E44" s="18">
        <v>-18.381520078125959</v>
      </c>
    </row>
    <row r="45" spans="3:5" x14ac:dyDescent="0.25">
      <c r="C45" s="18">
        <v>8</v>
      </c>
      <c r="D45" s="18">
        <v>1734.638777005164</v>
      </c>
      <c r="E45" s="18">
        <v>9.8612229948359982</v>
      </c>
    </row>
    <row r="46" spans="3:5" x14ac:dyDescent="0.25">
      <c r="C46" s="18">
        <v>9</v>
      </c>
      <c r="D46" s="18">
        <v>1286.4748326812826</v>
      </c>
      <c r="E46" s="18">
        <v>121.72516731871747</v>
      </c>
    </row>
    <row r="47" spans="3:5" x14ac:dyDescent="0.25">
      <c r="C47" s="18">
        <v>10</v>
      </c>
      <c r="D47" s="18">
        <v>1491.2749709454019</v>
      </c>
      <c r="E47" s="18">
        <v>-140.27497094540195</v>
      </c>
    </row>
    <row r="48" spans="3:5" x14ac:dyDescent="0.25">
      <c r="C48" s="18">
        <v>11</v>
      </c>
      <c r="D48" s="18">
        <v>1533.5440079168311</v>
      </c>
      <c r="E48" s="18">
        <v>-49.444007916831197</v>
      </c>
    </row>
    <row r="49" spans="3:5" x14ac:dyDescent="0.25">
      <c r="C49" s="18">
        <v>12</v>
      </c>
      <c r="D49" s="18">
        <v>1812.1294083689806</v>
      </c>
      <c r="E49" s="18">
        <v>12.070591631019397</v>
      </c>
    </row>
    <row r="50" spans="3:5" x14ac:dyDescent="0.25">
      <c r="C50" s="18">
        <v>13</v>
      </c>
      <c r="D50" s="18">
        <v>1949.6290226304784</v>
      </c>
      <c r="E50" s="18">
        <v>36.470977369521506</v>
      </c>
    </row>
    <row r="51" spans="3:5" x14ac:dyDescent="0.25">
      <c r="C51" s="18">
        <v>14</v>
      </c>
      <c r="D51" s="18">
        <v>1525.8983699983039</v>
      </c>
      <c r="E51" s="18">
        <v>-63.598369998303951</v>
      </c>
    </row>
    <row r="52" spans="3:5" x14ac:dyDescent="0.25">
      <c r="C52" s="18">
        <v>15</v>
      </c>
      <c r="D52" s="18">
        <v>1322.3070111073403</v>
      </c>
      <c r="E52" s="18">
        <v>8.6929888926597414</v>
      </c>
    </row>
    <row r="53" spans="3:5" x14ac:dyDescent="0.25">
      <c r="C53" s="18">
        <v>16</v>
      </c>
      <c r="D53" s="18">
        <v>1512.3094089119095</v>
      </c>
      <c r="E53" s="18">
        <v>66.990591088090468</v>
      </c>
    </row>
    <row r="54" spans="3:5" x14ac:dyDescent="0.25">
      <c r="C54" s="18">
        <v>17</v>
      </c>
      <c r="D54" s="18">
        <v>1437.0157852895666</v>
      </c>
      <c r="E54" s="18">
        <v>-22.115785289566475</v>
      </c>
    </row>
    <row r="55" spans="3:5" ht="15.75" thickBot="1" x14ac:dyDescent="0.3">
      <c r="C55" s="19">
        <v>18</v>
      </c>
      <c r="D55" s="19">
        <v>1345.0006056202615</v>
      </c>
      <c r="E55" s="19">
        <v>17.099394379738442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4E63-59EA-4205-9C82-EBAA34069D1F}">
  <dimension ref="B1:AA106"/>
  <sheetViews>
    <sheetView topLeftCell="A84" zoomScaleNormal="100" workbookViewId="0">
      <selection activeCell="G93" sqref="G93"/>
    </sheetView>
  </sheetViews>
  <sheetFormatPr defaultRowHeight="15" x14ac:dyDescent="0.25"/>
  <sheetData>
    <row r="1" spans="2:15" x14ac:dyDescent="0.25">
      <c r="H1" s="2" t="s">
        <v>55</v>
      </c>
      <c r="I1" s="2"/>
      <c r="J1" s="2"/>
      <c r="K1" s="2"/>
      <c r="L1" s="2"/>
      <c r="M1" s="2"/>
      <c r="N1" t="s">
        <v>68</v>
      </c>
      <c r="O1" t="s">
        <v>69</v>
      </c>
    </row>
    <row r="2" spans="2:15" x14ac:dyDescent="0.25">
      <c r="B2" t="s">
        <v>51</v>
      </c>
      <c r="C2" t="s">
        <v>3</v>
      </c>
      <c r="D2" t="s">
        <v>52</v>
      </c>
      <c r="E2" t="s">
        <v>53</v>
      </c>
      <c r="F2" t="s">
        <v>4</v>
      </c>
      <c r="G2" t="s">
        <v>65</v>
      </c>
      <c r="H2" t="s">
        <v>0</v>
      </c>
      <c r="I2" t="s">
        <v>2</v>
      </c>
      <c r="J2" t="s">
        <v>1</v>
      </c>
      <c r="K2" t="s">
        <v>49</v>
      </c>
      <c r="L2" t="s">
        <v>50</v>
      </c>
      <c r="M2" t="s">
        <v>54</v>
      </c>
      <c r="N2" t="s">
        <v>67</v>
      </c>
      <c r="O2" t="s">
        <v>66</v>
      </c>
    </row>
    <row r="3" spans="2:15" x14ac:dyDescent="0.25">
      <c r="B3">
        <v>2002</v>
      </c>
      <c r="C3">
        <v>1309.3</v>
      </c>
      <c r="D3">
        <v>218.4</v>
      </c>
      <c r="E3">
        <v>53.6</v>
      </c>
      <c r="F3">
        <v>1533.5</v>
      </c>
      <c r="G3">
        <v>1897.6</v>
      </c>
      <c r="H3" s="30">
        <v>0.69166666666666599</v>
      </c>
      <c r="I3" s="30">
        <v>0.469444444444444</v>
      </c>
      <c r="J3" s="30">
        <v>0.70833333333333304</v>
      </c>
      <c r="K3" s="30">
        <v>0.67500000000000004</v>
      </c>
      <c r="L3" s="30">
        <v>0.71388888888888802</v>
      </c>
      <c r="M3" s="30">
        <v>0.47222222222222199</v>
      </c>
      <c r="N3">
        <v>0.40790986085904402</v>
      </c>
      <c r="O3">
        <v>0.18188622754490999</v>
      </c>
    </row>
    <row r="4" spans="2:15" x14ac:dyDescent="0.25">
      <c r="B4">
        <v>2003</v>
      </c>
      <c r="C4">
        <v>756.6</v>
      </c>
      <c r="D4">
        <v>207.3</v>
      </c>
      <c r="E4">
        <v>0.7</v>
      </c>
      <c r="F4">
        <v>1712.8999999999901</v>
      </c>
      <c r="G4">
        <v>1542.69999999999</v>
      </c>
      <c r="H4" s="30">
        <v>0.719444444444444</v>
      </c>
      <c r="I4" s="30">
        <v>0.54722222222222205</v>
      </c>
      <c r="J4" s="30">
        <v>0.58888888888888802</v>
      </c>
      <c r="K4" s="30">
        <v>0.60833333333333295</v>
      </c>
      <c r="L4" s="30">
        <v>0.438888888888888</v>
      </c>
      <c r="M4" s="30">
        <v>0.61388888888888804</v>
      </c>
      <c r="N4">
        <v>0.45476190476190398</v>
      </c>
      <c r="O4">
        <v>0.53742514970059796</v>
      </c>
    </row>
    <row r="5" spans="2:15" x14ac:dyDescent="0.25">
      <c r="B5">
        <v>2004</v>
      </c>
      <c r="C5">
        <v>1098.5</v>
      </c>
      <c r="D5">
        <v>202.6</v>
      </c>
      <c r="E5">
        <v>0.4</v>
      </c>
      <c r="F5">
        <v>1836.19999999999</v>
      </c>
      <c r="G5">
        <v>1476.3</v>
      </c>
      <c r="H5" s="30">
        <v>0.59722222222222199</v>
      </c>
      <c r="I5" s="30">
        <v>0.55833333333333302</v>
      </c>
      <c r="J5" s="30">
        <v>0.42777777777777698</v>
      </c>
      <c r="K5" s="30">
        <v>0.53888888888888797</v>
      </c>
      <c r="L5" s="30">
        <v>0.133333333333333</v>
      </c>
      <c r="M5" s="30">
        <v>0.452777777777777</v>
      </c>
      <c r="N5">
        <v>0.372988505747126</v>
      </c>
      <c r="O5">
        <v>0.32372754491017902</v>
      </c>
    </row>
    <row r="6" spans="2:15" x14ac:dyDescent="0.25">
      <c r="B6">
        <v>2005</v>
      </c>
      <c r="C6">
        <v>771.69999999999902</v>
      </c>
      <c r="D6">
        <v>339.79999999999899</v>
      </c>
      <c r="E6">
        <v>42.099999999999902</v>
      </c>
      <c r="F6">
        <v>1528.5</v>
      </c>
      <c r="G6">
        <v>1237.5999999999999</v>
      </c>
      <c r="H6" s="30">
        <v>0.85833333333333295</v>
      </c>
      <c r="I6" s="30">
        <v>0.70833333333333304</v>
      </c>
      <c r="J6" s="30">
        <v>0.33888888888888802</v>
      </c>
      <c r="K6" s="30">
        <v>0.54444444444444395</v>
      </c>
      <c r="L6" s="30">
        <v>6.6666666666666596E-2</v>
      </c>
      <c r="M6" s="30">
        <v>0.87777777777777699</v>
      </c>
      <c r="N6">
        <v>0.79089668615984399</v>
      </c>
      <c r="O6">
        <v>0.94872754491017897</v>
      </c>
    </row>
    <row r="7" spans="2:15" x14ac:dyDescent="0.25">
      <c r="B7">
        <v>2006</v>
      </c>
      <c r="C7">
        <v>806.7</v>
      </c>
      <c r="D7">
        <v>365.8</v>
      </c>
      <c r="E7">
        <v>0.4</v>
      </c>
      <c r="F7">
        <v>1469.7</v>
      </c>
      <c r="G7">
        <v>1739.9</v>
      </c>
      <c r="H7" s="30">
        <v>0.96388888888888902</v>
      </c>
      <c r="I7" s="30">
        <v>0.88888888888888895</v>
      </c>
      <c r="J7" s="30">
        <v>0.5</v>
      </c>
      <c r="K7" s="30">
        <v>0.53888888888888797</v>
      </c>
      <c r="L7" s="30">
        <v>0.21388888888888799</v>
      </c>
      <c r="M7" s="30">
        <v>0.85277777777777697</v>
      </c>
      <c r="N7">
        <v>0.83333333333333304</v>
      </c>
      <c r="O7">
        <v>0.71856287425149701</v>
      </c>
    </row>
    <row r="8" spans="2:15" x14ac:dyDescent="0.25">
      <c r="B8">
        <v>2007</v>
      </c>
      <c r="C8">
        <v>1079.4000000000001</v>
      </c>
      <c r="D8">
        <v>185.79999999999899</v>
      </c>
      <c r="E8">
        <v>0</v>
      </c>
      <c r="F8">
        <v>1596.4</v>
      </c>
      <c r="G8">
        <v>1802.4</v>
      </c>
      <c r="H8" s="30">
        <v>0.82777777777777695</v>
      </c>
      <c r="I8" s="30">
        <v>0.53611111111111098</v>
      </c>
      <c r="J8" s="30">
        <v>0.422222222222222</v>
      </c>
      <c r="K8" s="30">
        <v>0.44722222222222202</v>
      </c>
      <c r="L8" s="30">
        <v>0.3</v>
      </c>
      <c r="M8" s="30">
        <v>0.358333333333333</v>
      </c>
      <c r="N8">
        <v>0.53571428571428503</v>
      </c>
      <c r="O8">
        <v>8.6826347305389198E-2</v>
      </c>
    </row>
    <row r="9" spans="2:15" x14ac:dyDescent="0.25">
      <c r="B9">
        <v>2008</v>
      </c>
      <c r="C9">
        <v>1254.4000000000001</v>
      </c>
      <c r="D9">
        <v>138.19999999999999</v>
      </c>
      <c r="E9">
        <v>0.3</v>
      </c>
      <c r="F9">
        <v>1269.2</v>
      </c>
      <c r="G9">
        <v>1697.1</v>
      </c>
      <c r="H9" s="30">
        <v>0.72222222222222199</v>
      </c>
      <c r="I9" s="30">
        <v>0.26944444444444399</v>
      </c>
      <c r="J9" s="30">
        <v>0.31944444444444398</v>
      </c>
      <c r="K9" s="30">
        <v>0.36944444444444402</v>
      </c>
      <c r="L9" s="30">
        <v>0.27777777777777701</v>
      </c>
      <c r="M9" s="30">
        <v>0.35277777777777702</v>
      </c>
      <c r="N9">
        <v>0.5</v>
      </c>
      <c r="O9">
        <v>0.43974550898203502</v>
      </c>
    </row>
    <row r="10" spans="2:15" x14ac:dyDescent="0.25">
      <c r="B10">
        <v>2009</v>
      </c>
      <c r="C10">
        <v>1216.4000000000001</v>
      </c>
      <c r="D10">
        <v>98.8</v>
      </c>
      <c r="E10">
        <v>0.8</v>
      </c>
      <c r="F10">
        <v>985.7</v>
      </c>
      <c r="G10">
        <v>1744.5</v>
      </c>
      <c r="H10" s="30">
        <v>0.405555555555555</v>
      </c>
      <c r="I10" s="30">
        <v>0.20555555555555499</v>
      </c>
      <c r="J10" s="30">
        <v>0.42499999999999999</v>
      </c>
      <c r="K10" s="30">
        <v>0.32500000000000001</v>
      </c>
      <c r="L10" s="30">
        <v>0.53333333333333299</v>
      </c>
      <c r="M10" s="30">
        <v>0.46111111111111103</v>
      </c>
      <c r="N10">
        <v>0.38965517241379299</v>
      </c>
      <c r="O10">
        <v>0.32447604790419099</v>
      </c>
    </row>
    <row r="11" spans="2:15" x14ac:dyDescent="0.25">
      <c r="B11">
        <v>2010</v>
      </c>
      <c r="C11">
        <v>987.8</v>
      </c>
      <c r="D11">
        <v>241.6</v>
      </c>
      <c r="E11">
        <v>1.4</v>
      </c>
      <c r="F11">
        <v>826.9</v>
      </c>
      <c r="G11">
        <v>1408.2</v>
      </c>
      <c r="H11" s="30">
        <v>0.41666666666666602</v>
      </c>
      <c r="I11" s="30">
        <v>0.469444444444444</v>
      </c>
      <c r="J11" s="30">
        <v>0.39444444444444399</v>
      </c>
      <c r="K11" s="30">
        <v>0.26388888888888801</v>
      </c>
      <c r="L11" s="30">
        <v>0.61388888888888804</v>
      </c>
      <c r="M11" s="30">
        <v>0.66111111111111098</v>
      </c>
      <c r="N11">
        <v>0.50608519269776797</v>
      </c>
      <c r="O11">
        <v>0.80800898203592797</v>
      </c>
    </row>
    <row r="12" spans="2:15" x14ac:dyDescent="0.25">
      <c r="B12">
        <v>2011</v>
      </c>
      <c r="C12">
        <v>955.8</v>
      </c>
      <c r="D12">
        <v>324.89999999999998</v>
      </c>
      <c r="E12">
        <v>1.7</v>
      </c>
      <c r="F12">
        <v>900.69999999999902</v>
      </c>
      <c r="G12">
        <v>1351</v>
      </c>
      <c r="H12" s="30">
        <v>0.875</v>
      </c>
      <c r="I12" s="30">
        <v>0.86944444444444402</v>
      </c>
      <c r="J12" s="30">
        <v>0.405555555555555</v>
      </c>
      <c r="K12" s="30">
        <v>0.23611111111111099</v>
      </c>
      <c r="L12" s="30">
        <v>0.60555555555555496</v>
      </c>
      <c r="M12" s="30">
        <v>0.83333333333333304</v>
      </c>
      <c r="N12">
        <v>0.83405172413793105</v>
      </c>
      <c r="O12">
        <v>0.88510479041916101</v>
      </c>
    </row>
    <row r="13" spans="2:15" x14ac:dyDescent="0.25">
      <c r="B13">
        <v>2012</v>
      </c>
      <c r="C13">
        <v>902.19999999999902</v>
      </c>
      <c r="D13">
        <v>200.1</v>
      </c>
      <c r="E13">
        <v>0.1</v>
      </c>
      <c r="F13">
        <v>1170.3999999999901</v>
      </c>
      <c r="G13">
        <v>1484.1</v>
      </c>
      <c r="H13" s="30">
        <v>0.9</v>
      </c>
      <c r="I13" s="30">
        <v>0.59722222222222199</v>
      </c>
      <c r="J13" s="30">
        <v>0.58055555555555505</v>
      </c>
      <c r="K13" s="30">
        <v>0.46666666666666601</v>
      </c>
      <c r="L13" s="30">
        <v>0.63333333333333297</v>
      </c>
      <c r="M13" s="30">
        <v>0.42777777777777698</v>
      </c>
      <c r="N13">
        <v>0.76388888888888795</v>
      </c>
      <c r="O13">
        <v>0.415419161676646</v>
      </c>
    </row>
    <row r="14" spans="2:15" x14ac:dyDescent="0.25">
      <c r="B14">
        <v>2013</v>
      </c>
      <c r="C14">
        <v>1304.0999999999999</v>
      </c>
      <c r="D14">
        <v>74.5</v>
      </c>
      <c r="E14">
        <v>0</v>
      </c>
      <c r="F14">
        <v>1060.8</v>
      </c>
      <c r="G14">
        <v>1824.2</v>
      </c>
      <c r="H14" s="30">
        <v>0.61666666666666603</v>
      </c>
      <c r="I14" s="30">
        <v>0.38333333333333303</v>
      </c>
      <c r="J14" s="30">
        <v>0.37222222222222201</v>
      </c>
      <c r="K14" s="30">
        <v>0.40833333333333299</v>
      </c>
      <c r="L14" s="30">
        <v>0.29166666666666602</v>
      </c>
      <c r="M14" s="30">
        <v>0.28333333333333299</v>
      </c>
      <c r="N14">
        <v>0.59340659340659296</v>
      </c>
      <c r="O14">
        <v>0.100299401197604</v>
      </c>
    </row>
    <row r="15" spans="2:15" x14ac:dyDescent="0.25">
      <c r="B15">
        <v>2014</v>
      </c>
      <c r="C15">
        <v>1730.3</v>
      </c>
      <c r="D15">
        <v>51.5</v>
      </c>
      <c r="E15">
        <v>0.1</v>
      </c>
      <c r="F15">
        <v>642.9</v>
      </c>
      <c r="G15">
        <v>1986.1</v>
      </c>
      <c r="H15" s="30">
        <v>0.35555555555555501</v>
      </c>
      <c r="I15" s="30">
        <v>0.105555555555555</v>
      </c>
      <c r="J15" s="30">
        <v>0.141666666666666</v>
      </c>
      <c r="K15" s="30">
        <v>0.266666666666666</v>
      </c>
      <c r="L15" s="30">
        <v>0.133333333333333</v>
      </c>
      <c r="M15" s="30">
        <v>0.11944444444444401</v>
      </c>
      <c r="N15">
        <v>0.43055555555555503</v>
      </c>
      <c r="O15">
        <v>7.4850299401197501E-2</v>
      </c>
    </row>
    <row r="16" spans="2:15" x14ac:dyDescent="0.25">
      <c r="B16">
        <v>2015</v>
      </c>
      <c r="C16">
        <v>1573.2</v>
      </c>
      <c r="D16">
        <v>35.200000000000003</v>
      </c>
      <c r="E16">
        <v>0.2</v>
      </c>
      <c r="F16">
        <v>456.4</v>
      </c>
      <c r="G16">
        <v>1462.3</v>
      </c>
      <c r="H16" s="30">
        <v>6.3888888888888801E-2</v>
      </c>
      <c r="I16" s="30">
        <v>6.3888888888888801E-2</v>
      </c>
      <c r="J16" s="30">
        <v>0.116666666666666</v>
      </c>
      <c r="K16" s="30">
        <v>0.133333333333333</v>
      </c>
      <c r="L16" s="30">
        <v>0.249999999999999</v>
      </c>
      <c r="M16" s="30">
        <v>6.1111111111110998E-2</v>
      </c>
      <c r="N16">
        <v>0.36538461538461497</v>
      </c>
      <c r="O16">
        <v>0.26983532934131699</v>
      </c>
    </row>
    <row r="17" spans="2:15" x14ac:dyDescent="0.25">
      <c r="B17">
        <v>2016</v>
      </c>
      <c r="C17">
        <v>1186.5999999999999</v>
      </c>
      <c r="D17">
        <v>96.1</v>
      </c>
      <c r="E17">
        <v>0.1</v>
      </c>
      <c r="F17">
        <v>917.3</v>
      </c>
      <c r="G17">
        <v>1331</v>
      </c>
      <c r="H17" s="30">
        <v>0.15</v>
      </c>
      <c r="I17" s="30">
        <v>0.22222222222222199</v>
      </c>
      <c r="J17" s="30">
        <v>0.102777777777777</v>
      </c>
      <c r="K17" s="30">
        <v>4.4444444444444398E-2</v>
      </c>
      <c r="L17" s="30">
        <v>0.30555555555555503</v>
      </c>
      <c r="M17" s="30">
        <v>0.297222222222222</v>
      </c>
      <c r="N17">
        <v>0.26050420168067201</v>
      </c>
      <c r="O17">
        <v>0.29715568862275399</v>
      </c>
    </row>
    <row r="18" spans="2:15" x14ac:dyDescent="0.25">
      <c r="B18">
        <v>2018</v>
      </c>
      <c r="C18">
        <v>917.1</v>
      </c>
      <c r="D18">
        <v>284.2</v>
      </c>
      <c r="E18">
        <v>0</v>
      </c>
      <c r="F18">
        <v>1042.9000000000001</v>
      </c>
      <c r="G18">
        <v>1579.3</v>
      </c>
      <c r="H18" s="30">
        <v>0.68611111111111101</v>
      </c>
      <c r="I18" s="30">
        <v>0.52777777777777701</v>
      </c>
      <c r="J18" s="30">
        <v>0.219444444444444</v>
      </c>
      <c r="K18" s="30">
        <v>0.13055555555555501</v>
      </c>
      <c r="L18" s="30">
        <v>0.42499999999999999</v>
      </c>
      <c r="M18" s="30">
        <v>0.50277777777777699</v>
      </c>
      <c r="N18">
        <v>0.31666666666666599</v>
      </c>
      <c r="O18">
        <v>0.394461077844311</v>
      </c>
    </row>
    <row r="19" spans="2:15" x14ac:dyDescent="0.25">
      <c r="B19">
        <v>2019</v>
      </c>
      <c r="C19">
        <v>775.4</v>
      </c>
      <c r="D19">
        <v>309.3</v>
      </c>
      <c r="E19">
        <v>1.5</v>
      </c>
      <c r="F19">
        <v>921.5</v>
      </c>
      <c r="G19">
        <v>1414.9</v>
      </c>
      <c r="H19" s="30">
        <v>0.81111111111111101</v>
      </c>
      <c r="I19" s="30">
        <v>0.72499999999999998</v>
      </c>
      <c r="J19" s="30">
        <v>8.3333333333333301E-2</v>
      </c>
      <c r="K19" s="30">
        <v>0.13055555555555501</v>
      </c>
      <c r="L19" s="30">
        <v>0.141666666666666</v>
      </c>
      <c r="M19" s="30">
        <v>0.75555555555555498</v>
      </c>
      <c r="N19">
        <v>0.55000000000000004</v>
      </c>
      <c r="O19">
        <v>0.88922155688622695</v>
      </c>
    </row>
    <row r="20" spans="2:15" x14ac:dyDescent="0.25">
      <c r="B20">
        <v>2020</v>
      </c>
      <c r="C20">
        <v>834.7</v>
      </c>
      <c r="D20">
        <v>245</v>
      </c>
      <c r="E20">
        <v>0.3</v>
      </c>
      <c r="F20">
        <v>1039.5999999999999</v>
      </c>
      <c r="G20">
        <v>1362.1</v>
      </c>
      <c r="H20" s="30">
        <v>0.875</v>
      </c>
      <c r="I20" s="30">
        <v>0.50833333333333297</v>
      </c>
      <c r="J20" s="30">
        <v>0.211111111111111</v>
      </c>
      <c r="K20" s="30">
        <v>0.25277777777777699</v>
      </c>
      <c r="L20" s="30">
        <v>0.33611111111111103</v>
      </c>
      <c r="M20" s="30">
        <v>0.52777777777777701</v>
      </c>
      <c r="N20">
        <v>0.68333333333333302</v>
      </c>
      <c r="O20">
        <v>0.77357784431137699</v>
      </c>
    </row>
    <row r="22" spans="2:15" ht="14.25" customHeight="1" x14ac:dyDescent="0.25">
      <c r="B22" s="25"/>
      <c r="C22" s="25"/>
      <c r="D22" s="26"/>
      <c r="E22" s="27"/>
      <c r="F22" s="23" t="s">
        <v>56</v>
      </c>
      <c r="G22" s="23"/>
      <c r="H22" s="23"/>
      <c r="I22" s="28" t="s">
        <v>57</v>
      </c>
      <c r="J22" s="10"/>
      <c r="K22" s="29"/>
      <c r="L22" s="23" t="s">
        <v>58</v>
      </c>
      <c r="M22" s="23"/>
      <c r="N22" s="24"/>
    </row>
    <row r="23" spans="2:15" x14ac:dyDescent="0.25">
      <c r="B23" s="9" t="s">
        <v>51</v>
      </c>
      <c r="C23" s="9" t="s">
        <v>4</v>
      </c>
      <c r="D23" s="10" t="s">
        <v>3</v>
      </c>
      <c r="E23" s="11" t="s">
        <v>65</v>
      </c>
      <c r="F23" s="10" t="s">
        <v>0</v>
      </c>
      <c r="G23" s="10" t="s">
        <v>2</v>
      </c>
      <c r="H23" s="10" t="s">
        <v>1</v>
      </c>
      <c r="I23" s="9" t="s">
        <v>0</v>
      </c>
      <c r="J23" s="10" t="s">
        <v>2</v>
      </c>
      <c r="K23" s="11" t="s">
        <v>1</v>
      </c>
      <c r="L23" s="10" t="s">
        <v>0</v>
      </c>
      <c r="M23" s="10" t="s">
        <v>2</v>
      </c>
      <c r="N23" s="11" t="s">
        <v>1</v>
      </c>
    </row>
    <row r="24" spans="2:15" x14ac:dyDescent="0.25">
      <c r="B24" s="3">
        <v>2002</v>
      </c>
      <c r="C24" s="3">
        <v>1533.5</v>
      </c>
      <c r="D24" s="4">
        <v>1309.3</v>
      </c>
      <c r="E24" s="5">
        <v>1897.6</v>
      </c>
      <c r="F24" s="31">
        <f>H3</f>
        <v>0.69166666666666599</v>
      </c>
      <c r="G24" s="32">
        <f>I3</f>
        <v>0.469444444444444</v>
      </c>
      <c r="H24" s="33">
        <f>J3</f>
        <v>0.70833333333333304</v>
      </c>
      <c r="I24" s="12">
        <f>EXP(H3)</f>
        <v>1.9970411630535065</v>
      </c>
      <c r="J24" s="13">
        <f t="shared" ref="J24" si="0">EXP(I3)</f>
        <v>1.599105554421427</v>
      </c>
      <c r="K24" s="14">
        <f>EXP(J3)</f>
        <v>2.0306040966347472</v>
      </c>
      <c r="L24" s="13">
        <f>LOG(H3)</f>
        <v>-0.16010315367155134</v>
      </c>
      <c r="M24" s="13">
        <f t="shared" ref="M24" si="1">LOG(I3)</f>
        <v>-0.32841579615361416</v>
      </c>
      <c r="N24" s="14">
        <f>LOG(J3)</f>
        <v>-0.14976232033333228</v>
      </c>
    </row>
    <row r="25" spans="2:15" x14ac:dyDescent="0.25">
      <c r="B25" s="3">
        <v>2003</v>
      </c>
      <c r="C25" s="3">
        <v>1712.8999999999901</v>
      </c>
      <c r="D25" s="4">
        <v>756.6</v>
      </c>
      <c r="E25" s="5">
        <v>1542.69999999999</v>
      </c>
      <c r="F25" s="12">
        <f t="shared" ref="F25:F41" si="2">H4</f>
        <v>0.719444444444444</v>
      </c>
      <c r="G25" s="13">
        <f t="shared" ref="G25:G41" si="3">I4</f>
        <v>0.54722222222222205</v>
      </c>
      <c r="H25" s="14">
        <f t="shared" ref="H25:H41" si="4">J4</f>
        <v>0.58888888888888802</v>
      </c>
      <c r="I25" s="12">
        <f t="shared" ref="I25:J25" si="5">EXP(H4)</f>
        <v>2.0532921758436546</v>
      </c>
      <c r="J25" s="13">
        <f t="shared" si="5"/>
        <v>1.7284451068967286</v>
      </c>
      <c r="K25" s="14">
        <f>EXP(J4)</f>
        <v>1.801985096985967</v>
      </c>
      <c r="L25" s="13">
        <f t="shared" ref="L25:L41" si="6">LOG(H4)</f>
        <v>-0.14300273668603572</v>
      </c>
      <c r="M25" s="13">
        <f t="shared" ref="M25:M41" si="7">LOG(I4)</f>
        <v>-0.26183627460569447</v>
      </c>
      <c r="N25" s="14">
        <f t="shared" ref="N25:N41" si="8">LOG(J4)</f>
        <v>-0.22996663983853646</v>
      </c>
    </row>
    <row r="26" spans="2:15" x14ac:dyDescent="0.25">
      <c r="B26" s="3">
        <v>2004</v>
      </c>
      <c r="C26" s="3">
        <v>1836.19999999999</v>
      </c>
      <c r="D26" s="4">
        <v>1098.5</v>
      </c>
      <c r="E26" s="5">
        <v>1476.3</v>
      </c>
      <c r="F26" s="12">
        <f t="shared" si="2"/>
        <v>0.59722222222222199</v>
      </c>
      <c r="G26" s="13">
        <f t="shared" si="3"/>
        <v>0.55833333333333302</v>
      </c>
      <c r="H26" s="14">
        <f t="shared" si="4"/>
        <v>0.42777777777777698</v>
      </c>
      <c r="I26" s="12">
        <f t="shared" ref="I26:J26" si="9">EXP(H5)</f>
        <v>1.8170643825530979</v>
      </c>
      <c r="J26" s="13">
        <f t="shared" si="9"/>
        <v>1.7477571429349259</v>
      </c>
      <c r="K26" s="14">
        <f>EXP(J5)</f>
        <v>1.5338451886056954</v>
      </c>
      <c r="L26" s="13">
        <f t="shared" si="6"/>
        <v>-0.2238640408516821</v>
      </c>
      <c r="M26" s="13">
        <f t="shared" si="7"/>
        <v>-0.25310644334679866</v>
      </c>
      <c r="N26" s="14">
        <f t="shared" si="8"/>
        <v>-0.368781779930825</v>
      </c>
    </row>
    <row r="27" spans="2:15" x14ac:dyDescent="0.25">
      <c r="B27" s="3">
        <v>2005</v>
      </c>
      <c r="C27" s="3">
        <v>1528.5</v>
      </c>
      <c r="D27" s="4">
        <v>771.69999999999902</v>
      </c>
      <c r="E27" s="5">
        <v>1237.5999999999999</v>
      </c>
      <c r="F27" s="12">
        <f t="shared" si="2"/>
        <v>0.85833333333333295</v>
      </c>
      <c r="G27" s="13">
        <f t="shared" si="3"/>
        <v>0.70833333333333304</v>
      </c>
      <c r="H27" s="14">
        <f t="shared" si="4"/>
        <v>0.33888888888888802</v>
      </c>
      <c r="I27" s="12">
        <f t="shared" ref="I27:J27" si="10">EXP(H6)</f>
        <v>2.3592253728945809</v>
      </c>
      <c r="J27" s="13">
        <f t="shared" si="10"/>
        <v>2.0306040966347472</v>
      </c>
      <c r="K27" s="14">
        <f>EXP(J6)</f>
        <v>1.4033874046156727</v>
      </c>
      <c r="L27" s="13">
        <f t="shared" si="6"/>
        <v>-6.6344021342452819E-2</v>
      </c>
      <c r="M27" s="13">
        <f t="shared" si="7"/>
        <v>-0.14976232033333228</v>
      </c>
      <c r="N27" s="14">
        <f t="shared" si="8"/>
        <v>-0.46994267009254015</v>
      </c>
    </row>
    <row r="28" spans="2:15" x14ac:dyDescent="0.25">
      <c r="B28" s="3">
        <v>2006</v>
      </c>
      <c r="C28" s="3">
        <v>1469.7</v>
      </c>
      <c r="D28" s="4">
        <v>806.7</v>
      </c>
      <c r="E28" s="5">
        <v>1739.9</v>
      </c>
      <c r="F28" s="12">
        <f t="shared" si="2"/>
        <v>0.96388888888888902</v>
      </c>
      <c r="G28" s="13">
        <f t="shared" si="3"/>
        <v>0.88888888888888895</v>
      </c>
      <c r="H28" s="14">
        <f t="shared" si="4"/>
        <v>0.5</v>
      </c>
      <c r="I28" s="12">
        <f t="shared" ref="I28:J28" si="11">EXP(H7)</f>
        <v>2.6218728453845315</v>
      </c>
      <c r="J28" s="13">
        <f t="shared" si="11"/>
        <v>2.4324254542872081</v>
      </c>
      <c r="K28" s="14">
        <f>EXP(J7)</f>
        <v>1.6487212707001282</v>
      </c>
      <c r="L28" s="13">
        <f t="shared" si="6"/>
        <v>-1.597302597641349E-2</v>
      </c>
      <c r="M28" s="13">
        <f t="shared" si="7"/>
        <v>-5.1152522447381256E-2</v>
      </c>
      <c r="N28" s="14">
        <f t="shared" si="8"/>
        <v>-0.3010299956639812</v>
      </c>
    </row>
    <row r="29" spans="2:15" x14ac:dyDescent="0.25">
      <c r="B29" s="3">
        <v>2007</v>
      </c>
      <c r="C29" s="3">
        <v>1596.4</v>
      </c>
      <c r="D29" s="4">
        <v>1079.4000000000001</v>
      </c>
      <c r="E29" s="5">
        <v>1802.4</v>
      </c>
      <c r="F29" s="12">
        <f t="shared" si="2"/>
        <v>0.82777777777777695</v>
      </c>
      <c r="G29" s="13">
        <f t="shared" si="3"/>
        <v>0.53611111111111098</v>
      </c>
      <c r="H29" s="14">
        <f t="shared" si="4"/>
        <v>0.422222222222222</v>
      </c>
      <c r="I29" s="12">
        <f t="shared" ref="I29:J29" si="12">EXP(H8)</f>
        <v>2.2882281347202085</v>
      </c>
      <c r="J29" s="13">
        <f t="shared" si="12"/>
        <v>1.7093464613386951</v>
      </c>
      <c r="K29" s="14">
        <f>EXP(J8)</f>
        <v>1.5253474531238629</v>
      </c>
      <c r="L29" s="13">
        <f t="shared" si="6"/>
        <v>-8.2086236691032474E-2</v>
      </c>
      <c r="M29" s="13">
        <f t="shared" si="7"/>
        <v>-0.27074519175951361</v>
      </c>
      <c r="N29" s="14">
        <f t="shared" si="8"/>
        <v>-0.37445891282251492</v>
      </c>
    </row>
    <row r="30" spans="2:15" x14ac:dyDescent="0.25">
      <c r="B30" s="3">
        <v>2008</v>
      </c>
      <c r="C30" s="3">
        <v>1269.2</v>
      </c>
      <c r="D30" s="4">
        <v>1254.4000000000001</v>
      </c>
      <c r="E30" s="5">
        <v>1697.1</v>
      </c>
      <c r="F30" s="12">
        <f t="shared" si="2"/>
        <v>0.72222222222222199</v>
      </c>
      <c r="G30" s="13">
        <f t="shared" si="3"/>
        <v>0.26944444444444399</v>
      </c>
      <c r="H30" s="14">
        <f t="shared" si="4"/>
        <v>0.31944444444444398</v>
      </c>
      <c r="I30" s="12">
        <f t="shared" ref="I30:J30" si="13">EXP(H9)</f>
        <v>2.0590036942128709</v>
      </c>
      <c r="J30" s="13">
        <f t="shared" si="13"/>
        <v>1.3092368948226385</v>
      </c>
      <c r="K30" s="14">
        <f>EXP(J9)</f>
        <v>1.3763629058361364</v>
      </c>
      <c r="L30" s="13">
        <f t="shared" si="6"/>
        <v>-0.14132915279646943</v>
      </c>
      <c r="M30" s="13">
        <f t="shared" si="7"/>
        <v>-0.56953076650104317</v>
      </c>
      <c r="N30" s="14">
        <f t="shared" si="8"/>
        <v>-0.49560466041367623</v>
      </c>
    </row>
    <row r="31" spans="2:15" x14ac:dyDescent="0.25">
      <c r="B31" s="3">
        <v>2009</v>
      </c>
      <c r="C31" s="3">
        <v>985.7</v>
      </c>
      <c r="D31" s="4">
        <v>1216.4000000000001</v>
      </c>
      <c r="E31" s="5">
        <v>1744.5</v>
      </c>
      <c r="F31" s="12">
        <f t="shared" si="2"/>
        <v>0.405555555555555</v>
      </c>
      <c r="G31" s="13">
        <f t="shared" si="3"/>
        <v>0.20555555555555499</v>
      </c>
      <c r="H31" s="14">
        <f t="shared" si="4"/>
        <v>0.42499999999999999</v>
      </c>
      <c r="I31" s="12">
        <f t="shared" ref="I31:J31" si="14">EXP(H10)</f>
        <v>1.5001356773068264</v>
      </c>
      <c r="J31" s="13">
        <f t="shared" si="14"/>
        <v>1.2282072128005663</v>
      </c>
      <c r="K31" s="14">
        <f>EXP(J10)</f>
        <v>1.5295904196633787</v>
      </c>
      <c r="L31" s="13">
        <f t="shared" si="6"/>
        <v>-0.39194964498285079</v>
      </c>
      <c r="M31" s="13">
        <f t="shared" si="7"/>
        <v>-0.68707078103631225</v>
      </c>
      <c r="N31" s="14">
        <f t="shared" si="8"/>
        <v>-0.37161106994968846</v>
      </c>
    </row>
    <row r="32" spans="2:15" x14ac:dyDescent="0.25">
      <c r="B32" s="3">
        <v>2010</v>
      </c>
      <c r="C32" s="3">
        <v>826.9</v>
      </c>
      <c r="D32" s="4">
        <v>987.8</v>
      </c>
      <c r="E32" s="5">
        <v>1408.2</v>
      </c>
      <c r="F32" s="12">
        <f t="shared" si="2"/>
        <v>0.41666666666666602</v>
      </c>
      <c r="G32" s="13">
        <f t="shared" si="3"/>
        <v>0.469444444444444</v>
      </c>
      <c r="H32" s="14">
        <f t="shared" si="4"/>
        <v>0.39444444444444399</v>
      </c>
      <c r="I32" s="12">
        <f t="shared" ref="I32:J32" si="15">EXP(H11)</f>
        <v>1.5168967963882125</v>
      </c>
      <c r="J32" s="13">
        <f t="shared" si="15"/>
        <v>1.599105554421427</v>
      </c>
      <c r="K32" s="14">
        <f>EXP(J11)</f>
        <v>1.4835597620662881</v>
      </c>
      <c r="L32" s="13">
        <f t="shared" si="6"/>
        <v>-0.3802112417116067</v>
      </c>
      <c r="M32" s="13">
        <f t="shared" si="7"/>
        <v>-0.32841579615361416</v>
      </c>
      <c r="N32" s="14">
        <f t="shared" si="8"/>
        <v>-0.40401415638423127</v>
      </c>
    </row>
    <row r="33" spans="2:20" x14ac:dyDescent="0.25">
      <c r="B33" s="3">
        <v>2011</v>
      </c>
      <c r="C33" s="3">
        <v>900.69999999999902</v>
      </c>
      <c r="D33" s="4">
        <v>955.8</v>
      </c>
      <c r="E33" s="5">
        <v>1351</v>
      </c>
      <c r="F33" s="12">
        <f t="shared" si="2"/>
        <v>0.875</v>
      </c>
      <c r="G33" s="13">
        <f t="shared" si="3"/>
        <v>0.86944444444444402</v>
      </c>
      <c r="H33" s="14">
        <f t="shared" si="4"/>
        <v>0.405555555555555</v>
      </c>
      <c r="I33" s="12">
        <f t="shared" ref="I33:J33" si="16">EXP(H12)</f>
        <v>2.3988752939670981</v>
      </c>
      <c r="J33" s="13">
        <f t="shared" si="16"/>
        <v>2.385585160221221</v>
      </c>
      <c r="K33" s="14">
        <f>EXP(J12)</f>
        <v>1.5001356773068264</v>
      </c>
      <c r="L33" s="13">
        <f t="shared" si="6"/>
        <v>-5.7991946977686754E-2</v>
      </c>
      <c r="M33" s="13">
        <f t="shared" si="7"/>
        <v>-6.075816322083899E-2</v>
      </c>
      <c r="N33" s="14">
        <f t="shared" si="8"/>
        <v>-0.39194964498285079</v>
      </c>
    </row>
    <row r="34" spans="2:20" x14ac:dyDescent="0.25">
      <c r="B34" s="3">
        <v>2012</v>
      </c>
      <c r="C34" s="3">
        <v>1170.3999999999901</v>
      </c>
      <c r="D34" s="4">
        <v>902.19999999999902</v>
      </c>
      <c r="E34" s="5">
        <v>1484.1</v>
      </c>
      <c r="F34" s="12">
        <f t="shared" si="2"/>
        <v>0.9</v>
      </c>
      <c r="G34" s="13">
        <f t="shared" si="3"/>
        <v>0.59722222222222199</v>
      </c>
      <c r="H34" s="14">
        <f t="shared" si="4"/>
        <v>0.58055555555555505</v>
      </c>
      <c r="I34" s="12">
        <f t="shared" ref="I34:J34" si="17">EXP(H13)</f>
        <v>2.4596031111569499</v>
      </c>
      <c r="J34" s="13">
        <f t="shared" si="17"/>
        <v>1.8170643825530979</v>
      </c>
      <c r="K34" s="14">
        <f>EXP(J13)</f>
        <v>1.7870309499969745</v>
      </c>
      <c r="L34" s="13">
        <f t="shared" si="6"/>
        <v>-4.5757490560675115E-2</v>
      </c>
      <c r="M34" s="13">
        <f t="shared" si="7"/>
        <v>-0.2238640408516821</v>
      </c>
      <c r="N34" s="14">
        <f t="shared" si="8"/>
        <v>-0.23615621465623365</v>
      </c>
    </row>
    <row r="35" spans="2:20" x14ac:dyDescent="0.25">
      <c r="B35" s="3">
        <v>2013</v>
      </c>
      <c r="C35" s="3">
        <v>1060.8</v>
      </c>
      <c r="D35" s="4">
        <v>1304.0999999999999</v>
      </c>
      <c r="E35" s="5">
        <v>1824.2</v>
      </c>
      <c r="F35" s="12">
        <f t="shared" si="2"/>
        <v>0.61666666666666603</v>
      </c>
      <c r="G35" s="13">
        <f t="shared" si="3"/>
        <v>0.38333333333333303</v>
      </c>
      <c r="H35" s="14">
        <f t="shared" si="4"/>
        <v>0.37222222222222201</v>
      </c>
      <c r="I35" s="12">
        <f t="shared" ref="I35:J35" si="18">EXP(H14)</f>
        <v>1.8527419309528883</v>
      </c>
      <c r="J35" s="13">
        <f t="shared" si="18"/>
        <v>1.4671670042362546</v>
      </c>
      <c r="K35" s="14">
        <f>EXP(J14)</f>
        <v>1.4509553799986419</v>
      </c>
      <c r="L35" s="13">
        <f t="shared" si="6"/>
        <v>-0.20994952631664909</v>
      </c>
      <c r="M35" s="13">
        <f t="shared" si="7"/>
        <v>-0.41642341436605113</v>
      </c>
      <c r="N35" s="14">
        <f t="shared" si="8"/>
        <v>-0.4291977024024799</v>
      </c>
    </row>
    <row r="36" spans="2:20" x14ac:dyDescent="0.25">
      <c r="B36" s="3">
        <v>2014</v>
      </c>
      <c r="C36" s="3">
        <v>642.9</v>
      </c>
      <c r="D36" s="4">
        <v>1730.3</v>
      </c>
      <c r="E36" s="5">
        <v>1986.1</v>
      </c>
      <c r="F36" s="12">
        <f t="shared" si="2"/>
        <v>0.35555555555555501</v>
      </c>
      <c r="G36" s="13">
        <f t="shared" si="3"/>
        <v>0.105555555555555</v>
      </c>
      <c r="H36" s="14">
        <f t="shared" si="4"/>
        <v>0.141666666666666</v>
      </c>
      <c r="I36" s="12">
        <f t="shared" ref="I36:J36" si="19">EXP(H15)</f>
        <v>1.4269731969975614</v>
      </c>
      <c r="J36" s="13">
        <f t="shared" si="19"/>
        <v>1.1113278432436069</v>
      </c>
      <c r="K36" s="14">
        <f>EXP(J15)</f>
        <v>1.1521925203457473</v>
      </c>
      <c r="L36" s="13">
        <f t="shared" si="6"/>
        <v>-0.44909253111941955</v>
      </c>
      <c r="M36" s="13">
        <f t="shared" si="7"/>
        <v>-0.97651890415047937</v>
      </c>
      <c r="N36" s="14">
        <f t="shared" si="8"/>
        <v>-0.848732324669353</v>
      </c>
    </row>
    <row r="37" spans="2:20" x14ac:dyDescent="0.25">
      <c r="B37" s="3">
        <v>2015</v>
      </c>
      <c r="C37" s="3">
        <v>456.4</v>
      </c>
      <c r="D37" s="4">
        <v>1573.2</v>
      </c>
      <c r="E37" s="5">
        <v>1462.3</v>
      </c>
      <c r="F37" s="12">
        <f t="shared" si="2"/>
        <v>6.3888888888888801E-2</v>
      </c>
      <c r="G37" s="13">
        <f t="shared" si="3"/>
        <v>6.3888888888888801E-2</v>
      </c>
      <c r="H37" s="14">
        <f t="shared" si="4"/>
        <v>0.116666666666666</v>
      </c>
      <c r="I37" s="12">
        <f t="shared" ref="I37:J37" si="20">EXP(H16)</f>
        <v>1.0659739506311052</v>
      </c>
      <c r="J37" s="13">
        <f t="shared" si="20"/>
        <v>1.0659739506311052</v>
      </c>
      <c r="K37" s="14">
        <f>EXP(J16)</f>
        <v>1.1237447856581135</v>
      </c>
      <c r="L37" s="13">
        <f t="shared" si="6"/>
        <v>-1.1945746647496951</v>
      </c>
      <c r="M37" s="13">
        <f t="shared" si="7"/>
        <v>-1.1945746647496951</v>
      </c>
      <c r="N37" s="14">
        <f t="shared" si="8"/>
        <v>-0.93305321036938926</v>
      </c>
    </row>
    <row r="38" spans="2:20" x14ac:dyDescent="0.25">
      <c r="B38" s="3">
        <v>2016</v>
      </c>
      <c r="C38" s="3">
        <v>917.3</v>
      </c>
      <c r="D38" s="4">
        <v>1186.5999999999999</v>
      </c>
      <c r="E38" s="5">
        <v>1331</v>
      </c>
      <c r="F38" s="12">
        <f t="shared" si="2"/>
        <v>0.15</v>
      </c>
      <c r="G38" s="13">
        <f t="shared" si="3"/>
        <v>0.22222222222222199</v>
      </c>
      <c r="H38" s="14">
        <f t="shared" si="4"/>
        <v>0.102777777777777</v>
      </c>
      <c r="I38" s="12">
        <f t="shared" ref="I38:J38" si="21">EXP(H17)</f>
        <v>1.1618342427282831</v>
      </c>
      <c r="J38" s="13">
        <f t="shared" si="21"/>
        <v>1.2488488690016819</v>
      </c>
      <c r="K38" s="14">
        <f>EXP(J17)</f>
        <v>1.1082451050198983</v>
      </c>
      <c r="L38" s="13">
        <f t="shared" si="6"/>
        <v>-0.82390874094431876</v>
      </c>
      <c r="M38" s="13">
        <f t="shared" si="7"/>
        <v>-0.65321251377534417</v>
      </c>
      <c r="N38" s="14">
        <f t="shared" si="8"/>
        <v>-0.98810077670029561</v>
      </c>
    </row>
    <row r="39" spans="2:20" x14ac:dyDescent="0.25">
      <c r="B39" s="3">
        <v>2018</v>
      </c>
      <c r="C39" s="3">
        <v>1042.9000000000001</v>
      </c>
      <c r="D39" s="4">
        <v>917.1</v>
      </c>
      <c r="E39" s="5">
        <v>1579.3</v>
      </c>
      <c r="F39" s="12">
        <f t="shared" si="2"/>
        <v>0.68611111111111101</v>
      </c>
      <c r="G39" s="13">
        <f t="shared" si="3"/>
        <v>0.52777777777777701</v>
      </c>
      <c r="H39" s="14">
        <f t="shared" si="4"/>
        <v>0.219444444444444</v>
      </c>
      <c r="I39" s="12">
        <f t="shared" ref="I39:J39" si="22">EXP(H18)</f>
        <v>1.9859772514697134</v>
      </c>
      <c r="J39" s="13">
        <f t="shared" si="22"/>
        <v>1.6951610952772713</v>
      </c>
      <c r="K39" s="14">
        <f>EXP(J18)</f>
        <v>1.2453846579972403</v>
      </c>
      <c r="L39" s="13">
        <f t="shared" si="6"/>
        <v>-0.1636055475076216</v>
      </c>
      <c r="M39" s="13">
        <f t="shared" si="7"/>
        <v>-0.27754889981445896</v>
      </c>
      <c r="N39" s="14">
        <f t="shared" si="8"/>
        <v>-0.65867540947684677</v>
      </c>
    </row>
    <row r="40" spans="2:20" x14ac:dyDescent="0.25">
      <c r="B40" s="3">
        <v>2019</v>
      </c>
      <c r="C40" s="3">
        <v>921.5</v>
      </c>
      <c r="D40" s="4">
        <v>775.4</v>
      </c>
      <c r="E40" s="5">
        <v>1414.9</v>
      </c>
      <c r="F40" s="12">
        <f t="shared" si="2"/>
        <v>0.81111111111111101</v>
      </c>
      <c r="G40" s="13">
        <f t="shared" si="3"/>
        <v>0.72499999999999998</v>
      </c>
      <c r="H40" s="14">
        <f t="shared" si="4"/>
        <v>8.3333333333333301E-2</v>
      </c>
      <c r="I40" s="12">
        <f t="shared" ref="I40:J40" si="23">EXP(H19)</f>
        <v>2.2504070503288132</v>
      </c>
      <c r="J40" s="13">
        <f t="shared" si="23"/>
        <v>2.0647310999664863</v>
      </c>
      <c r="K40" s="14">
        <f>EXP(J19)</f>
        <v>1.0869040495212288</v>
      </c>
      <c r="L40" s="13">
        <f t="shared" si="6"/>
        <v>-9.0919649318869034E-2</v>
      </c>
      <c r="M40" s="13">
        <f t="shared" si="7"/>
        <v>-0.13966199342900631</v>
      </c>
      <c r="N40" s="14">
        <f t="shared" si="8"/>
        <v>-1.0791812460476249</v>
      </c>
    </row>
    <row r="41" spans="2:20" x14ac:dyDescent="0.25">
      <c r="B41" s="6">
        <v>2020</v>
      </c>
      <c r="C41" s="6">
        <v>1039.5999999999999</v>
      </c>
      <c r="D41" s="7">
        <v>834.7</v>
      </c>
      <c r="E41" s="8">
        <v>1362.1</v>
      </c>
      <c r="F41" s="15">
        <f t="shared" si="2"/>
        <v>0.875</v>
      </c>
      <c r="G41" s="16">
        <f t="shared" si="3"/>
        <v>0.50833333333333297</v>
      </c>
      <c r="H41" s="17">
        <f t="shared" si="4"/>
        <v>0.211111111111111</v>
      </c>
      <c r="I41" s="15">
        <f t="shared" ref="I41:J41" si="24">EXP(H20)</f>
        <v>2.3988752939670981</v>
      </c>
      <c r="J41" s="16">
        <f t="shared" si="24"/>
        <v>1.6625180212410016</v>
      </c>
      <c r="K41" s="17">
        <f>EXP(J20)</f>
        <v>1.235049575168488</v>
      </c>
      <c r="L41" s="16">
        <f t="shared" si="6"/>
        <v>-5.7991946977686754E-2</v>
      </c>
      <c r="M41" s="16">
        <f t="shared" si="7"/>
        <v>-0.29385141103685808</v>
      </c>
      <c r="N41" s="17">
        <f t="shared" si="8"/>
        <v>-0.67548890848649612</v>
      </c>
    </row>
    <row r="43" spans="2:20" x14ac:dyDescent="0.25">
      <c r="B43" s="25"/>
      <c r="C43" s="25"/>
      <c r="D43" s="26"/>
      <c r="E43" s="27"/>
      <c r="F43" s="23" t="s">
        <v>56</v>
      </c>
      <c r="G43" s="23"/>
      <c r="H43" s="23"/>
      <c r="I43" s="23"/>
      <c r="J43" s="23"/>
      <c r="K43" s="22" t="s">
        <v>57</v>
      </c>
      <c r="L43" s="23"/>
      <c r="M43" s="23"/>
      <c r="N43" s="23"/>
      <c r="O43" s="23"/>
      <c r="P43" s="22" t="s">
        <v>58</v>
      </c>
      <c r="Q43" s="23"/>
      <c r="R43" s="23"/>
      <c r="S43" s="23"/>
      <c r="T43" s="24"/>
    </row>
    <row r="44" spans="2:20" x14ac:dyDescent="0.25">
      <c r="B44" s="9" t="s">
        <v>51</v>
      </c>
      <c r="C44" s="9" t="s">
        <v>4</v>
      </c>
      <c r="D44" s="10" t="s">
        <v>3</v>
      </c>
      <c r="E44" s="11" t="s">
        <v>65</v>
      </c>
      <c r="F44" s="10" t="s">
        <v>0</v>
      </c>
      <c r="G44" s="10" t="s">
        <v>2</v>
      </c>
      <c r="H44" s="10" t="s">
        <v>1</v>
      </c>
      <c r="I44" s="10" t="s">
        <v>49</v>
      </c>
      <c r="J44" s="11" t="s">
        <v>50</v>
      </c>
      <c r="K44" s="9" t="s">
        <v>0</v>
      </c>
      <c r="L44" s="10" t="s">
        <v>2</v>
      </c>
      <c r="M44" s="10" t="s">
        <v>1</v>
      </c>
      <c r="N44" s="10" t="s">
        <v>49</v>
      </c>
      <c r="O44" s="11" t="s">
        <v>50</v>
      </c>
      <c r="P44" s="9" t="s">
        <v>0</v>
      </c>
      <c r="Q44" s="10" t="s">
        <v>2</v>
      </c>
      <c r="R44" s="10" t="s">
        <v>1</v>
      </c>
      <c r="S44" s="10" t="s">
        <v>49</v>
      </c>
      <c r="T44" s="11" t="s">
        <v>50</v>
      </c>
    </row>
    <row r="45" spans="2:20" x14ac:dyDescent="0.25">
      <c r="B45" s="3">
        <v>2002</v>
      </c>
      <c r="C45" s="3">
        <v>1533.5</v>
      </c>
      <c r="D45" s="4">
        <v>1309.3</v>
      </c>
      <c r="E45" s="5">
        <v>1897.6</v>
      </c>
      <c r="F45" s="13">
        <f>H3</f>
        <v>0.69166666666666599</v>
      </c>
      <c r="G45" s="13">
        <f t="shared" ref="G45" si="25">I3</f>
        <v>0.469444444444444</v>
      </c>
      <c r="H45" s="13">
        <f>J3</f>
        <v>0.70833333333333304</v>
      </c>
      <c r="I45" s="13">
        <f>K3</f>
        <v>0.67500000000000004</v>
      </c>
      <c r="J45" s="14">
        <f>L3</f>
        <v>0.71388888888888802</v>
      </c>
      <c r="K45" s="12">
        <f>EXP(H3)</f>
        <v>1.9970411630535065</v>
      </c>
      <c r="L45" s="13">
        <f t="shared" ref="L45" si="26">EXP(I3)</f>
        <v>1.599105554421427</v>
      </c>
      <c r="M45" s="13">
        <f>EXP(J3)</f>
        <v>2.0306040966347472</v>
      </c>
      <c r="N45" s="13">
        <f>EXP(K3)</f>
        <v>1.9640329759698474</v>
      </c>
      <c r="O45" s="14">
        <f>EXP(L3)</f>
        <v>2.0419166250991236</v>
      </c>
      <c r="P45" s="12">
        <f>LOG(H3)</f>
        <v>-0.16010315367155134</v>
      </c>
      <c r="Q45" s="13">
        <f t="shared" ref="Q45:Q60" si="27">LOG(I3)</f>
        <v>-0.32841579615361416</v>
      </c>
      <c r="R45" s="13">
        <f>LOG(J3)</f>
        <v>-0.14976232033333228</v>
      </c>
      <c r="S45" s="13">
        <f>LOG(K3)</f>
        <v>-0.17069622716897506</v>
      </c>
      <c r="T45" s="14">
        <f>LOG(L3)</f>
        <v>-0.14636937743599326</v>
      </c>
    </row>
    <row r="46" spans="2:20" x14ac:dyDescent="0.25">
      <c r="B46" s="3">
        <v>2003</v>
      </c>
      <c r="C46" s="3">
        <v>1712.8999999999901</v>
      </c>
      <c r="D46" s="4">
        <v>756.6</v>
      </c>
      <c r="E46" s="5">
        <v>1542.69999999999</v>
      </c>
      <c r="F46" s="13">
        <f t="shared" ref="F46:F62" si="28">H4</f>
        <v>0.719444444444444</v>
      </c>
      <c r="G46" s="13">
        <f t="shared" ref="G46:G62" si="29">I4</f>
        <v>0.54722222222222205</v>
      </c>
      <c r="H46" s="13">
        <f t="shared" ref="H46:H62" si="30">J4</f>
        <v>0.58888888888888802</v>
      </c>
      <c r="I46" s="13">
        <f t="shared" ref="I46:I62" si="31">K4</f>
        <v>0.60833333333333295</v>
      </c>
      <c r="J46" s="14">
        <f t="shared" ref="J46:J62" si="32">L4</f>
        <v>0.438888888888888</v>
      </c>
      <c r="K46" s="12">
        <f t="shared" ref="K46:K62" si="33">EXP(H4)</f>
        <v>2.0532921758436546</v>
      </c>
      <c r="L46" s="13">
        <f t="shared" ref="L46:L62" si="34">EXP(I4)</f>
        <v>1.7284451068967286</v>
      </c>
      <c r="M46" s="13">
        <f t="shared" ref="M46:M62" si="35">EXP(J4)</f>
        <v>1.801985096985967</v>
      </c>
      <c r="N46" s="13">
        <f t="shared" ref="N46:N62" si="36">EXP(K4)</f>
        <v>1.8373665678522269</v>
      </c>
      <c r="O46" s="14">
        <f t="shared" ref="O46:O62" si="37">EXP(L4)</f>
        <v>1.5509829463749032</v>
      </c>
      <c r="P46" s="12">
        <f t="shared" ref="P46:P62" si="38">LOG(H4)</f>
        <v>-0.14300273668603572</v>
      </c>
      <c r="Q46" s="13">
        <f t="shared" si="27"/>
        <v>-0.26183627460569447</v>
      </c>
      <c r="R46" s="13">
        <f>LOG(J4)</f>
        <v>-0.22996663983853646</v>
      </c>
      <c r="S46" s="13">
        <f>LOG(K4)</f>
        <v>-0.21585838592716919</v>
      </c>
      <c r="T46" s="14">
        <f>LOG(L4)</f>
        <v>-0.35764541381286552</v>
      </c>
    </row>
    <row r="47" spans="2:20" x14ac:dyDescent="0.25">
      <c r="B47" s="3">
        <v>2004</v>
      </c>
      <c r="C47" s="3">
        <v>1836.19999999999</v>
      </c>
      <c r="D47" s="4">
        <v>1098.5</v>
      </c>
      <c r="E47" s="5">
        <v>1476.3</v>
      </c>
      <c r="F47" s="13">
        <f t="shared" si="28"/>
        <v>0.59722222222222199</v>
      </c>
      <c r="G47" s="13">
        <f t="shared" si="29"/>
        <v>0.55833333333333302</v>
      </c>
      <c r="H47" s="13">
        <f t="shared" si="30"/>
        <v>0.42777777777777698</v>
      </c>
      <c r="I47" s="13">
        <f t="shared" si="31"/>
        <v>0.53888888888888797</v>
      </c>
      <c r="J47" s="14">
        <f t="shared" si="32"/>
        <v>0.133333333333333</v>
      </c>
      <c r="K47" s="12">
        <f t="shared" si="33"/>
        <v>1.8170643825530979</v>
      </c>
      <c r="L47" s="13">
        <f t="shared" si="34"/>
        <v>1.7477571429349259</v>
      </c>
      <c r="M47" s="13">
        <f t="shared" si="35"/>
        <v>1.5338451886056954</v>
      </c>
      <c r="N47" s="13">
        <f t="shared" si="36"/>
        <v>1.7141012467648247</v>
      </c>
      <c r="O47" s="14">
        <f t="shared" si="37"/>
        <v>1.1426308117957222</v>
      </c>
      <c r="P47" s="12">
        <f t="shared" si="38"/>
        <v>-0.2238640408516821</v>
      </c>
      <c r="Q47" s="13">
        <f t="shared" si="27"/>
        <v>-0.25310644334679866</v>
      </c>
      <c r="R47" s="13">
        <f>LOG(J5)</f>
        <v>-0.368781779930825</v>
      </c>
      <c r="S47" s="13">
        <f>LOG(K5)</f>
        <v>-0.26850077083706198</v>
      </c>
      <c r="T47" s="14">
        <f>LOG(L5)</f>
        <v>-0.87506126339170109</v>
      </c>
    </row>
    <row r="48" spans="2:20" x14ac:dyDescent="0.25">
      <c r="B48" s="3">
        <v>2005</v>
      </c>
      <c r="C48" s="3">
        <v>1528.5</v>
      </c>
      <c r="D48" s="4">
        <v>771.69999999999902</v>
      </c>
      <c r="E48" s="5">
        <v>1237.5999999999999</v>
      </c>
      <c r="F48" s="13">
        <f t="shared" si="28"/>
        <v>0.85833333333333295</v>
      </c>
      <c r="G48" s="13">
        <f t="shared" si="29"/>
        <v>0.70833333333333304</v>
      </c>
      <c r="H48" s="13">
        <f t="shared" si="30"/>
        <v>0.33888888888888802</v>
      </c>
      <c r="I48" s="13">
        <f t="shared" si="31"/>
        <v>0.54444444444444395</v>
      </c>
      <c r="J48" s="14">
        <f t="shared" si="32"/>
        <v>6.6666666666666596E-2</v>
      </c>
      <c r="K48" s="12">
        <f t="shared" si="33"/>
        <v>2.3592253728945809</v>
      </c>
      <c r="L48" s="13">
        <f t="shared" si="34"/>
        <v>2.0306040966347472</v>
      </c>
      <c r="M48" s="13">
        <f t="shared" si="35"/>
        <v>1.4033874046156727</v>
      </c>
      <c r="N48" s="13">
        <f t="shared" si="36"/>
        <v>1.7236505327024376</v>
      </c>
      <c r="O48" s="14">
        <f t="shared" si="37"/>
        <v>1.0689391057472462</v>
      </c>
      <c r="P48" s="12">
        <f t="shared" si="38"/>
        <v>-6.6344021342452819E-2</v>
      </c>
      <c r="Q48" s="13">
        <f t="shared" si="27"/>
        <v>-0.14976232033333228</v>
      </c>
      <c r="R48" s="13">
        <f>LOG(J6)</f>
        <v>-0.46994267009254015</v>
      </c>
      <c r="S48" s="13">
        <f>LOG(K6)</f>
        <v>-0.26404642941081158</v>
      </c>
      <c r="T48" s="14">
        <f>LOG(L6)</f>
        <v>-1.1760912590556818</v>
      </c>
    </row>
    <row r="49" spans="2:21" x14ac:dyDescent="0.25">
      <c r="B49" s="3">
        <v>2006</v>
      </c>
      <c r="C49" s="3">
        <v>1469.7</v>
      </c>
      <c r="D49" s="4">
        <v>806.7</v>
      </c>
      <c r="E49" s="5">
        <v>1739.9</v>
      </c>
      <c r="F49" s="13">
        <f t="shared" si="28"/>
        <v>0.96388888888888902</v>
      </c>
      <c r="G49" s="13">
        <f t="shared" si="29"/>
        <v>0.88888888888888895</v>
      </c>
      <c r="H49" s="13">
        <f t="shared" si="30"/>
        <v>0.5</v>
      </c>
      <c r="I49" s="13">
        <f t="shared" si="31"/>
        <v>0.53888888888888797</v>
      </c>
      <c r="J49" s="14">
        <f t="shared" si="32"/>
        <v>0.21388888888888799</v>
      </c>
      <c r="K49" s="12">
        <f t="shared" si="33"/>
        <v>2.6218728453845315</v>
      </c>
      <c r="L49" s="13">
        <f t="shared" si="34"/>
        <v>2.4324254542872081</v>
      </c>
      <c r="M49" s="13">
        <f t="shared" si="35"/>
        <v>1.6487212707001282</v>
      </c>
      <c r="N49" s="13">
        <f t="shared" si="36"/>
        <v>1.7141012467648247</v>
      </c>
      <c r="O49" s="14">
        <f t="shared" si="37"/>
        <v>1.2384850376995653</v>
      </c>
      <c r="P49" s="12">
        <f t="shared" si="38"/>
        <v>-1.597302597641349E-2</v>
      </c>
      <c r="Q49" s="13">
        <f t="shared" si="27"/>
        <v>-5.1152522447381256E-2</v>
      </c>
      <c r="R49" s="13">
        <f>LOG(J7)</f>
        <v>-0.3010299956639812</v>
      </c>
      <c r="S49" s="13">
        <f>LOG(K7)</f>
        <v>-0.26850077083706198</v>
      </c>
      <c r="T49" s="14">
        <f>LOG(L7)</f>
        <v>-0.6698117755948072</v>
      </c>
    </row>
    <row r="50" spans="2:21" x14ac:dyDescent="0.25">
      <c r="B50" s="3">
        <v>2007</v>
      </c>
      <c r="C50" s="3">
        <v>1596.4</v>
      </c>
      <c r="D50" s="4">
        <v>1079.4000000000001</v>
      </c>
      <c r="E50" s="5">
        <v>1802.4</v>
      </c>
      <c r="F50" s="13">
        <f t="shared" si="28"/>
        <v>0.82777777777777695</v>
      </c>
      <c r="G50" s="13">
        <f t="shared" si="29"/>
        <v>0.53611111111111098</v>
      </c>
      <c r="H50" s="13">
        <f t="shared" si="30"/>
        <v>0.422222222222222</v>
      </c>
      <c r="I50" s="13">
        <f t="shared" si="31"/>
        <v>0.44722222222222202</v>
      </c>
      <c r="J50" s="14">
        <f t="shared" si="32"/>
        <v>0.3</v>
      </c>
      <c r="K50" s="12">
        <f t="shared" si="33"/>
        <v>2.2882281347202085</v>
      </c>
      <c r="L50" s="13">
        <f t="shared" si="34"/>
        <v>1.7093464613386951</v>
      </c>
      <c r="M50" s="13">
        <f t="shared" si="35"/>
        <v>1.5253474531238629</v>
      </c>
      <c r="N50" s="13">
        <f t="shared" si="36"/>
        <v>1.563961807741324</v>
      </c>
      <c r="O50" s="14">
        <f t="shared" si="37"/>
        <v>1.3498588075760032</v>
      </c>
      <c r="P50" s="12">
        <f t="shared" si="38"/>
        <v>-8.2086236691032474E-2</v>
      </c>
      <c r="Q50" s="13">
        <f t="shared" si="27"/>
        <v>-0.27074519175951361</v>
      </c>
      <c r="R50" s="13">
        <f>LOG(J8)</f>
        <v>-0.37445891282251492</v>
      </c>
      <c r="S50" s="13">
        <f>LOG(K8)</f>
        <v>-0.34947662473543772</v>
      </c>
      <c r="T50" s="14">
        <f>LOG(L8)</f>
        <v>-0.52287874528033762</v>
      </c>
    </row>
    <row r="51" spans="2:21" x14ac:dyDescent="0.25">
      <c r="B51" s="3">
        <v>2008</v>
      </c>
      <c r="C51" s="3">
        <v>1269.2</v>
      </c>
      <c r="D51" s="4">
        <v>1254.4000000000001</v>
      </c>
      <c r="E51" s="5">
        <v>1697.1</v>
      </c>
      <c r="F51" s="13">
        <f t="shared" si="28"/>
        <v>0.72222222222222199</v>
      </c>
      <c r="G51" s="13">
        <f t="shared" si="29"/>
        <v>0.26944444444444399</v>
      </c>
      <c r="H51" s="13">
        <f t="shared" si="30"/>
        <v>0.31944444444444398</v>
      </c>
      <c r="I51" s="13">
        <f t="shared" si="31"/>
        <v>0.36944444444444402</v>
      </c>
      <c r="J51" s="14">
        <f t="shared" si="32"/>
        <v>0.27777777777777701</v>
      </c>
      <c r="K51" s="12">
        <f t="shared" si="33"/>
        <v>2.0590036942128709</v>
      </c>
      <c r="L51" s="13">
        <f t="shared" si="34"/>
        <v>1.3092368948226385</v>
      </c>
      <c r="M51" s="13">
        <f t="shared" si="35"/>
        <v>1.3763629058361364</v>
      </c>
      <c r="N51" s="13">
        <f t="shared" si="36"/>
        <v>1.4469305410296456</v>
      </c>
      <c r="O51" s="14">
        <f t="shared" si="37"/>
        <v>1.3201927884341191</v>
      </c>
      <c r="P51" s="12">
        <f t="shared" si="38"/>
        <v>-0.14132915279646943</v>
      </c>
      <c r="Q51" s="13">
        <f t="shared" si="27"/>
        <v>-0.56953076650104317</v>
      </c>
      <c r="R51" s="13">
        <f>LOG(J9)</f>
        <v>-0.49560466041367623</v>
      </c>
      <c r="S51" s="13">
        <f>LOG(K9)</f>
        <v>-0.43245085980020198</v>
      </c>
      <c r="T51" s="14">
        <f>LOG(L9)</f>
        <v>-0.55630250076728849</v>
      </c>
    </row>
    <row r="52" spans="2:21" x14ac:dyDescent="0.25">
      <c r="B52" s="3">
        <v>2009</v>
      </c>
      <c r="C52" s="3">
        <v>985.7</v>
      </c>
      <c r="D52" s="4">
        <v>1216.4000000000001</v>
      </c>
      <c r="E52" s="5">
        <v>1744.5</v>
      </c>
      <c r="F52" s="13">
        <f t="shared" si="28"/>
        <v>0.405555555555555</v>
      </c>
      <c r="G52" s="13">
        <f t="shared" si="29"/>
        <v>0.20555555555555499</v>
      </c>
      <c r="H52" s="13">
        <f t="shared" si="30"/>
        <v>0.42499999999999999</v>
      </c>
      <c r="I52" s="13">
        <f t="shared" si="31"/>
        <v>0.32500000000000001</v>
      </c>
      <c r="J52" s="14">
        <f t="shared" si="32"/>
        <v>0.53333333333333299</v>
      </c>
      <c r="K52" s="12">
        <f t="shared" si="33"/>
        <v>1.5001356773068264</v>
      </c>
      <c r="L52" s="13">
        <f t="shared" si="34"/>
        <v>1.2282072128005663</v>
      </c>
      <c r="M52" s="13">
        <f t="shared" si="35"/>
        <v>1.5295904196633787</v>
      </c>
      <c r="N52" s="13">
        <f t="shared" si="36"/>
        <v>1.3840306459807514</v>
      </c>
      <c r="O52" s="14">
        <f t="shared" si="37"/>
        <v>1.7046048653227526</v>
      </c>
      <c r="P52" s="12">
        <f t="shared" si="38"/>
        <v>-0.39194964498285079</v>
      </c>
      <c r="Q52" s="13">
        <f t="shared" si="27"/>
        <v>-0.68707078103631225</v>
      </c>
      <c r="R52" s="13">
        <f>LOG(J10)</f>
        <v>-0.37161106994968846</v>
      </c>
      <c r="S52" s="13">
        <f>LOG(K10)</f>
        <v>-0.48811663902112562</v>
      </c>
      <c r="T52" s="14">
        <f>LOG(L10)</f>
        <v>-0.27300127206373792</v>
      </c>
    </row>
    <row r="53" spans="2:21" x14ac:dyDescent="0.25">
      <c r="B53" s="3">
        <v>2010</v>
      </c>
      <c r="C53" s="3">
        <v>826.9</v>
      </c>
      <c r="D53" s="4">
        <v>987.8</v>
      </c>
      <c r="E53" s="5">
        <v>1408.2</v>
      </c>
      <c r="F53" s="13">
        <f t="shared" si="28"/>
        <v>0.41666666666666602</v>
      </c>
      <c r="G53" s="13">
        <f t="shared" si="29"/>
        <v>0.469444444444444</v>
      </c>
      <c r="H53" s="13">
        <f t="shared" si="30"/>
        <v>0.39444444444444399</v>
      </c>
      <c r="I53" s="13">
        <f t="shared" si="31"/>
        <v>0.26388888888888801</v>
      </c>
      <c r="J53" s="14">
        <f t="shared" si="32"/>
        <v>0.61388888888888804</v>
      </c>
      <c r="K53" s="12">
        <f t="shared" si="33"/>
        <v>1.5168967963882125</v>
      </c>
      <c r="L53" s="13">
        <f t="shared" si="34"/>
        <v>1.599105554421427</v>
      </c>
      <c r="M53" s="13">
        <f t="shared" si="35"/>
        <v>1.4835597620662881</v>
      </c>
      <c r="N53" s="13">
        <f t="shared" si="36"/>
        <v>1.3019835234277235</v>
      </c>
      <c r="O53" s="14">
        <f t="shared" si="37"/>
        <v>1.8476025668993914</v>
      </c>
      <c r="P53" s="12">
        <f t="shared" si="38"/>
        <v>-0.3802112417116067</v>
      </c>
      <c r="Q53" s="13">
        <f t="shared" si="27"/>
        <v>-0.32841579615361416</v>
      </c>
      <c r="R53" s="13">
        <f>LOG(J11)</f>
        <v>-0.40401415638423127</v>
      </c>
      <c r="S53" s="13">
        <f>LOG(K11)</f>
        <v>-0.57857889547844099</v>
      </c>
      <c r="T53" s="14">
        <f>LOG(L11)</f>
        <v>-0.21191022708217716</v>
      </c>
    </row>
    <row r="54" spans="2:21" x14ac:dyDescent="0.25">
      <c r="B54" s="3">
        <v>2011</v>
      </c>
      <c r="C54" s="3">
        <v>900.69999999999902</v>
      </c>
      <c r="D54" s="4">
        <v>955.8</v>
      </c>
      <c r="E54" s="5">
        <v>1351</v>
      </c>
      <c r="F54" s="13">
        <f t="shared" si="28"/>
        <v>0.875</v>
      </c>
      <c r="G54" s="13">
        <f t="shared" si="29"/>
        <v>0.86944444444444402</v>
      </c>
      <c r="H54" s="13">
        <f t="shared" si="30"/>
        <v>0.405555555555555</v>
      </c>
      <c r="I54" s="13">
        <f t="shared" si="31"/>
        <v>0.23611111111111099</v>
      </c>
      <c r="J54" s="14">
        <f t="shared" si="32"/>
        <v>0.60555555555555496</v>
      </c>
      <c r="K54" s="12">
        <f t="shared" si="33"/>
        <v>2.3988752939670981</v>
      </c>
      <c r="L54" s="13">
        <f t="shared" si="34"/>
        <v>2.385585160221221</v>
      </c>
      <c r="M54" s="13">
        <f t="shared" si="35"/>
        <v>1.5001356773068264</v>
      </c>
      <c r="N54" s="13">
        <f t="shared" si="36"/>
        <v>1.2663150040175231</v>
      </c>
      <c r="O54" s="14">
        <f t="shared" si="37"/>
        <v>1.8322698538770323</v>
      </c>
      <c r="P54" s="12">
        <f t="shared" si="38"/>
        <v>-5.7991946977686754E-2</v>
      </c>
      <c r="Q54" s="13">
        <f t="shared" si="27"/>
        <v>-6.075816322083899E-2</v>
      </c>
      <c r="R54" s="13">
        <f>LOG(J12)</f>
        <v>-0.39194964498285079</v>
      </c>
      <c r="S54" s="13">
        <f>LOG(K12)</f>
        <v>-0.62688357505299475</v>
      </c>
      <c r="T54" s="14">
        <f>LOG(L12)</f>
        <v>-0.21784600716268288</v>
      </c>
    </row>
    <row r="55" spans="2:21" x14ac:dyDescent="0.25">
      <c r="B55" s="3">
        <v>2012</v>
      </c>
      <c r="C55" s="3">
        <v>1170.3999999999901</v>
      </c>
      <c r="D55" s="4">
        <v>902.19999999999902</v>
      </c>
      <c r="E55" s="5">
        <v>1484.1</v>
      </c>
      <c r="F55" s="13">
        <f t="shared" si="28"/>
        <v>0.9</v>
      </c>
      <c r="G55" s="13">
        <f t="shared" si="29"/>
        <v>0.59722222222222199</v>
      </c>
      <c r="H55" s="13">
        <f t="shared" si="30"/>
        <v>0.58055555555555505</v>
      </c>
      <c r="I55" s="13">
        <f t="shared" si="31"/>
        <v>0.46666666666666601</v>
      </c>
      <c r="J55" s="14">
        <f t="shared" si="32"/>
        <v>0.63333333333333297</v>
      </c>
      <c r="K55" s="12">
        <f t="shared" si="33"/>
        <v>2.4596031111569499</v>
      </c>
      <c r="L55" s="13">
        <f t="shared" si="34"/>
        <v>1.8170643825530979</v>
      </c>
      <c r="M55" s="13">
        <f t="shared" si="35"/>
        <v>1.7870309499969745</v>
      </c>
      <c r="N55" s="13">
        <f t="shared" si="36"/>
        <v>1.5946697582283145</v>
      </c>
      <c r="O55" s="14">
        <f t="shared" si="37"/>
        <v>1.8838797239649621</v>
      </c>
      <c r="P55" s="12">
        <f t="shared" si="38"/>
        <v>-4.5757490560675115E-2</v>
      </c>
      <c r="Q55" s="13">
        <f t="shared" si="27"/>
        <v>-0.2238640408516821</v>
      </c>
      <c r="R55" s="13">
        <f>LOG(J13)</f>
        <v>-0.23615621465623365</v>
      </c>
      <c r="S55" s="13">
        <f>LOG(K13)</f>
        <v>-0.33099321904142504</v>
      </c>
      <c r="T55" s="14">
        <f>LOG(L13)</f>
        <v>-0.19836765376683371</v>
      </c>
    </row>
    <row r="56" spans="2:21" x14ac:dyDescent="0.25">
      <c r="B56" s="3">
        <v>2013</v>
      </c>
      <c r="C56" s="3">
        <v>1060.8</v>
      </c>
      <c r="D56" s="4">
        <v>1304.0999999999999</v>
      </c>
      <c r="E56" s="5">
        <v>1824.2</v>
      </c>
      <c r="F56" s="13">
        <f t="shared" si="28"/>
        <v>0.61666666666666603</v>
      </c>
      <c r="G56" s="13">
        <f t="shared" si="29"/>
        <v>0.38333333333333303</v>
      </c>
      <c r="H56" s="13">
        <f t="shared" si="30"/>
        <v>0.37222222222222201</v>
      </c>
      <c r="I56" s="13">
        <f t="shared" si="31"/>
        <v>0.40833333333333299</v>
      </c>
      <c r="J56" s="14">
        <f t="shared" si="32"/>
        <v>0.29166666666666602</v>
      </c>
      <c r="K56" s="12">
        <f t="shared" si="33"/>
        <v>1.8527419309528883</v>
      </c>
      <c r="L56" s="13">
        <f t="shared" si="34"/>
        <v>1.4671670042362546</v>
      </c>
      <c r="M56" s="13">
        <f t="shared" si="35"/>
        <v>1.4509553799986419</v>
      </c>
      <c r="N56" s="13">
        <f t="shared" si="36"/>
        <v>1.5043085137779606</v>
      </c>
      <c r="O56" s="14">
        <f t="shared" si="37"/>
        <v>1.3386567243530931</v>
      </c>
      <c r="P56" s="12">
        <f t="shared" si="38"/>
        <v>-0.20994952631664909</v>
      </c>
      <c r="Q56" s="13">
        <f t="shared" si="27"/>
        <v>-0.41642341436605113</v>
      </c>
      <c r="R56" s="13">
        <f>LOG(J14)</f>
        <v>-0.4291977024024799</v>
      </c>
      <c r="S56" s="13">
        <f>LOG(K14)</f>
        <v>-0.38898516601911154</v>
      </c>
      <c r="T56" s="14">
        <f>LOG(L14)</f>
        <v>-0.5351132016973501</v>
      </c>
    </row>
    <row r="57" spans="2:21" x14ac:dyDescent="0.25">
      <c r="B57" s="3">
        <v>2014</v>
      </c>
      <c r="C57" s="3">
        <v>642.9</v>
      </c>
      <c r="D57" s="4">
        <v>1730.3</v>
      </c>
      <c r="E57" s="5">
        <v>1986.1</v>
      </c>
      <c r="F57" s="13">
        <f t="shared" si="28"/>
        <v>0.35555555555555501</v>
      </c>
      <c r="G57" s="13">
        <f t="shared" si="29"/>
        <v>0.105555555555555</v>
      </c>
      <c r="H57" s="13">
        <f t="shared" si="30"/>
        <v>0.141666666666666</v>
      </c>
      <c r="I57" s="13">
        <f t="shared" si="31"/>
        <v>0.266666666666666</v>
      </c>
      <c r="J57" s="14">
        <f t="shared" si="32"/>
        <v>0.133333333333333</v>
      </c>
      <c r="K57" s="12">
        <f t="shared" si="33"/>
        <v>1.4269731969975614</v>
      </c>
      <c r="L57" s="13">
        <f t="shared" si="34"/>
        <v>1.1113278432436069</v>
      </c>
      <c r="M57" s="13">
        <f t="shared" si="35"/>
        <v>1.1521925203457473</v>
      </c>
      <c r="N57" s="13">
        <f t="shared" si="36"/>
        <v>1.3056051720649513</v>
      </c>
      <c r="O57" s="14">
        <f t="shared" si="37"/>
        <v>1.1426308117957222</v>
      </c>
      <c r="P57" s="12">
        <f t="shared" si="38"/>
        <v>-0.44909253111941955</v>
      </c>
      <c r="Q57" s="13">
        <f t="shared" si="27"/>
        <v>-0.97651890415047937</v>
      </c>
      <c r="R57" s="13">
        <f>LOG(J15)</f>
        <v>-0.848732324669353</v>
      </c>
      <c r="S57" s="13">
        <f>LOG(K15)</f>
        <v>-0.57403126772771995</v>
      </c>
      <c r="T57" s="14">
        <f>LOG(L15)</f>
        <v>-0.87506126339170109</v>
      </c>
    </row>
    <row r="58" spans="2:21" x14ac:dyDescent="0.25">
      <c r="B58" s="3">
        <v>2015</v>
      </c>
      <c r="C58" s="3">
        <v>456.4</v>
      </c>
      <c r="D58" s="4">
        <v>1573.2</v>
      </c>
      <c r="E58" s="5">
        <v>1462.3</v>
      </c>
      <c r="F58" s="13">
        <f t="shared" si="28"/>
        <v>6.3888888888888801E-2</v>
      </c>
      <c r="G58" s="13">
        <f t="shared" si="29"/>
        <v>6.3888888888888801E-2</v>
      </c>
      <c r="H58" s="13">
        <f t="shared" si="30"/>
        <v>0.116666666666666</v>
      </c>
      <c r="I58" s="13">
        <f t="shared" si="31"/>
        <v>0.133333333333333</v>
      </c>
      <c r="J58" s="14">
        <f t="shared" si="32"/>
        <v>0.249999999999999</v>
      </c>
      <c r="K58" s="12">
        <f t="shared" si="33"/>
        <v>1.0659739506311052</v>
      </c>
      <c r="L58" s="13">
        <f t="shared" si="34"/>
        <v>1.0659739506311052</v>
      </c>
      <c r="M58" s="13">
        <f t="shared" si="35"/>
        <v>1.1237447856581135</v>
      </c>
      <c r="N58" s="13">
        <f t="shared" si="36"/>
        <v>1.1426308117957222</v>
      </c>
      <c r="O58" s="14">
        <f t="shared" si="37"/>
        <v>1.2840254166877403</v>
      </c>
      <c r="P58" s="12">
        <f t="shared" si="38"/>
        <v>-1.1945746647496951</v>
      </c>
      <c r="Q58" s="13">
        <f t="shared" si="27"/>
        <v>-1.1945746647496951</v>
      </c>
      <c r="R58" s="13">
        <f>LOG(J16)</f>
        <v>-0.93305321036938926</v>
      </c>
      <c r="S58" s="13">
        <f>LOG(K16)</f>
        <v>-0.87506126339170109</v>
      </c>
      <c r="T58" s="14">
        <f>LOG(L16)</f>
        <v>-0.60205999132796417</v>
      </c>
    </row>
    <row r="59" spans="2:21" x14ac:dyDescent="0.25">
      <c r="B59" s="3">
        <v>2016</v>
      </c>
      <c r="C59" s="3">
        <v>917.3</v>
      </c>
      <c r="D59" s="4">
        <v>1186.5999999999999</v>
      </c>
      <c r="E59" s="5">
        <v>1331</v>
      </c>
      <c r="F59" s="13">
        <f t="shared" si="28"/>
        <v>0.15</v>
      </c>
      <c r="G59" s="13">
        <f t="shared" si="29"/>
        <v>0.22222222222222199</v>
      </c>
      <c r="H59" s="13">
        <f t="shared" si="30"/>
        <v>0.102777777777777</v>
      </c>
      <c r="I59" s="13">
        <f t="shared" si="31"/>
        <v>4.4444444444444398E-2</v>
      </c>
      <c r="J59" s="14">
        <f t="shared" si="32"/>
        <v>0.30555555555555503</v>
      </c>
      <c r="K59" s="12">
        <f t="shared" si="33"/>
        <v>1.1618342427282831</v>
      </c>
      <c r="L59" s="13">
        <f t="shared" si="34"/>
        <v>1.2488488690016819</v>
      </c>
      <c r="M59" s="13">
        <f t="shared" si="35"/>
        <v>1.1082451050198983</v>
      </c>
      <c r="N59" s="13">
        <f t="shared" si="36"/>
        <v>1.0454468947140421</v>
      </c>
      <c r="O59" s="14">
        <f t="shared" si="37"/>
        <v>1.3573788929579342</v>
      </c>
      <c r="P59" s="12">
        <f t="shared" si="38"/>
        <v>-0.82390874094431876</v>
      </c>
      <c r="Q59" s="13">
        <f t="shared" si="27"/>
        <v>-0.65321251377534417</v>
      </c>
      <c r="R59" s="13">
        <f>LOG(J17)</f>
        <v>-0.98810077670029561</v>
      </c>
      <c r="S59" s="13">
        <f>LOG(K17)</f>
        <v>-1.3521825181113629</v>
      </c>
      <c r="T59" s="14">
        <f>LOG(L17)</f>
        <v>-0.51490981560906302</v>
      </c>
    </row>
    <row r="60" spans="2:21" x14ac:dyDescent="0.25">
      <c r="B60" s="3">
        <v>2018</v>
      </c>
      <c r="C60" s="3">
        <v>1042.9000000000001</v>
      </c>
      <c r="D60" s="4">
        <v>917.1</v>
      </c>
      <c r="E60" s="5">
        <v>1579.3</v>
      </c>
      <c r="F60" s="13">
        <f t="shared" si="28"/>
        <v>0.68611111111111101</v>
      </c>
      <c r="G60" s="13">
        <f t="shared" si="29"/>
        <v>0.52777777777777701</v>
      </c>
      <c r="H60" s="13">
        <f t="shared" si="30"/>
        <v>0.219444444444444</v>
      </c>
      <c r="I60" s="13">
        <f t="shared" si="31"/>
        <v>0.13055555555555501</v>
      </c>
      <c r="J60" s="14">
        <f t="shared" si="32"/>
        <v>0.42499999999999999</v>
      </c>
      <c r="K60" s="12">
        <f t="shared" si="33"/>
        <v>1.9859772514697134</v>
      </c>
      <c r="L60" s="13">
        <f t="shared" si="34"/>
        <v>1.6951610952772713</v>
      </c>
      <c r="M60" s="13">
        <f t="shared" si="35"/>
        <v>1.2453846579972403</v>
      </c>
      <c r="N60" s="13">
        <f t="shared" si="36"/>
        <v>1.1394612415374723</v>
      </c>
      <c r="O60" s="14">
        <f t="shared" si="37"/>
        <v>1.5295904196633787</v>
      </c>
      <c r="P60" s="12">
        <f t="shared" si="38"/>
        <v>-0.1636055475076216</v>
      </c>
      <c r="Q60" s="13">
        <f t="shared" si="27"/>
        <v>-0.27754889981445896</v>
      </c>
      <c r="R60" s="13">
        <f>LOG(J18)</f>
        <v>-0.65867540947684677</v>
      </c>
      <c r="S60" s="13">
        <f>LOG(K18)</f>
        <v>-0.88420464283157163</v>
      </c>
      <c r="T60" s="14">
        <f>LOG(L18)</f>
        <v>-0.37161106994968846</v>
      </c>
    </row>
    <row r="61" spans="2:21" x14ac:dyDescent="0.25">
      <c r="B61" s="3">
        <v>2019</v>
      </c>
      <c r="C61" s="3">
        <v>921.5</v>
      </c>
      <c r="D61" s="4">
        <v>775.4</v>
      </c>
      <c r="E61" s="5">
        <v>1414.9</v>
      </c>
      <c r="F61" s="13">
        <f t="shared" si="28"/>
        <v>0.81111111111111101</v>
      </c>
      <c r="G61" s="13">
        <f t="shared" si="29"/>
        <v>0.72499999999999998</v>
      </c>
      <c r="H61" s="13">
        <f t="shared" si="30"/>
        <v>8.3333333333333301E-2</v>
      </c>
      <c r="I61" s="13">
        <f t="shared" si="31"/>
        <v>0.13055555555555501</v>
      </c>
      <c r="J61" s="14">
        <f t="shared" si="32"/>
        <v>0.141666666666666</v>
      </c>
      <c r="K61" s="12">
        <f t="shared" si="33"/>
        <v>2.2504070503288132</v>
      </c>
      <c r="L61" s="13">
        <f t="shared" si="34"/>
        <v>2.0647310999664863</v>
      </c>
      <c r="M61" s="13">
        <f t="shared" si="35"/>
        <v>1.0869040495212288</v>
      </c>
      <c r="N61" s="13">
        <f t="shared" si="36"/>
        <v>1.1394612415374723</v>
      </c>
      <c r="O61" s="14">
        <f t="shared" si="37"/>
        <v>1.1521925203457473</v>
      </c>
      <c r="P61" s="12">
        <f t="shared" si="38"/>
        <v>-9.0919649318869034E-2</v>
      </c>
      <c r="Q61" s="13">
        <f t="shared" ref="Q61:Q62" si="39">LOG(I19)</f>
        <v>-0.13966199342900631</v>
      </c>
      <c r="R61" s="13">
        <f t="shared" ref="R61:R62" si="40">LOG(J19)</f>
        <v>-1.0791812460476249</v>
      </c>
      <c r="S61" s="13">
        <f t="shared" ref="S61:S62" si="41">LOG(K19)</f>
        <v>-0.88420464283157163</v>
      </c>
      <c r="T61" s="14">
        <f t="shared" ref="T61:T62" si="42">LOG(L19)</f>
        <v>-0.848732324669353</v>
      </c>
    </row>
    <row r="62" spans="2:21" x14ac:dyDescent="0.25">
      <c r="B62" s="6">
        <v>2020</v>
      </c>
      <c r="C62" s="6">
        <v>1039.5999999999999</v>
      </c>
      <c r="D62" s="7">
        <v>834.7</v>
      </c>
      <c r="E62" s="8">
        <v>1362.1</v>
      </c>
      <c r="F62" s="16">
        <f t="shared" si="28"/>
        <v>0.875</v>
      </c>
      <c r="G62" s="16">
        <f t="shared" si="29"/>
        <v>0.50833333333333297</v>
      </c>
      <c r="H62" s="16">
        <f t="shared" si="30"/>
        <v>0.211111111111111</v>
      </c>
      <c r="I62" s="16">
        <f t="shared" si="31"/>
        <v>0.25277777777777699</v>
      </c>
      <c r="J62" s="17">
        <f t="shared" si="32"/>
        <v>0.33611111111111103</v>
      </c>
      <c r="K62" s="15">
        <f t="shared" si="33"/>
        <v>2.3988752939670981</v>
      </c>
      <c r="L62" s="16">
        <f t="shared" si="34"/>
        <v>1.6625180212410016</v>
      </c>
      <c r="M62" s="16">
        <f t="shared" si="35"/>
        <v>1.235049575168488</v>
      </c>
      <c r="N62" s="16">
        <f t="shared" si="36"/>
        <v>1.28759711234812</v>
      </c>
      <c r="O62" s="17">
        <f t="shared" si="37"/>
        <v>1.3994945155630134</v>
      </c>
      <c r="P62" s="15">
        <f t="shared" si="38"/>
        <v>-5.7991946977686754E-2</v>
      </c>
      <c r="Q62" s="16">
        <f t="shared" si="39"/>
        <v>-0.29385141103685808</v>
      </c>
      <c r="R62" s="16">
        <f t="shared" si="40"/>
        <v>-0.67548890848649612</v>
      </c>
      <c r="S62" s="16">
        <f t="shared" si="41"/>
        <v>-0.59726110844619507</v>
      </c>
      <c r="T62" s="17">
        <f t="shared" si="42"/>
        <v>-0.47351713045083726</v>
      </c>
    </row>
    <row r="63" spans="2:21" x14ac:dyDescent="0.25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x14ac:dyDescent="0.25">
      <c r="B64" s="25"/>
      <c r="C64" s="25"/>
      <c r="D64" s="26"/>
      <c r="E64" s="27"/>
      <c r="F64" s="23" t="s">
        <v>56</v>
      </c>
      <c r="G64" s="23"/>
      <c r="H64" s="23"/>
      <c r="I64" s="23"/>
      <c r="J64" s="22" t="s">
        <v>57</v>
      </c>
      <c r="K64" s="23"/>
      <c r="L64" s="23"/>
      <c r="M64" s="23"/>
      <c r="N64" s="22" t="s">
        <v>58</v>
      </c>
      <c r="O64" s="23"/>
      <c r="P64" s="23"/>
      <c r="Q64" s="24"/>
    </row>
    <row r="65" spans="2:17" x14ac:dyDescent="0.25">
      <c r="B65" s="9" t="s">
        <v>51</v>
      </c>
      <c r="C65" s="9" t="s">
        <v>4</v>
      </c>
      <c r="D65" s="10" t="s">
        <v>3</v>
      </c>
      <c r="E65" s="11" t="s">
        <v>65</v>
      </c>
      <c r="F65" s="10" t="s">
        <v>0</v>
      </c>
      <c r="G65" s="10" t="s">
        <v>2</v>
      </c>
      <c r="H65" s="10" t="s">
        <v>49</v>
      </c>
      <c r="I65" s="11" t="s">
        <v>50</v>
      </c>
      <c r="J65" s="9" t="s">
        <v>0</v>
      </c>
      <c r="K65" s="10" t="s">
        <v>2</v>
      </c>
      <c r="L65" s="10" t="s">
        <v>49</v>
      </c>
      <c r="M65" s="11" t="s">
        <v>50</v>
      </c>
      <c r="N65" s="9" t="s">
        <v>0</v>
      </c>
      <c r="O65" s="10" t="s">
        <v>2</v>
      </c>
      <c r="P65" s="10" t="s">
        <v>49</v>
      </c>
      <c r="Q65" s="11" t="s">
        <v>50</v>
      </c>
    </row>
    <row r="66" spans="2:17" x14ac:dyDescent="0.25">
      <c r="B66" s="3">
        <v>2002</v>
      </c>
      <c r="C66" s="3">
        <v>1533.5</v>
      </c>
      <c r="D66" s="4">
        <v>1309.3</v>
      </c>
      <c r="E66" s="5">
        <v>1897.6</v>
      </c>
      <c r="F66" s="13">
        <f t="shared" ref="F66:G66" si="43">F45</f>
        <v>0.69166666666666599</v>
      </c>
      <c r="G66" s="13">
        <f t="shared" si="43"/>
        <v>0.469444444444444</v>
      </c>
      <c r="H66" s="13">
        <f>I45</f>
        <v>0.67500000000000004</v>
      </c>
      <c r="I66" s="14">
        <f>J45</f>
        <v>0.71388888888888802</v>
      </c>
      <c r="J66" s="12">
        <f>K45</f>
        <v>1.9970411630535065</v>
      </c>
      <c r="K66" s="13">
        <f>L45</f>
        <v>1.599105554421427</v>
      </c>
      <c r="L66" s="13">
        <f>N45</f>
        <v>1.9640329759698474</v>
      </c>
      <c r="M66" s="14">
        <f>O45</f>
        <v>2.0419166250991236</v>
      </c>
      <c r="N66" s="12">
        <f>P45</f>
        <v>-0.16010315367155134</v>
      </c>
      <c r="O66" s="13">
        <f>Q45</f>
        <v>-0.32841579615361416</v>
      </c>
      <c r="P66" s="13">
        <f>S45</f>
        <v>-0.17069622716897506</v>
      </c>
      <c r="Q66" s="14">
        <f>T45</f>
        <v>-0.14636937743599326</v>
      </c>
    </row>
    <row r="67" spans="2:17" x14ac:dyDescent="0.25">
      <c r="B67" s="3">
        <v>2003</v>
      </c>
      <c r="C67" s="3">
        <v>1712.8999999999901</v>
      </c>
      <c r="D67" s="4">
        <v>756.6</v>
      </c>
      <c r="E67" s="5">
        <v>1542.69999999999</v>
      </c>
      <c r="F67" s="13">
        <f t="shared" ref="F67:G67" si="44">F46</f>
        <v>0.719444444444444</v>
      </c>
      <c r="G67" s="13">
        <f t="shared" si="44"/>
        <v>0.54722222222222205</v>
      </c>
      <c r="H67" s="13">
        <f>I46</f>
        <v>0.60833333333333295</v>
      </c>
      <c r="I67" s="14">
        <f>J46</f>
        <v>0.438888888888888</v>
      </c>
      <c r="J67" s="12">
        <f>K46</f>
        <v>2.0532921758436546</v>
      </c>
      <c r="K67" s="13">
        <f>L46</f>
        <v>1.7284451068967286</v>
      </c>
      <c r="L67" s="13">
        <f>N46</f>
        <v>1.8373665678522269</v>
      </c>
      <c r="M67" s="14">
        <f>O46</f>
        <v>1.5509829463749032</v>
      </c>
      <c r="N67" s="12">
        <f>P46</f>
        <v>-0.14300273668603572</v>
      </c>
      <c r="O67" s="13">
        <f>Q46</f>
        <v>-0.26183627460569447</v>
      </c>
      <c r="P67" s="13">
        <f>S46</f>
        <v>-0.21585838592716919</v>
      </c>
      <c r="Q67" s="14">
        <f>T46</f>
        <v>-0.35764541381286552</v>
      </c>
    </row>
    <row r="68" spans="2:17" x14ac:dyDescent="0.25">
      <c r="B68" s="3">
        <v>2004</v>
      </c>
      <c r="C68" s="3">
        <v>1836.19999999999</v>
      </c>
      <c r="D68" s="4">
        <v>1098.5</v>
      </c>
      <c r="E68" s="5">
        <v>1476.3</v>
      </c>
      <c r="F68" s="13">
        <f t="shared" ref="F68:G68" si="45">F47</f>
        <v>0.59722222222222199</v>
      </c>
      <c r="G68" s="13">
        <f t="shared" si="45"/>
        <v>0.55833333333333302</v>
      </c>
      <c r="H68" s="13">
        <f>I47</f>
        <v>0.53888888888888797</v>
      </c>
      <c r="I68" s="14">
        <f>J47</f>
        <v>0.133333333333333</v>
      </c>
      <c r="J68" s="12">
        <f>K47</f>
        <v>1.8170643825530979</v>
      </c>
      <c r="K68" s="13">
        <f>L47</f>
        <v>1.7477571429349259</v>
      </c>
      <c r="L68" s="13">
        <f>N47</f>
        <v>1.7141012467648247</v>
      </c>
      <c r="M68" s="14">
        <f>O47</f>
        <v>1.1426308117957222</v>
      </c>
      <c r="N68" s="12">
        <f>P47</f>
        <v>-0.2238640408516821</v>
      </c>
      <c r="O68" s="13">
        <f>Q47</f>
        <v>-0.25310644334679866</v>
      </c>
      <c r="P68" s="13">
        <f>S47</f>
        <v>-0.26850077083706198</v>
      </c>
      <c r="Q68" s="14">
        <f>T47</f>
        <v>-0.87506126339170109</v>
      </c>
    </row>
    <row r="69" spans="2:17" x14ac:dyDescent="0.25">
      <c r="B69" s="3">
        <v>2005</v>
      </c>
      <c r="C69" s="3">
        <v>1528.5</v>
      </c>
      <c r="D69" s="4">
        <v>771.69999999999902</v>
      </c>
      <c r="E69" s="5">
        <v>1237.5999999999999</v>
      </c>
      <c r="F69" s="13">
        <f t="shared" ref="F69:G69" si="46">F48</f>
        <v>0.85833333333333295</v>
      </c>
      <c r="G69" s="13">
        <f t="shared" si="46"/>
        <v>0.70833333333333304</v>
      </c>
      <c r="H69" s="13">
        <f>I48</f>
        <v>0.54444444444444395</v>
      </c>
      <c r="I69" s="14">
        <f>J48</f>
        <v>6.6666666666666596E-2</v>
      </c>
      <c r="J69" s="12">
        <f>K48</f>
        <v>2.3592253728945809</v>
      </c>
      <c r="K69" s="13">
        <f>L48</f>
        <v>2.0306040966347472</v>
      </c>
      <c r="L69" s="13">
        <f>N48</f>
        <v>1.7236505327024376</v>
      </c>
      <c r="M69" s="14">
        <f>O48</f>
        <v>1.0689391057472462</v>
      </c>
      <c r="N69" s="12">
        <f>P48</f>
        <v>-6.6344021342452819E-2</v>
      </c>
      <c r="O69" s="13">
        <f>Q48</f>
        <v>-0.14976232033333228</v>
      </c>
      <c r="P69" s="13">
        <f>S48</f>
        <v>-0.26404642941081158</v>
      </c>
      <c r="Q69" s="14">
        <f>T48</f>
        <v>-1.1760912590556818</v>
      </c>
    </row>
    <row r="70" spans="2:17" x14ac:dyDescent="0.25">
      <c r="B70" s="3">
        <v>2006</v>
      </c>
      <c r="C70" s="3">
        <v>1469.7</v>
      </c>
      <c r="D70" s="4">
        <v>806.7</v>
      </c>
      <c r="E70" s="5">
        <v>1739.9</v>
      </c>
      <c r="F70" s="13">
        <f t="shared" ref="F70:G70" si="47">F49</f>
        <v>0.96388888888888902</v>
      </c>
      <c r="G70" s="13">
        <f t="shared" si="47"/>
        <v>0.88888888888888895</v>
      </c>
      <c r="H70" s="13">
        <f>I49</f>
        <v>0.53888888888888797</v>
      </c>
      <c r="I70" s="14">
        <f>J49</f>
        <v>0.21388888888888799</v>
      </c>
      <c r="J70" s="12">
        <f>K49</f>
        <v>2.6218728453845315</v>
      </c>
      <c r="K70" s="13">
        <f>L49</f>
        <v>2.4324254542872081</v>
      </c>
      <c r="L70" s="13">
        <f>N49</f>
        <v>1.7141012467648247</v>
      </c>
      <c r="M70" s="14">
        <f>O49</f>
        <v>1.2384850376995653</v>
      </c>
      <c r="N70" s="12">
        <f>P49</f>
        <v>-1.597302597641349E-2</v>
      </c>
      <c r="O70" s="13">
        <f>Q49</f>
        <v>-5.1152522447381256E-2</v>
      </c>
      <c r="P70" s="13">
        <f>S49</f>
        <v>-0.26850077083706198</v>
      </c>
      <c r="Q70" s="14">
        <f>T49</f>
        <v>-0.6698117755948072</v>
      </c>
    </row>
    <row r="71" spans="2:17" x14ac:dyDescent="0.25">
      <c r="B71" s="3">
        <v>2007</v>
      </c>
      <c r="C71" s="3">
        <v>1596.4</v>
      </c>
      <c r="D71" s="4">
        <v>1079.4000000000001</v>
      </c>
      <c r="E71" s="5">
        <v>1802.4</v>
      </c>
      <c r="F71" s="13">
        <f t="shared" ref="F71:G71" si="48">F50</f>
        <v>0.82777777777777695</v>
      </c>
      <c r="G71" s="13">
        <f t="shared" si="48"/>
        <v>0.53611111111111098</v>
      </c>
      <c r="H71" s="13">
        <f>I50</f>
        <v>0.44722222222222202</v>
      </c>
      <c r="I71" s="14">
        <f>J50</f>
        <v>0.3</v>
      </c>
      <c r="J71" s="12">
        <f>K50</f>
        <v>2.2882281347202085</v>
      </c>
      <c r="K71" s="13">
        <f>L50</f>
        <v>1.7093464613386951</v>
      </c>
      <c r="L71" s="13">
        <f>N50</f>
        <v>1.563961807741324</v>
      </c>
      <c r="M71" s="14">
        <f>O50</f>
        <v>1.3498588075760032</v>
      </c>
      <c r="N71" s="12">
        <f>P50</f>
        <v>-8.2086236691032474E-2</v>
      </c>
      <c r="O71" s="13">
        <f>Q50</f>
        <v>-0.27074519175951361</v>
      </c>
      <c r="P71" s="13">
        <f>S50</f>
        <v>-0.34947662473543772</v>
      </c>
      <c r="Q71" s="14">
        <f>T50</f>
        <v>-0.52287874528033762</v>
      </c>
    </row>
    <row r="72" spans="2:17" x14ac:dyDescent="0.25">
      <c r="B72" s="3">
        <v>2008</v>
      </c>
      <c r="C72" s="3">
        <v>1269.2</v>
      </c>
      <c r="D72" s="4">
        <v>1254.4000000000001</v>
      </c>
      <c r="E72" s="5">
        <v>1697.1</v>
      </c>
      <c r="F72" s="13">
        <f t="shared" ref="F72:G72" si="49">F51</f>
        <v>0.72222222222222199</v>
      </c>
      <c r="G72" s="13">
        <f t="shared" si="49"/>
        <v>0.26944444444444399</v>
      </c>
      <c r="H72" s="13">
        <f>I51</f>
        <v>0.36944444444444402</v>
      </c>
      <c r="I72" s="14">
        <f>J51</f>
        <v>0.27777777777777701</v>
      </c>
      <c r="J72" s="12">
        <f>K51</f>
        <v>2.0590036942128709</v>
      </c>
      <c r="K72" s="13">
        <f>L51</f>
        <v>1.3092368948226385</v>
      </c>
      <c r="L72" s="13">
        <f>N51</f>
        <v>1.4469305410296456</v>
      </c>
      <c r="M72" s="14">
        <f>O51</f>
        <v>1.3201927884341191</v>
      </c>
      <c r="N72" s="12">
        <f>P51</f>
        <v>-0.14132915279646943</v>
      </c>
      <c r="O72" s="13">
        <f>Q51</f>
        <v>-0.56953076650104317</v>
      </c>
      <c r="P72" s="13">
        <f>S51</f>
        <v>-0.43245085980020198</v>
      </c>
      <c r="Q72" s="14">
        <f>T51</f>
        <v>-0.55630250076728849</v>
      </c>
    </row>
    <row r="73" spans="2:17" x14ac:dyDescent="0.25">
      <c r="B73" s="3">
        <v>2009</v>
      </c>
      <c r="C73" s="3">
        <v>985.7</v>
      </c>
      <c r="D73" s="4">
        <v>1216.4000000000001</v>
      </c>
      <c r="E73" s="5">
        <v>1744.5</v>
      </c>
      <c r="F73" s="13">
        <f t="shared" ref="F73:G73" si="50">F52</f>
        <v>0.405555555555555</v>
      </c>
      <c r="G73" s="13">
        <f t="shared" si="50"/>
        <v>0.20555555555555499</v>
      </c>
      <c r="H73" s="13">
        <f>I52</f>
        <v>0.32500000000000001</v>
      </c>
      <c r="I73" s="14">
        <f>J52</f>
        <v>0.53333333333333299</v>
      </c>
      <c r="J73" s="12">
        <f>K52</f>
        <v>1.5001356773068264</v>
      </c>
      <c r="K73" s="13">
        <f>L52</f>
        <v>1.2282072128005663</v>
      </c>
      <c r="L73" s="13">
        <f>N52</f>
        <v>1.3840306459807514</v>
      </c>
      <c r="M73" s="14">
        <f>O52</f>
        <v>1.7046048653227526</v>
      </c>
      <c r="N73" s="12">
        <f>P52</f>
        <v>-0.39194964498285079</v>
      </c>
      <c r="O73" s="13">
        <f>Q52</f>
        <v>-0.68707078103631225</v>
      </c>
      <c r="P73" s="13">
        <f>S52</f>
        <v>-0.48811663902112562</v>
      </c>
      <c r="Q73" s="14">
        <f>T52</f>
        <v>-0.27300127206373792</v>
      </c>
    </row>
    <row r="74" spans="2:17" x14ac:dyDescent="0.25">
      <c r="B74" s="3">
        <v>2010</v>
      </c>
      <c r="C74" s="3">
        <v>826.9</v>
      </c>
      <c r="D74" s="4">
        <v>987.8</v>
      </c>
      <c r="E74" s="5">
        <v>1408.2</v>
      </c>
      <c r="F74" s="13">
        <f t="shared" ref="F74:G74" si="51">F53</f>
        <v>0.41666666666666602</v>
      </c>
      <c r="G74" s="13">
        <f t="shared" si="51"/>
        <v>0.469444444444444</v>
      </c>
      <c r="H74" s="13">
        <f>I53</f>
        <v>0.26388888888888801</v>
      </c>
      <c r="I74" s="14">
        <f>J53</f>
        <v>0.61388888888888804</v>
      </c>
      <c r="J74" s="12">
        <f>K53</f>
        <v>1.5168967963882125</v>
      </c>
      <c r="K74" s="13">
        <f>L53</f>
        <v>1.599105554421427</v>
      </c>
      <c r="L74" s="13">
        <f>N53</f>
        <v>1.3019835234277235</v>
      </c>
      <c r="M74" s="14">
        <f>O53</f>
        <v>1.8476025668993914</v>
      </c>
      <c r="N74" s="12">
        <f>P53</f>
        <v>-0.3802112417116067</v>
      </c>
      <c r="O74" s="13">
        <f>Q53</f>
        <v>-0.32841579615361416</v>
      </c>
      <c r="P74" s="13">
        <f>S53</f>
        <v>-0.57857889547844099</v>
      </c>
      <c r="Q74" s="14">
        <f>T53</f>
        <v>-0.21191022708217716</v>
      </c>
    </row>
    <row r="75" spans="2:17" x14ac:dyDescent="0.25">
      <c r="B75" s="3">
        <v>2011</v>
      </c>
      <c r="C75" s="3">
        <v>900.69999999999902</v>
      </c>
      <c r="D75" s="4">
        <v>955.8</v>
      </c>
      <c r="E75" s="5">
        <v>1351</v>
      </c>
      <c r="F75" s="13">
        <f t="shared" ref="F75:G75" si="52">F54</f>
        <v>0.875</v>
      </c>
      <c r="G75" s="13">
        <f t="shared" si="52"/>
        <v>0.86944444444444402</v>
      </c>
      <c r="H75" s="13">
        <f>I54</f>
        <v>0.23611111111111099</v>
      </c>
      <c r="I75" s="14">
        <f>J54</f>
        <v>0.60555555555555496</v>
      </c>
      <c r="J75" s="12">
        <f>K54</f>
        <v>2.3988752939670981</v>
      </c>
      <c r="K75" s="13">
        <f>L54</f>
        <v>2.385585160221221</v>
      </c>
      <c r="L75" s="13">
        <f>N54</f>
        <v>1.2663150040175231</v>
      </c>
      <c r="M75" s="14">
        <f>O54</f>
        <v>1.8322698538770323</v>
      </c>
      <c r="N75" s="12">
        <f>P54</f>
        <v>-5.7991946977686754E-2</v>
      </c>
      <c r="O75" s="13">
        <f>Q54</f>
        <v>-6.075816322083899E-2</v>
      </c>
      <c r="P75" s="13">
        <f>S54</f>
        <v>-0.62688357505299475</v>
      </c>
      <c r="Q75" s="14">
        <f>T54</f>
        <v>-0.21784600716268288</v>
      </c>
    </row>
    <row r="76" spans="2:17" x14ac:dyDescent="0.25">
      <c r="B76" s="3">
        <v>2012</v>
      </c>
      <c r="C76" s="3">
        <v>1170.3999999999901</v>
      </c>
      <c r="D76" s="4">
        <v>902.19999999999902</v>
      </c>
      <c r="E76" s="5">
        <v>1484.1</v>
      </c>
      <c r="F76" s="13">
        <f t="shared" ref="F76:G76" si="53">F55</f>
        <v>0.9</v>
      </c>
      <c r="G76" s="13">
        <f t="shared" si="53"/>
        <v>0.59722222222222199</v>
      </c>
      <c r="H76" s="13">
        <f>I55</f>
        <v>0.46666666666666601</v>
      </c>
      <c r="I76" s="14">
        <f>J55</f>
        <v>0.63333333333333297</v>
      </c>
      <c r="J76" s="12">
        <f>K55</f>
        <v>2.4596031111569499</v>
      </c>
      <c r="K76" s="13">
        <f>L55</f>
        <v>1.8170643825530979</v>
      </c>
      <c r="L76" s="13">
        <f>N55</f>
        <v>1.5946697582283145</v>
      </c>
      <c r="M76" s="14">
        <f>O55</f>
        <v>1.8838797239649621</v>
      </c>
      <c r="N76" s="12">
        <f>P55</f>
        <v>-4.5757490560675115E-2</v>
      </c>
      <c r="O76" s="13">
        <f>Q55</f>
        <v>-0.2238640408516821</v>
      </c>
      <c r="P76" s="13">
        <f>S55</f>
        <v>-0.33099321904142504</v>
      </c>
      <c r="Q76" s="14">
        <f>T55</f>
        <v>-0.19836765376683371</v>
      </c>
    </row>
    <row r="77" spans="2:17" x14ac:dyDescent="0.25">
      <c r="B77" s="3">
        <v>2013</v>
      </c>
      <c r="C77" s="3">
        <v>1060.8</v>
      </c>
      <c r="D77" s="4">
        <v>1304.0999999999999</v>
      </c>
      <c r="E77" s="5">
        <v>1824.2</v>
      </c>
      <c r="F77" s="13">
        <f t="shared" ref="F77:G77" si="54">F56</f>
        <v>0.61666666666666603</v>
      </c>
      <c r="G77" s="13">
        <f t="shared" si="54"/>
        <v>0.38333333333333303</v>
      </c>
      <c r="H77" s="13">
        <f>I56</f>
        <v>0.40833333333333299</v>
      </c>
      <c r="I77" s="14">
        <f>J56</f>
        <v>0.29166666666666602</v>
      </c>
      <c r="J77" s="12">
        <f>K56</f>
        <v>1.8527419309528883</v>
      </c>
      <c r="K77" s="13">
        <f>L56</f>
        <v>1.4671670042362546</v>
      </c>
      <c r="L77" s="13">
        <f>N56</f>
        <v>1.5043085137779606</v>
      </c>
      <c r="M77" s="14">
        <f>O56</f>
        <v>1.3386567243530931</v>
      </c>
      <c r="N77" s="12">
        <f>P56</f>
        <v>-0.20994952631664909</v>
      </c>
      <c r="O77" s="13">
        <f>Q56</f>
        <v>-0.41642341436605113</v>
      </c>
      <c r="P77" s="13">
        <f>S56</f>
        <v>-0.38898516601911154</v>
      </c>
      <c r="Q77" s="14">
        <f>T56</f>
        <v>-0.5351132016973501</v>
      </c>
    </row>
    <row r="78" spans="2:17" x14ac:dyDescent="0.25">
      <c r="B78" s="3">
        <v>2014</v>
      </c>
      <c r="C78" s="3">
        <v>642.9</v>
      </c>
      <c r="D78" s="4">
        <v>1730.3</v>
      </c>
      <c r="E78" s="5">
        <v>1986.1</v>
      </c>
      <c r="F78" s="13">
        <f t="shared" ref="F78:G78" si="55">F57</f>
        <v>0.35555555555555501</v>
      </c>
      <c r="G78" s="13">
        <f t="shared" si="55"/>
        <v>0.105555555555555</v>
      </c>
      <c r="H78" s="13">
        <f>I57</f>
        <v>0.266666666666666</v>
      </c>
      <c r="I78" s="14">
        <f>J57</f>
        <v>0.133333333333333</v>
      </c>
      <c r="J78" s="12">
        <f>K57</f>
        <v>1.4269731969975614</v>
      </c>
      <c r="K78" s="13">
        <f>L57</f>
        <v>1.1113278432436069</v>
      </c>
      <c r="L78" s="13">
        <f>N57</f>
        <v>1.3056051720649513</v>
      </c>
      <c r="M78" s="14">
        <f>O57</f>
        <v>1.1426308117957222</v>
      </c>
      <c r="N78" s="12">
        <f>P57</f>
        <v>-0.44909253111941955</v>
      </c>
      <c r="O78" s="13">
        <f>Q57</f>
        <v>-0.97651890415047937</v>
      </c>
      <c r="P78" s="13">
        <f>S57</f>
        <v>-0.57403126772771995</v>
      </c>
      <c r="Q78" s="14">
        <f>T57</f>
        <v>-0.87506126339170109</v>
      </c>
    </row>
    <row r="79" spans="2:17" x14ac:dyDescent="0.25">
      <c r="B79" s="3">
        <v>2015</v>
      </c>
      <c r="C79" s="3">
        <v>456.4</v>
      </c>
      <c r="D79" s="4">
        <v>1573.2</v>
      </c>
      <c r="E79" s="5">
        <v>1462.3</v>
      </c>
      <c r="F79" s="13">
        <f t="shared" ref="F79:G79" si="56">F58</f>
        <v>6.3888888888888801E-2</v>
      </c>
      <c r="G79" s="13">
        <f t="shared" si="56"/>
        <v>6.3888888888888801E-2</v>
      </c>
      <c r="H79" s="13">
        <f>I58</f>
        <v>0.133333333333333</v>
      </c>
      <c r="I79" s="14">
        <f>J58</f>
        <v>0.249999999999999</v>
      </c>
      <c r="J79" s="12">
        <f>K58</f>
        <v>1.0659739506311052</v>
      </c>
      <c r="K79" s="13">
        <f>L58</f>
        <v>1.0659739506311052</v>
      </c>
      <c r="L79" s="13">
        <f>N58</f>
        <v>1.1426308117957222</v>
      </c>
      <c r="M79" s="14">
        <f>O58</f>
        <v>1.2840254166877403</v>
      </c>
      <c r="N79" s="12">
        <f>P58</f>
        <v>-1.1945746647496951</v>
      </c>
      <c r="O79" s="13">
        <f>Q58</f>
        <v>-1.1945746647496951</v>
      </c>
      <c r="P79" s="13">
        <f>S58</f>
        <v>-0.87506126339170109</v>
      </c>
      <c r="Q79" s="14">
        <f>T58</f>
        <v>-0.60205999132796417</v>
      </c>
    </row>
    <row r="80" spans="2:17" x14ac:dyDescent="0.25">
      <c r="B80" s="3">
        <v>2016</v>
      </c>
      <c r="C80" s="3">
        <v>917.3</v>
      </c>
      <c r="D80" s="4">
        <v>1186.5999999999999</v>
      </c>
      <c r="E80" s="5">
        <v>1331</v>
      </c>
      <c r="F80" s="13">
        <f t="shared" ref="F80:G80" si="57">F59</f>
        <v>0.15</v>
      </c>
      <c r="G80" s="13">
        <f t="shared" si="57"/>
        <v>0.22222222222222199</v>
      </c>
      <c r="H80" s="13">
        <f>I59</f>
        <v>4.4444444444444398E-2</v>
      </c>
      <c r="I80" s="14">
        <f>J59</f>
        <v>0.30555555555555503</v>
      </c>
      <c r="J80" s="12">
        <f>K59</f>
        <v>1.1618342427282831</v>
      </c>
      <c r="K80" s="13">
        <f>L59</f>
        <v>1.2488488690016819</v>
      </c>
      <c r="L80" s="13">
        <f>N59</f>
        <v>1.0454468947140421</v>
      </c>
      <c r="M80" s="14">
        <f>O59</f>
        <v>1.3573788929579342</v>
      </c>
      <c r="N80" s="12">
        <f>P59</f>
        <v>-0.82390874094431876</v>
      </c>
      <c r="O80" s="13">
        <f>Q59</f>
        <v>-0.65321251377534417</v>
      </c>
      <c r="P80" s="13">
        <f>S59</f>
        <v>-1.3521825181113629</v>
      </c>
      <c r="Q80" s="14">
        <f>T59</f>
        <v>-0.51490981560906302</v>
      </c>
    </row>
    <row r="81" spans="2:27" x14ac:dyDescent="0.25">
      <c r="B81" s="3">
        <v>2018</v>
      </c>
      <c r="C81" s="3">
        <v>1042.9000000000001</v>
      </c>
      <c r="D81" s="4">
        <v>917.1</v>
      </c>
      <c r="E81" s="5">
        <v>1579.3</v>
      </c>
      <c r="F81" s="13">
        <f t="shared" ref="F81:G81" si="58">F60</f>
        <v>0.68611111111111101</v>
      </c>
      <c r="G81" s="13">
        <f t="shared" si="58"/>
        <v>0.52777777777777701</v>
      </c>
      <c r="H81" s="13">
        <f>I60</f>
        <v>0.13055555555555501</v>
      </c>
      <c r="I81" s="14">
        <f>J60</f>
        <v>0.42499999999999999</v>
      </c>
      <c r="J81" s="12">
        <f>K60</f>
        <v>1.9859772514697134</v>
      </c>
      <c r="K81" s="13">
        <f>L60</f>
        <v>1.6951610952772713</v>
      </c>
      <c r="L81" s="13">
        <f>N60</f>
        <v>1.1394612415374723</v>
      </c>
      <c r="M81" s="14">
        <f>O60</f>
        <v>1.5295904196633787</v>
      </c>
      <c r="N81" s="12">
        <f>P60</f>
        <v>-0.1636055475076216</v>
      </c>
      <c r="O81" s="13">
        <f>Q60</f>
        <v>-0.27754889981445896</v>
      </c>
      <c r="P81" s="13">
        <f>S60</f>
        <v>-0.88420464283157163</v>
      </c>
      <c r="Q81" s="14">
        <f>T60</f>
        <v>-0.37161106994968846</v>
      </c>
    </row>
    <row r="82" spans="2:27" x14ac:dyDescent="0.25">
      <c r="B82" s="3">
        <v>2019</v>
      </c>
      <c r="C82" s="3">
        <v>921.5</v>
      </c>
      <c r="D82" s="4">
        <v>775.4</v>
      </c>
      <c r="E82" s="5">
        <v>1414.9</v>
      </c>
      <c r="F82" s="13">
        <f t="shared" ref="F82:G82" si="59">F61</f>
        <v>0.81111111111111101</v>
      </c>
      <c r="G82" s="13">
        <f t="shared" si="59"/>
        <v>0.72499999999999998</v>
      </c>
      <c r="H82" s="13">
        <f>I61</f>
        <v>0.13055555555555501</v>
      </c>
      <c r="I82" s="14">
        <f>J61</f>
        <v>0.141666666666666</v>
      </c>
      <c r="J82" s="12">
        <f>K61</f>
        <v>2.2504070503288132</v>
      </c>
      <c r="K82" s="13">
        <f>L61</f>
        <v>2.0647310999664863</v>
      </c>
      <c r="L82" s="13">
        <f>N61</f>
        <v>1.1394612415374723</v>
      </c>
      <c r="M82" s="14">
        <f>O61</f>
        <v>1.1521925203457473</v>
      </c>
      <c r="N82" s="12">
        <f>P61</f>
        <v>-9.0919649318869034E-2</v>
      </c>
      <c r="O82" s="13">
        <f>Q61</f>
        <v>-0.13966199342900631</v>
      </c>
      <c r="P82" s="13">
        <f>S61</f>
        <v>-0.88420464283157163</v>
      </c>
      <c r="Q82" s="14">
        <f>T61</f>
        <v>-0.848732324669353</v>
      </c>
    </row>
    <row r="83" spans="2:27" x14ac:dyDescent="0.25">
      <c r="B83" s="6">
        <v>2020</v>
      </c>
      <c r="C83" s="6">
        <v>1039.5999999999999</v>
      </c>
      <c r="D83" s="7">
        <v>834.7</v>
      </c>
      <c r="E83" s="8">
        <v>1362.1</v>
      </c>
      <c r="F83" s="16">
        <f t="shared" ref="F83:G83" si="60">F62</f>
        <v>0.875</v>
      </c>
      <c r="G83" s="16">
        <f t="shared" si="60"/>
        <v>0.50833333333333297</v>
      </c>
      <c r="H83" s="16">
        <f>I62</f>
        <v>0.25277777777777699</v>
      </c>
      <c r="I83" s="17">
        <f>J62</f>
        <v>0.33611111111111103</v>
      </c>
      <c r="J83" s="15">
        <f>K62</f>
        <v>2.3988752939670981</v>
      </c>
      <c r="K83" s="16">
        <f>L62</f>
        <v>1.6625180212410016</v>
      </c>
      <c r="L83" s="16">
        <f>N62</f>
        <v>1.28759711234812</v>
      </c>
      <c r="M83" s="17">
        <f>O62</f>
        <v>1.3994945155630134</v>
      </c>
      <c r="N83" s="15">
        <f>P62</f>
        <v>-5.7991946977686754E-2</v>
      </c>
      <c r="O83" s="16">
        <f>Q62</f>
        <v>-0.29385141103685808</v>
      </c>
      <c r="P83" s="16">
        <f>S62</f>
        <v>-0.59726110844619507</v>
      </c>
      <c r="Q83" s="17">
        <f>T62</f>
        <v>-0.47351713045083726</v>
      </c>
    </row>
    <row r="86" spans="2:27" x14ac:dyDescent="0.25">
      <c r="B86" s="25"/>
      <c r="C86" s="25"/>
      <c r="D86" s="26"/>
      <c r="E86" s="26"/>
      <c r="F86" s="22" t="s">
        <v>56</v>
      </c>
      <c r="G86" s="23"/>
      <c r="H86" s="23"/>
      <c r="I86" s="23"/>
      <c r="J86" s="23"/>
      <c r="K86" s="23"/>
      <c r="L86" s="27"/>
      <c r="M86" s="22" t="s">
        <v>57</v>
      </c>
      <c r="N86" s="23"/>
      <c r="O86" s="23"/>
      <c r="P86" s="23"/>
      <c r="Q86" s="23"/>
      <c r="R86" s="26"/>
      <c r="S86" s="24"/>
      <c r="T86" s="22" t="s">
        <v>58</v>
      </c>
      <c r="U86" s="23"/>
      <c r="V86" s="23"/>
      <c r="W86" s="23"/>
      <c r="X86" s="23"/>
      <c r="Y86" s="26"/>
      <c r="Z86" s="27"/>
    </row>
    <row r="87" spans="2:27" x14ac:dyDescent="0.25">
      <c r="B87" s="9" t="s">
        <v>51</v>
      </c>
      <c r="C87" s="9" t="s">
        <v>4</v>
      </c>
      <c r="D87" s="10" t="s">
        <v>3</v>
      </c>
      <c r="E87" s="10" t="s">
        <v>65</v>
      </c>
      <c r="F87" s="25" t="s">
        <v>0</v>
      </c>
      <c r="G87" s="26" t="s">
        <v>2</v>
      </c>
      <c r="H87" s="26" t="s">
        <v>1</v>
      </c>
      <c r="I87" s="26" t="s">
        <v>49</v>
      </c>
      <c r="J87" s="26" t="s">
        <v>50</v>
      </c>
      <c r="K87" s="26" t="s">
        <v>67</v>
      </c>
      <c r="L87" s="27" t="s">
        <v>66</v>
      </c>
      <c r="M87" s="25" t="s">
        <v>0</v>
      </c>
      <c r="N87" s="26" t="s">
        <v>2</v>
      </c>
      <c r="O87" s="26" t="s">
        <v>1</v>
      </c>
      <c r="P87" s="26" t="s">
        <v>49</v>
      </c>
      <c r="Q87" s="26" t="s">
        <v>50</v>
      </c>
      <c r="R87" s="26" t="s">
        <v>67</v>
      </c>
      <c r="S87" s="27" t="s">
        <v>66</v>
      </c>
      <c r="T87" s="25" t="s">
        <v>0</v>
      </c>
      <c r="U87" s="26" t="s">
        <v>2</v>
      </c>
      <c r="V87" s="26" t="s">
        <v>1</v>
      </c>
      <c r="W87" s="26" t="s">
        <v>49</v>
      </c>
      <c r="X87" s="26" t="s">
        <v>50</v>
      </c>
      <c r="Y87" s="26" t="s">
        <v>67</v>
      </c>
      <c r="Z87" s="27" t="s">
        <v>66</v>
      </c>
    </row>
    <row r="88" spans="2:27" x14ac:dyDescent="0.25">
      <c r="B88" s="3">
        <v>2002</v>
      </c>
      <c r="C88" s="3">
        <v>1533.5</v>
      </c>
      <c r="D88" s="4">
        <v>1309.3</v>
      </c>
      <c r="E88" s="4">
        <v>1897.6</v>
      </c>
      <c r="F88" s="31">
        <f>H3</f>
        <v>0.69166666666666599</v>
      </c>
      <c r="G88" s="32">
        <f t="shared" ref="G88:J103" si="61">I3</f>
        <v>0.469444444444444</v>
      </c>
      <c r="H88" s="32">
        <f t="shared" si="61"/>
        <v>0.70833333333333304</v>
      </c>
      <c r="I88" s="32">
        <f t="shared" si="61"/>
        <v>0.67500000000000004</v>
      </c>
      <c r="J88" s="32">
        <f t="shared" si="61"/>
        <v>0.71388888888888802</v>
      </c>
      <c r="K88" s="32">
        <f>N3</f>
        <v>0.40790986085904402</v>
      </c>
      <c r="L88" s="33">
        <f>O3</f>
        <v>0.18188622754490999</v>
      </c>
      <c r="M88" s="31">
        <f>EXP(F88)</f>
        <v>1.9970411630535065</v>
      </c>
      <c r="N88" s="32">
        <f t="shared" ref="N88:S103" si="62">EXP(G88)</f>
        <v>1.599105554421427</v>
      </c>
      <c r="O88" s="32">
        <f t="shared" si="62"/>
        <v>2.0306040966347472</v>
      </c>
      <c r="P88" s="32">
        <f t="shared" si="62"/>
        <v>1.9640329759698474</v>
      </c>
      <c r="Q88" s="32">
        <f t="shared" si="62"/>
        <v>2.0419166250991236</v>
      </c>
      <c r="R88" s="32">
        <f t="shared" si="62"/>
        <v>1.5036716153935223</v>
      </c>
      <c r="S88" s="32">
        <f t="shared" si="62"/>
        <v>1.1994777185915813</v>
      </c>
      <c r="T88" s="31">
        <f>LOG10(F88)</f>
        <v>-0.16010315367155134</v>
      </c>
      <c r="U88" s="32">
        <f t="shared" ref="U88:Z88" si="63">LOG10(G88)</f>
        <v>-0.32841579615361416</v>
      </c>
      <c r="V88" s="32">
        <f t="shared" si="63"/>
        <v>-0.14976232033333228</v>
      </c>
      <c r="W88" s="32">
        <f t="shared" si="63"/>
        <v>-0.17069622716897506</v>
      </c>
      <c r="X88" s="32">
        <f t="shared" si="63"/>
        <v>-0.14636937743599326</v>
      </c>
      <c r="Y88" s="32">
        <f t="shared" si="63"/>
        <v>-0.38943579587215227</v>
      </c>
      <c r="Z88" s="33">
        <f>LOG10(L88)</f>
        <v>-0.74020018454121517</v>
      </c>
      <c r="AA88" s="4"/>
    </row>
    <row r="89" spans="2:27" x14ac:dyDescent="0.25">
      <c r="B89" s="3">
        <v>2003</v>
      </c>
      <c r="C89" s="3">
        <v>1712.8999999999901</v>
      </c>
      <c r="D89" s="4">
        <v>756.6</v>
      </c>
      <c r="E89" s="4">
        <v>1542.69999999999</v>
      </c>
      <c r="F89" s="12">
        <f t="shared" ref="F89:F105" si="64">H4</f>
        <v>0.719444444444444</v>
      </c>
      <c r="G89" s="13">
        <f t="shared" si="61"/>
        <v>0.54722222222222205</v>
      </c>
      <c r="H89" s="13">
        <f t="shared" si="61"/>
        <v>0.58888888888888802</v>
      </c>
      <c r="I89" s="13">
        <f t="shared" si="61"/>
        <v>0.60833333333333295</v>
      </c>
      <c r="J89" s="13">
        <f t="shared" si="61"/>
        <v>0.438888888888888</v>
      </c>
      <c r="K89" s="13">
        <f>N4</f>
        <v>0.45476190476190398</v>
      </c>
      <c r="L89" s="14">
        <f>O4</f>
        <v>0.53742514970059796</v>
      </c>
      <c r="M89" s="12">
        <f t="shared" ref="M89:M105" si="65">EXP(F89)</f>
        <v>2.0532921758436546</v>
      </c>
      <c r="N89" s="13">
        <f t="shared" si="62"/>
        <v>1.7284451068967286</v>
      </c>
      <c r="O89" s="13">
        <f t="shared" si="62"/>
        <v>1.801985096985967</v>
      </c>
      <c r="P89" s="13">
        <f t="shared" si="62"/>
        <v>1.8373665678522269</v>
      </c>
      <c r="Q89" s="13">
        <f t="shared" si="62"/>
        <v>1.5509829463749032</v>
      </c>
      <c r="R89" s="13">
        <f t="shared" si="62"/>
        <v>1.5757981483296479</v>
      </c>
      <c r="S89" s="13">
        <f t="shared" si="62"/>
        <v>1.7115940849603701</v>
      </c>
      <c r="T89" s="12">
        <f t="shared" ref="T89:T105" si="66">LOG10(F89)</f>
        <v>-0.14300273668603572</v>
      </c>
      <c r="U89" s="13">
        <f t="shared" ref="U89:U105" si="67">LOG10(G89)</f>
        <v>-0.26183627460569447</v>
      </c>
      <c r="V89" s="13">
        <f t="shared" ref="V89:V105" si="68">LOG10(H89)</f>
        <v>-0.22996663983853646</v>
      </c>
      <c r="W89" s="13">
        <f t="shared" ref="W89:W105" si="69">LOG10(I89)</f>
        <v>-0.21585838592716919</v>
      </c>
      <c r="X89" s="13">
        <f t="shared" ref="X89:X105" si="70">LOG10(J89)</f>
        <v>-0.35764541381286552</v>
      </c>
      <c r="Y89" s="13">
        <f t="shared" ref="Y89:Y105" si="71">LOG10(K89)</f>
        <v>-0.34221592315017368</v>
      </c>
      <c r="Z89" s="14">
        <f t="shared" ref="Z89:Z105" si="72">LOG10(L89)</f>
        <v>-0.26968201389722718</v>
      </c>
      <c r="AA89" s="4"/>
    </row>
    <row r="90" spans="2:27" x14ac:dyDescent="0.25">
      <c r="B90" s="3">
        <v>2004</v>
      </c>
      <c r="C90" s="3">
        <v>1836.19999999999</v>
      </c>
      <c r="D90" s="4">
        <v>1098.5</v>
      </c>
      <c r="E90" s="4">
        <v>1476.3</v>
      </c>
      <c r="F90" s="12">
        <f t="shared" si="64"/>
        <v>0.59722222222222199</v>
      </c>
      <c r="G90" s="13">
        <f t="shared" si="61"/>
        <v>0.55833333333333302</v>
      </c>
      <c r="H90" s="13">
        <f t="shared" si="61"/>
        <v>0.42777777777777698</v>
      </c>
      <c r="I90" s="13">
        <f t="shared" si="61"/>
        <v>0.53888888888888797</v>
      </c>
      <c r="J90" s="13">
        <f t="shared" si="61"/>
        <v>0.133333333333333</v>
      </c>
      <c r="K90" s="13">
        <f>N5</f>
        <v>0.372988505747126</v>
      </c>
      <c r="L90" s="14">
        <f>O5</f>
        <v>0.32372754491017902</v>
      </c>
      <c r="M90" s="12">
        <f t="shared" si="65"/>
        <v>1.8170643825530979</v>
      </c>
      <c r="N90" s="13">
        <f t="shared" si="62"/>
        <v>1.7477571429349259</v>
      </c>
      <c r="O90" s="13">
        <f t="shared" si="62"/>
        <v>1.5338451886056954</v>
      </c>
      <c r="P90" s="13">
        <f t="shared" si="62"/>
        <v>1.7141012467648247</v>
      </c>
      <c r="Q90" s="13">
        <f t="shared" si="62"/>
        <v>1.1426308117957222</v>
      </c>
      <c r="R90" s="13">
        <f t="shared" si="62"/>
        <v>1.4520676493041016</v>
      </c>
      <c r="S90" s="13">
        <f t="shared" si="62"/>
        <v>1.3822706491367498</v>
      </c>
      <c r="T90" s="12">
        <f t="shared" si="66"/>
        <v>-0.2238640408516821</v>
      </c>
      <c r="U90" s="13">
        <f t="shared" si="67"/>
        <v>-0.25310644334679866</v>
      </c>
      <c r="V90" s="13">
        <f t="shared" si="68"/>
        <v>-0.368781779930825</v>
      </c>
      <c r="W90" s="13">
        <f t="shared" si="69"/>
        <v>-0.26850077083706198</v>
      </c>
      <c r="X90" s="13">
        <f t="shared" si="70"/>
        <v>-0.87506126339170109</v>
      </c>
      <c r="Y90" s="13">
        <f t="shared" si="71"/>
        <v>-0.42830455148223101</v>
      </c>
      <c r="Z90" s="14">
        <f t="shared" si="72"/>
        <v>-0.48982034633869465</v>
      </c>
      <c r="AA90" s="4"/>
    </row>
    <row r="91" spans="2:27" x14ac:dyDescent="0.25">
      <c r="B91" s="3">
        <v>2005</v>
      </c>
      <c r="C91" s="3">
        <v>1528.5</v>
      </c>
      <c r="D91" s="4">
        <v>771.69999999999902</v>
      </c>
      <c r="E91" s="4">
        <v>1237.5999999999999</v>
      </c>
      <c r="F91" s="12">
        <f t="shared" si="64"/>
        <v>0.85833333333333295</v>
      </c>
      <c r="G91" s="13">
        <f t="shared" si="61"/>
        <v>0.70833333333333304</v>
      </c>
      <c r="H91" s="13">
        <f t="shared" si="61"/>
        <v>0.33888888888888802</v>
      </c>
      <c r="I91" s="13">
        <f t="shared" si="61"/>
        <v>0.54444444444444395</v>
      </c>
      <c r="J91" s="13">
        <f t="shared" si="61"/>
        <v>6.6666666666666596E-2</v>
      </c>
      <c r="K91" s="13">
        <f>N6</f>
        <v>0.79089668615984399</v>
      </c>
      <c r="L91" s="14">
        <f>O6</f>
        <v>0.94872754491017897</v>
      </c>
      <c r="M91" s="12">
        <f t="shared" si="65"/>
        <v>2.3592253728945809</v>
      </c>
      <c r="N91" s="13">
        <f t="shared" si="62"/>
        <v>2.0306040966347472</v>
      </c>
      <c r="O91" s="13">
        <f t="shared" si="62"/>
        <v>1.4033874046156727</v>
      </c>
      <c r="P91" s="13">
        <f t="shared" si="62"/>
        <v>1.7236505327024376</v>
      </c>
      <c r="Q91" s="13">
        <f t="shared" si="62"/>
        <v>1.0689391057472462</v>
      </c>
      <c r="R91" s="13">
        <f t="shared" si="62"/>
        <v>2.2053730674169536</v>
      </c>
      <c r="S91" s="13">
        <f t="shared" si="62"/>
        <v>2.5824215523269465</v>
      </c>
      <c r="T91" s="12">
        <f t="shared" si="66"/>
        <v>-6.6344021342452819E-2</v>
      </c>
      <c r="U91" s="13">
        <f t="shared" si="67"/>
        <v>-0.14976232033333228</v>
      </c>
      <c r="V91" s="13">
        <f t="shared" si="68"/>
        <v>-0.46994267009254015</v>
      </c>
      <c r="W91" s="13">
        <f t="shared" si="69"/>
        <v>-0.26404642941081158</v>
      </c>
      <c r="X91" s="13">
        <f t="shared" si="70"/>
        <v>-1.1760912590556818</v>
      </c>
      <c r="Y91" s="13">
        <f t="shared" si="71"/>
        <v>-0.10188024413964684</v>
      </c>
      <c r="Z91" s="14">
        <f t="shared" si="72"/>
        <v>-2.285849013415359E-2</v>
      </c>
      <c r="AA91" s="4"/>
    </row>
    <row r="92" spans="2:27" x14ac:dyDescent="0.25">
      <c r="B92" s="3">
        <v>2006</v>
      </c>
      <c r="C92" s="3">
        <v>1469.7</v>
      </c>
      <c r="D92" s="4">
        <v>806.7</v>
      </c>
      <c r="E92" s="4">
        <v>1739.9</v>
      </c>
      <c r="F92" s="12">
        <f t="shared" si="64"/>
        <v>0.96388888888888902</v>
      </c>
      <c r="G92" s="13">
        <f t="shared" si="61"/>
        <v>0.88888888888888895</v>
      </c>
      <c r="H92" s="13">
        <f t="shared" si="61"/>
        <v>0.5</v>
      </c>
      <c r="I92" s="13">
        <f t="shared" si="61"/>
        <v>0.53888888888888797</v>
      </c>
      <c r="J92" s="13">
        <f t="shared" si="61"/>
        <v>0.21388888888888799</v>
      </c>
      <c r="K92" s="13">
        <f>N7</f>
        <v>0.83333333333333304</v>
      </c>
      <c r="L92" s="14">
        <f>O7</f>
        <v>0.71856287425149701</v>
      </c>
      <c r="M92" s="12">
        <f t="shared" si="65"/>
        <v>2.6218728453845315</v>
      </c>
      <c r="N92" s="13">
        <f t="shared" si="62"/>
        <v>2.4324254542872081</v>
      </c>
      <c r="O92" s="13">
        <f t="shared" si="62"/>
        <v>1.6487212707001282</v>
      </c>
      <c r="P92" s="13">
        <f t="shared" si="62"/>
        <v>1.7141012467648247</v>
      </c>
      <c r="Q92" s="13">
        <f t="shared" si="62"/>
        <v>1.2384850376995653</v>
      </c>
      <c r="R92" s="13">
        <f t="shared" si="62"/>
        <v>2.3009758908928242</v>
      </c>
      <c r="S92" s="13">
        <f t="shared" si="62"/>
        <v>2.0514828523040491</v>
      </c>
      <c r="T92" s="12">
        <f t="shared" si="66"/>
        <v>-1.597302597641349E-2</v>
      </c>
      <c r="U92" s="13">
        <f t="shared" si="67"/>
        <v>-5.1152522447381256E-2</v>
      </c>
      <c r="V92" s="13">
        <f t="shared" si="68"/>
        <v>-0.3010299956639812</v>
      </c>
      <c r="W92" s="13">
        <f t="shared" si="69"/>
        <v>-0.26850077083706198</v>
      </c>
      <c r="X92" s="13">
        <f t="shared" si="70"/>
        <v>-0.6698117755948072</v>
      </c>
      <c r="Y92" s="13">
        <f t="shared" si="71"/>
        <v>-7.9181246047624984E-2</v>
      </c>
      <c r="Z92" s="14">
        <f t="shared" si="72"/>
        <v>-0.14353522509995845</v>
      </c>
      <c r="AA92" s="4"/>
    </row>
    <row r="93" spans="2:27" x14ac:dyDescent="0.25">
      <c r="B93" s="3">
        <v>2007</v>
      </c>
      <c r="C93" s="3">
        <v>1596.4</v>
      </c>
      <c r="D93" s="4">
        <v>1079.4000000000001</v>
      </c>
      <c r="E93" s="4">
        <v>1802.4</v>
      </c>
      <c r="F93" s="12">
        <f t="shared" si="64"/>
        <v>0.82777777777777695</v>
      </c>
      <c r="G93" s="13">
        <f t="shared" si="61"/>
        <v>0.53611111111111098</v>
      </c>
      <c r="H93" s="13">
        <f t="shared" si="61"/>
        <v>0.422222222222222</v>
      </c>
      <c r="I93" s="13">
        <f t="shared" si="61"/>
        <v>0.44722222222222202</v>
      </c>
      <c r="J93" s="13">
        <f t="shared" si="61"/>
        <v>0.3</v>
      </c>
      <c r="K93" s="13">
        <f>N8</f>
        <v>0.53571428571428503</v>
      </c>
      <c r="L93" s="14">
        <f>O8</f>
        <v>8.6826347305389198E-2</v>
      </c>
      <c r="M93" s="12">
        <f t="shared" si="65"/>
        <v>2.2882281347202085</v>
      </c>
      <c r="N93" s="13">
        <f t="shared" si="62"/>
        <v>1.7093464613386951</v>
      </c>
      <c r="O93" s="13">
        <f t="shared" si="62"/>
        <v>1.5253474531238629</v>
      </c>
      <c r="P93" s="13">
        <f t="shared" si="62"/>
        <v>1.563961807741324</v>
      </c>
      <c r="Q93" s="13">
        <f t="shared" si="62"/>
        <v>1.3498588075760032</v>
      </c>
      <c r="R93" s="13">
        <f t="shared" si="62"/>
        <v>1.7086682838187925</v>
      </c>
      <c r="S93" s="13">
        <f t="shared" si="62"/>
        <v>1.0907072590174862</v>
      </c>
      <c r="T93" s="12">
        <f t="shared" si="66"/>
        <v>-8.2086236691032474E-2</v>
      </c>
      <c r="U93" s="13">
        <f t="shared" si="67"/>
        <v>-0.27074519175951361</v>
      </c>
      <c r="V93" s="13">
        <f t="shared" si="68"/>
        <v>-0.37445891282251492</v>
      </c>
      <c r="W93" s="13">
        <f t="shared" si="69"/>
        <v>-0.34947662473543772</v>
      </c>
      <c r="X93" s="13">
        <f t="shared" si="70"/>
        <v>-0.52287874528033762</v>
      </c>
      <c r="Y93" s="13">
        <f t="shared" si="71"/>
        <v>-0.27106677228653853</v>
      </c>
      <c r="Z93" s="14">
        <f t="shared" si="72"/>
        <v>-1.0613484689126085</v>
      </c>
      <c r="AA93" s="4"/>
    </row>
    <row r="94" spans="2:27" x14ac:dyDescent="0.25">
      <c r="B94" s="3">
        <v>2008</v>
      </c>
      <c r="C94" s="3">
        <v>1269.2</v>
      </c>
      <c r="D94" s="4">
        <v>1254.4000000000001</v>
      </c>
      <c r="E94" s="4">
        <v>1697.1</v>
      </c>
      <c r="F94" s="12">
        <f t="shared" si="64"/>
        <v>0.72222222222222199</v>
      </c>
      <c r="G94" s="13">
        <f t="shared" si="61"/>
        <v>0.26944444444444399</v>
      </c>
      <c r="H94" s="13">
        <f t="shared" si="61"/>
        <v>0.31944444444444398</v>
      </c>
      <c r="I94" s="13">
        <f t="shared" si="61"/>
        <v>0.36944444444444402</v>
      </c>
      <c r="J94" s="13">
        <f t="shared" si="61"/>
        <v>0.27777777777777701</v>
      </c>
      <c r="K94" s="13">
        <f>N9</f>
        <v>0.5</v>
      </c>
      <c r="L94" s="14">
        <f>O9</f>
        <v>0.43974550898203502</v>
      </c>
      <c r="M94" s="12">
        <f t="shared" si="65"/>
        <v>2.0590036942128709</v>
      </c>
      <c r="N94" s="13">
        <f t="shared" si="62"/>
        <v>1.3092368948226385</v>
      </c>
      <c r="O94" s="13">
        <f t="shared" si="62"/>
        <v>1.3763629058361364</v>
      </c>
      <c r="P94" s="13">
        <f t="shared" si="62"/>
        <v>1.4469305410296456</v>
      </c>
      <c r="Q94" s="13">
        <f t="shared" si="62"/>
        <v>1.3201927884341191</v>
      </c>
      <c r="R94" s="13">
        <f t="shared" si="62"/>
        <v>1.6487212707001282</v>
      </c>
      <c r="S94" s="13">
        <f t="shared" si="62"/>
        <v>1.5523121187474984</v>
      </c>
      <c r="T94" s="12">
        <f t="shared" si="66"/>
        <v>-0.14132915279646943</v>
      </c>
      <c r="U94" s="13">
        <f t="shared" si="67"/>
        <v>-0.56953076650104317</v>
      </c>
      <c r="V94" s="13">
        <f t="shared" si="68"/>
        <v>-0.49560466041367623</v>
      </c>
      <c r="W94" s="13">
        <f t="shared" si="69"/>
        <v>-0.43245085980020198</v>
      </c>
      <c r="X94" s="13">
        <f t="shared" si="70"/>
        <v>-0.55630250076728849</v>
      </c>
      <c r="Y94" s="13">
        <f t="shared" si="71"/>
        <v>-0.3010299956639812</v>
      </c>
      <c r="Z94" s="14">
        <f t="shared" si="72"/>
        <v>-0.35679858719575391</v>
      </c>
      <c r="AA94" s="4"/>
    </row>
    <row r="95" spans="2:27" x14ac:dyDescent="0.25">
      <c r="B95" s="3">
        <v>2009</v>
      </c>
      <c r="C95" s="3">
        <v>985.7</v>
      </c>
      <c r="D95" s="4">
        <v>1216.4000000000001</v>
      </c>
      <c r="E95" s="4">
        <v>1744.5</v>
      </c>
      <c r="F95" s="12">
        <f t="shared" si="64"/>
        <v>0.405555555555555</v>
      </c>
      <c r="G95" s="13">
        <f t="shared" si="61"/>
        <v>0.20555555555555499</v>
      </c>
      <c r="H95" s="13">
        <f t="shared" si="61"/>
        <v>0.42499999999999999</v>
      </c>
      <c r="I95" s="13">
        <f t="shared" si="61"/>
        <v>0.32500000000000001</v>
      </c>
      <c r="J95" s="13">
        <f t="shared" si="61"/>
        <v>0.53333333333333299</v>
      </c>
      <c r="K95" s="13">
        <f>N10</f>
        <v>0.38965517241379299</v>
      </c>
      <c r="L95" s="14">
        <f>O10</f>
        <v>0.32447604790419099</v>
      </c>
      <c r="M95" s="12">
        <f t="shared" si="65"/>
        <v>1.5001356773068264</v>
      </c>
      <c r="N95" s="13">
        <f t="shared" si="62"/>
        <v>1.2282072128005663</v>
      </c>
      <c r="O95" s="13">
        <f t="shared" si="62"/>
        <v>1.5295904196633787</v>
      </c>
      <c r="P95" s="13">
        <f t="shared" si="62"/>
        <v>1.3840306459807514</v>
      </c>
      <c r="Q95" s="13">
        <f t="shared" si="62"/>
        <v>1.7046048653227526</v>
      </c>
      <c r="R95" s="13">
        <f t="shared" si="62"/>
        <v>1.4764715779615081</v>
      </c>
      <c r="S95" s="13">
        <f t="shared" si="62"/>
        <v>1.38330567016601</v>
      </c>
      <c r="T95" s="12">
        <f t="shared" si="66"/>
        <v>-0.39194964498285079</v>
      </c>
      <c r="U95" s="13">
        <f t="shared" si="67"/>
        <v>-0.68707078103631225</v>
      </c>
      <c r="V95" s="13">
        <f t="shared" si="68"/>
        <v>-0.37161106994968846</v>
      </c>
      <c r="W95" s="13">
        <f t="shared" si="69"/>
        <v>-0.48811663902112562</v>
      </c>
      <c r="X95" s="13">
        <f t="shared" si="70"/>
        <v>-0.27300127206373792</v>
      </c>
      <c r="Y95" s="13">
        <f t="shared" si="71"/>
        <v>-0.40931955441553647</v>
      </c>
      <c r="Z95" s="14">
        <f t="shared" si="72"/>
        <v>-0.48881735632729861</v>
      </c>
      <c r="AA95" s="4"/>
    </row>
    <row r="96" spans="2:27" x14ac:dyDescent="0.25">
      <c r="B96" s="3">
        <v>2010</v>
      </c>
      <c r="C96" s="3">
        <v>826.9</v>
      </c>
      <c r="D96" s="4">
        <v>987.8</v>
      </c>
      <c r="E96" s="4">
        <v>1408.2</v>
      </c>
      <c r="F96" s="12">
        <f t="shared" si="64"/>
        <v>0.41666666666666602</v>
      </c>
      <c r="G96" s="13">
        <f t="shared" si="61"/>
        <v>0.469444444444444</v>
      </c>
      <c r="H96" s="13">
        <f t="shared" si="61"/>
        <v>0.39444444444444399</v>
      </c>
      <c r="I96" s="13">
        <f t="shared" si="61"/>
        <v>0.26388888888888801</v>
      </c>
      <c r="J96" s="13">
        <f t="shared" si="61"/>
        <v>0.61388888888888804</v>
      </c>
      <c r="K96" s="13">
        <f>N11</f>
        <v>0.50608519269776797</v>
      </c>
      <c r="L96" s="14">
        <f>O11</f>
        <v>0.80800898203592797</v>
      </c>
      <c r="M96" s="12">
        <f t="shared" si="65"/>
        <v>1.5168967963882125</v>
      </c>
      <c r="N96" s="13">
        <f t="shared" si="62"/>
        <v>1.599105554421427</v>
      </c>
      <c r="O96" s="13">
        <f t="shared" si="62"/>
        <v>1.4835597620662881</v>
      </c>
      <c r="P96" s="13">
        <f t="shared" si="62"/>
        <v>1.3019835234277235</v>
      </c>
      <c r="Q96" s="13">
        <f t="shared" si="62"/>
        <v>1.8476025668993914</v>
      </c>
      <c r="R96" s="13">
        <f t="shared" si="62"/>
        <v>1.6587846450698456</v>
      </c>
      <c r="S96" s="13">
        <f t="shared" si="62"/>
        <v>2.2434368140629486</v>
      </c>
      <c r="T96" s="12">
        <f t="shared" si="66"/>
        <v>-0.3802112417116067</v>
      </c>
      <c r="U96" s="13">
        <f t="shared" si="67"/>
        <v>-0.32841579615361416</v>
      </c>
      <c r="V96" s="13">
        <f t="shared" si="68"/>
        <v>-0.40401415638423127</v>
      </c>
      <c r="W96" s="13">
        <f t="shared" si="69"/>
        <v>-0.57857889547844099</v>
      </c>
      <c r="X96" s="13">
        <f t="shared" si="70"/>
        <v>-0.21191022708217716</v>
      </c>
      <c r="Y96" s="13">
        <f t="shared" si="71"/>
        <v>-0.29577636931782197</v>
      </c>
      <c r="Z96" s="14">
        <f t="shared" si="72"/>
        <v>-9.2583811469277355E-2</v>
      </c>
      <c r="AA96" s="4"/>
    </row>
    <row r="97" spans="2:27" x14ac:dyDescent="0.25">
      <c r="B97" s="3">
        <v>2011</v>
      </c>
      <c r="C97" s="3">
        <v>900.69999999999902</v>
      </c>
      <c r="D97" s="4">
        <v>955.8</v>
      </c>
      <c r="E97" s="4">
        <v>1351</v>
      </c>
      <c r="F97" s="12">
        <f t="shared" si="64"/>
        <v>0.875</v>
      </c>
      <c r="G97" s="13">
        <f t="shared" si="61"/>
        <v>0.86944444444444402</v>
      </c>
      <c r="H97" s="13">
        <f t="shared" si="61"/>
        <v>0.405555555555555</v>
      </c>
      <c r="I97" s="13">
        <f t="shared" si="61"/>
        <v>0.23611111111111099</v>
      </c>
      <c r="J97" s="13">
        <f t="shared" si="61"/>
        <v>0.60555555555555496</v>
      </c>
      <c r="K97" s="13">
        <f>N12</f>
        <v>0.83405172413793105</v>
      </c>
      <c r="L97" s="14">
        <f>O12</f>
        <v>0.88510479041916101</v>
      </c>
      <c r="M97" s="12">
        <f t="shared" si="65"/>
        <v>2.3988752939670981</v>
      </c>
      <c r="N97" s="13">
        <f t="shared" si="62"/>
        <v>2.385585160221221</v>
      </c>
      <c r="O97" s="13">
        <f t="shared" si="62"/>
        <v>1.5001356773068264</v>
      </c>
      <c r="P97" s="13">
        <f t="shared" si="62"/>
        <v>1.2663150040175231</v>
      </c>
      <c r="Q97" s="13">
        <f t="shared" si="62"/>
        <v>1.8322698538770323</v>
      </c>
      <c r="R97" s="13">
        <f t="shared" si="62"/>
        <v>2.3026294847066224</v>
      </c>
      <c r="S97" s="13">
        <f t="shared" si="62"/>
        <v>2.4232383103394537</v>
      </c>
      <c r="T97" s="12">
        <f t="shared" si="66"/>
        <v>-5.7991946977686754E-2</v>
      </c>
      <c r="U97" s="13">
        <f t="shared" si="67"/>
        <v>-6.075816322083899E-2</v>
      </c>
      <c r="V97" s="13">
        <f t="shared" si="68"/>
        <v>-0.39194964498285079</v>
      </c>
      <c r="W97" s="13">
        <f t="shared" si="69"/>
        <v>-0.62688357505299475</v>
      </c>
      <c r="X97" s="13">
        <f t="shared" si="70"/>
        <v>-0.21784600716268288</v>
      </c>
      <c r="Y97" s="13">
        <f t="shared" si="71"/>
        <v>-7.8807015535969457E-2</v>
      </c>
      <c r="Z97" s="14">
        <f t="shared" si="72"/>
        <v>-5.3005308729678013E-2</v>
      </c>
      <c r="AA97" s="4"/>
    </row>
    <row r="98" spans="2:27" x14ac:dyDescent="0.25">
      <c r="B98" s="3">
        <v>2012</v>
      </c>
      <c r="C98" s="3">
        <v>1170.3999999999901</v>
      </c>
      <c r="D98" s="4">
        <v>902.19999999999902</v>
      </c>
      <c r="E98" s="4">
        <v>1484.1</v>
      </c>
      <c r="F98" s="12">
        <f t="shared" si="64"/>
        <v>0.9</v>
      </c>
      <c r="G98" s="13">
        <f t="shared" si="61"/>
        <v>0.59722222222222199</v>
      </c>
      <c r="H98" s="13">
        <f t="shared" si="61"/>
        <v>0.58055555555555505</v>
      </c>
      <c r="I98" s="13">
        <f t="shared" si="61"/>
        <v>0.46666666666666601</v>
      </c>
      <c r="J98" s="13">
        <f t="shared" si="61"/>
        <v>0.63333333333333297</v>
      </c>
      <c r="K98" s="13">
        <f>N13</f>
        <v>0.76388888888888795</v>
      </c>
      <c r="L98" s="14">
        <f>O13</f>
        <v>0.415419161676646</v>
      </c>
      <c r="M98" s="12">
        <f t="shared" si="65"/>
        <v>2.4596031111569499</v>
      </c>
      <c r="N98" s="13">
        <f t="shared" si="62"/>
        <v>1.8170643825530979</v>
      </c>
      <c r="O98" s="13">
        <f t="shared" si="62"/>
        <v>1.7870309499969745</v>
      </c>
      <c r="P98" s="13">
        <f t="shared" si="62"/>
        <v>1.5946697582283145</v>
      </c>
      <c r="Q98" s="13">
        <f t="shared" si="62"/>
        <v>1.8838797239649621</v>
      </c>
      <c r="R98" s="13">
        <f t="shared" si="62"/>
        <v>2.1466079291763864</v>
      </c>
      <c r="S98" s="13">
        <f t="shared" si="62"/>
        <v>1.515005639924198</v>
      </c>
      <c r="T98" s="12">
        <f t="shared" si="66"/>
        <v>-4.5757490560675115E-2</v>
      </c>
      <c r="U98" s="13">
        <f t="shared" si="67"/>
        <v>-0.2238640408516821</v>
      </c>
      <c r="V98" s="13">
        <f t="shared" si="68"/>
        <v>-0.23615621465623365</v>
      </c>
      <c r="W98" s="13">
        <f t="shared" si="69"/>
        <v>-0.33099321904142504</v>
      </c>
      <c r="X98" s="13">
        <f t="shared" si="70"/>
        <v>-0.19836765376683371</v>
      </c>
      <c r="Y98" s="13">
        <f t="shared" si="71"/>
        <v>-0.11696980693702515</v>
      </c>
      <c r="Z98" s="14">
        <f t="shared" si="72"/>
        <v>-0.38151347501685134</v>
      </c>
      <c r="AA98" s="4"/>
    </row>
    <row r="99" spans="2:27" x14ac:dyDescent="0.25">
      <c r="B99" s="3">
        <v>2013</v>
      </c>
      <c r="C99" s="3">
        <v>1060.8</v>
      </c>
      <c r="D99" s="4">
        <v>1304.0999999999999</v>
      </c>
      <c r="E99" s="4">
        <v>1824.2</v>
      </c>
      <c r="F99" s="12">
        <f t="shared" si="64"/>
        <v>0.61666666666666603</v>
      </c>
      <c r="G99" s="13">
        <f t="shared" si="61"/>
        <v>0.38333333333333303</v>
      </c>
      <c r="H99" s="13">
        <f t="shared" si="61"/>
        <v>0.37222222222222201</v>
      </c>
      <c r="I99" s="13">
        <f t="shared" si="61"/>
        <v>0.40833333333333299</v>
      </c>
      <c r="J99" s="13">
        <f t="shared" si="61"/>
        <v>0.29166666666666602</v>
      </c>
      <c r="K99" s="13">
        <f>N14</f>
        <v>0.59340659340659296</v>
      </c>
      <c r="L99" s="14">
        <f>O14</f>
        <v>0.100299401197604</v>
      </c>
      <c r="M99" s="12">
        <f t="shared" si="65"/>
        <v>1.8527419309528883</v>
      </c>
      <c r="N99" s="13">
        <f t="shared" si="62"/>
        <v>1.4671670042362546</v>
      </c>
      <c r="O99" s="13">
        <f t="shared" si="62"/>
        <v>1.4509553799986419</v>
      </c>
      <c r="P99" s="13">
        <f t="shared" si="62"/>
        <v>1.5043085137779606</v>
      </c>
      <c r="Q99" s="13">
        <f t="shared" si="62"/>
        <v>1.3386567243530931</v>
      </c>
      <c r="R99" s="13">
        <f t="shared" si="62"/>
        <v>1.8101443498689735</v>
      </c>
      <c r="S99" s="13">
        <f t="shared" si="62"/>
        <v>1.1055018571113762</v>
      </c>
      <c r="T99" s="12">
        <f t="shared" si="66"/>
        <v>-0.20994952631664909</v>
      </c>
      <c r="U99" s="13">
        <f t="shared" si="67"/>
        <v>-0.41642341436605113</v>
      </c>
      <c r="V99" s="13">
        <f t="shared" si="68"/>
        <v>-0.4291977024024799</v>
      </c>
      <c r="W99" s="13">
        <f t="shared" si="69"/>
        <v>-0.38898516601911154</v>
      </c>
      <c r="X99" s="13">
        <f t="shared" si="70"/>
        <v>-0.5351132016973501</v>
      </c>
      <c r="Y99" s="13">
        <f t="shared" si="71"/>
        <v>-0.22664763249812542</v>
      </c>
      <c r="Z99" s="14">
        <f t="shared" si="72"/>
        <v>-0.99870165977472269</v>
      </c>
      <c r="AA99" s="4"/>
    </row>
    <row r="100" spans="2:27" x14ac:dyDescent="0.25">
      <c r="B100" s="3">
        <v>2014</v>
      </c>
      <c r="C100" s="3">
        <v>642.9</v>
      </c>
      <c r="D100" s="4">
        <v>1730.3</v>
      </c>
      <c r="E100" s="4">
        <v>1986.1</v>
      </c>
      <c r="F100" s="12">
        <f t="shared" si="64"/>
        <v>0.35555555555555501</v>
      </c>
      <c r="G100" s="13">
        <f t="shared" si="61"/>
        <v>0.105555555555555</v>
      </c>
      <c r="H100" s="13">
        <f t="shared" si="61"/>
        <v>0.141666666666666</v>
      </c>
      <c r="I100" s="13">
        <f t="shared" si="61"/>
        <v>0.266666666666666</v>
      </c>
      <c r="J100" s="13">
        <f t="shared" si="61"/>
        <v>0.133333333333333</v>
      </c>
      <c r="K100" s="13">
        <f>N15</f>
        <v>0.43055555555555503</v>
      </c>
      <c r="L100" s="14">
        <f>O15</f>
        <v>7.4850299401197501E-2</v>
      </c>
      <c r="M100" s="12">
        <f t="shared" si="65"/>
        <v>1.4269731969975614</v>
      </c>
      <c r="N100" s="13">
        <f t="shared" si="62"/>
        <v>1.1113278432436069</v>
      </c>
      <c r="O100" s="13">
        <f t="shared" si="62"/>
        <v>1.1521925203457473</v>
      </c>
      <c r="P100" s="13">
        <f t="shared" si="62"/>
        <v>1.3056051720649513</v>
      </c>
      <c r="Q100" s="13">
        <f t="shared" si="62"/>
        <v>1.1426308117957222</v>
      </c>
      <c r="R100" s="13">
        <f t="shared" si="62"/>
        <v>1.5381117927808445</v>
      </c>
      <c r="S100" s="13">
        <f t="shared" si="62"/>
        <v>1.0777228030590387</v>
      </c>
      <c r="T100" s="12">
        <f t="shared" si="66"/>
        <v>-0.44909253111941955</v>
      </c>
      <c r="U100" s="13">
        <f t="shared" si="67"/>
        <v>-0.97651890415047937</v>
      </c>
      <c r="V100" s="13">
        <f t="shared" si="68"/>
        <v>-0.848732324669353</v>
      </c>
      <c r="W100" s="13">
        <f t="shared" si="69"/>
        <v>-0.57403126772771995</v>
      </c>
      <c r="X100" s="13">
        <f t="shared" si="70"/>
        <v>-0.87506126339170109</v>
      </c>
      <c r="Y100" s="13">
        <f t="shared" si="71"/>
        <v>-0.36597080259699633</v>
      </c>
      <c r="Z100" s="14">
        <f t="shared" si="72"/>
        <v>-1.1258064581395275</v>
      </c>
      <c r="AA100" s="4"/>
    </row>
    <row r="101" spans="2:27" x14ac:dyDescent="0.25">
      <c r="B101" s="3">
        <v>2015</v>
      </c>
      <c r="C101" s="3">
        <v>456.4</v>
      </c>
      <c r="D101" s="4">
        <v>1573.2</v>
      </c>
      <c r="E101" s="4">
        <v>1462.3</v>
      </c>
      <c r="F101" s="12">
        <f t="shared" si="64"/>
        <v>6.3888888888888801E-2</v>
      </c>
      <c r="G101" s="13">
        <f t="shared" si="61"/>
        <v>6.3888888888888801E-2</v>
      </c>
      <c r="H101" s="13">
        <f t="shared" si="61"/>
        <v>0.116666666666666</v>
      </c>
      <c r="I101" s="13">
        <f t="shared" si="61"/>
        <v>0.133333333333333</v>
      </c>
      <c r="J101" s="13">
        <f t="shared" si="61"/>
        <v>0.249999999999999</v>
      </c>
      <c r="K101" s="13">
        <f>N16</f>
        <v>0.36538461538461497</v>
      </c>
      <c r="L101" s="14">
        <f>O16</f>
        <v>0.26983532934131699</v>
      </c>
      <c r="M101" s="12">
        <f t="shared" si="65"/>
        <v>1.0659739506311052</v>
      </c>
      <c r="N101" s="13">
        <f t="shared" si="62"/>
        <v>1.0659739506311052</v>
      </c>
      <c r="O101" s="13">
        <f t="shared" si="62"/>
        <v>1.1237447856581135</v>
      </c>
      <c r="P101" s="13">
        <f t="shared" si="62"/>
        <v>1.1426308117957222</v>
      </c>
      <c r="Q101" s="13">
        <f t="shared" si="62"/>
        <v>1.2840254166877403</v>
      </c>
      <c r="R101" s="13">
        <f t="shared" si="62"/>
        <v>1.4410681585590599</v>
      </c>
      <c r="S101" s="13">
        <f t="shared" si="62"/>
        <v>1.3097487557840959</v>
      </c>
      <c r="T101" s="12">
        <f t="shared" si="66"/>
        <v>-1.1945746647496951</v>
      </c>
      <c r="U101" s="13">
        <f t="shared" si="67"/>
        <v>-1.1945746647496951</v>
      </c>
      <c r="V101" s="13">
        <f t="shared" si="68"/>
        <v>-0.93305321036938926</v>
      </c>
      <c r="W101" s="13">
        <f t="shared" si="69"/>
        <v>-0.87506126339170109</v>
      </c>
      <c r="X101" s="13">
        <f t="shared" si="70"/>
        <v>-0.60205999132796417</v>
      </c>
      <c r="Y101" s="13">
        <f t="shared" si="71"/>
        <v>-0.4372497426819707</v>
      </c>
      <c r="Z101" s="14">
        <f t="shared" si="72"/>
        <v>-0.56890118908407961</v>
      </c>
      <c r="AA101" s="4"/>
    </row>
    <row r="102" spans="2:27" x14ac:dyDescent="0.25">
      <c r="B102" s="3">
        <v>2016</v>
      </c>
      <c r="C102" s="3">
        <v>917.3</v>
      </c>
      <c r="D102" s="4">
        <v>1186.5999999999999</v>
      </c>
      <c r="E102" s="4">
        <v>1331</v>
      </c>
      <c r="F102" s="12">
        <f t="shared" si="64"/>
        <v>0.15</v>
      </c>
      <c r="G102" s="13">
        <f t="shared" si="61"/>
        <v>0.22222222222222199</v>
      </c>
      <c r="H102" s="13">
        <f t="shared" si="61"/>
        <v>0.102777777777777</v>
      </c>
      <c r="I102" s="13">
        <f t="shared" si="61"/>
        <v>4.4444444444444398E-2</v>
      </c>
      <c r="J102" s="13">
        <f t="shared" si="61"/>
        <v>0.30555555555555503</v>
      </c>
      <c r="K102" s="13">
        <f>N17</f>
        <v>0.26050420168067201</v>
      </c>
      <c r="L102" s="14">
        <f>O17</f>
        <v>0.29715568862275399</v>
      </c>
      <c r="M102" s="12">
        <f t="shared" si="65"/>
        <v>1.1618342427282831</v>
      </c>
      <c r="N102" s="13">
        <f t="shared" si="62"/>
        <v>1.2488488690016819</v>
      </c>
      <c r="O102" s="13">
        <f t="shared" si="62"/>
        <v>1.1082451050198983</v>
      </c>
      <c r="P102" s="13">
        <f t="shared" si="62"/>
        <v>1.0454468947140421</v>
      </c>
      <c r="Q102" s="13">
        <f t="shared" si="62"/>
        <v>1.3573788929579342</v>
      </c>
      <c r="R102" s="13">
        <f t="shared" si="62"/>
        <v>1.2975841658752445</v>
      </c>
      <c r="S102" s="13">
        <f t="shared" si="62"/>
        <v>1.3460248438899693</v>
      </c>
      <c r="T102" s="12">
        <f t="shared" si="66"/>
        <v>-0.82390874094431876</v>
      </c>
      <c r="U102" s="13">
        <f t="shared" si="67"/>
        <v>-0.65321251377534417</v>
      </c>
      <c r="V102" s="13">
        <f t="shared" si="68"/>
        <v>-0.98810077670029561</v>
      </c>
      <c r="W102" s="13">
        <f t="shared" si="69"/>
        <v>-1.3521825181113629</v>
      </c>
      <c r="X102" s="13">
        <f t="shared" si="70"/>
        <v>-0.51490981560906302</v>
      </c>
      <c r="Y102" s="13">
        <f t="shared" si="71"/>
        <v>-0.5841852675582585</v>
      </c>
      <c r="Z102" s="14">
        <f t="shared" si="72"/>
        <v>-0.52701595137641255</v>
      </c>
      <c r="AA102" s="4"/>
    </row>
    <row r="103" spans="2:27" x14ac:dyDescent="0.25">
      <c r="B103" s="3">
        <v>2018</v>
      </c>
      <c r="C103" s="3">
        <v>1042.9000000000001</v>
      </c>
      <c r="D103" s="4">
        <v>917.1</v>
      </c>
      <c r="E103" s="4">
        <v>1579.3</v>
      </c>
      <c r="F103" s="12">
        <f t="shared" si="64"/>
        <v>0.68611111111111101</v>
      </c>
      <c r="G103" s="13">
        <f t="shared" si="61"/>
        <v>0.52777777777777701</v>
      </c>
      <c r="H103" s="13">
        <f t="shared" si="61"/>
        <v>0.219444444444444</v>
      </c>
      <c r="I103" s="13">
        <f t="shared" si="61"/>
        <v>0.13055555555555501</v>
      </c>
      <c r="J103" s="13">
        <f t="shared" si="61"/>
        <v>0.42499999999999999</v>
      </c>
      <c r="K103" s="13">
        <f>N18</f>
        <v>0.31666666666666599</v>
      </c>
      <c r="L103" s="14">
        <f>O18</f>
        <v>0.394461077844311</v>
      </c>
      <c r="M103" s="12">
        <f t="shared" si="65"/>
        <v>1.9859772514697134</v>
      </c>
      <c r="N103" s="13">
        <f t="shared" si="62"/>
        <v>1.6951610952772713</v>
      </c>
      <c r="O103" s="13">
        <f t="shared" si="62"/>
        <v>1.2453846579972403</v>
      </c>
      <c r="P103" s="13">
        <f t="shared" si="62"/>
        <v>1.1394612415374723</v>
      </c>
      <c r="Q103" s="13">
        <f t="shared" si="62"/>
        <v>1.5295904196633787</v>
      </c>
      <c r="R103" s="13">
        <f t="shared" si="62"/>
        <v>1.3725449806709287</v>
      </c>
      <c r="S103" s="13">
        <f t="shared" si="62"/>
        <v>1.4835844389142665</v>
      </c>
      <c r="T103" s="12">
        <f t="shared" si="66"/>
        <v>-0.1636055475076216</v>
      </c>
      <c r="U103" s="13">
        <f t="shared" si="67"/>
        <v>-0.27754889981445896</v>
      </c>
      <c r="V103" s="13">
        <f t="shared" si="68"/>
        <v>-0.65867540947684677</v>
      </c>
      <c r="W103" s="13">
        <f t="shared" si="69"/>
        <v>-0.88420464283157163</v>
      </c>
      <c r="X103" s="13">
        <f t="shared" si="70"/>
        <v>-0.37161106994968846</v>
      </c>
      <c r="Y103" s="13">
        <f t="shared" si="71"/>
        <v>-0.4993976494308156</v>
      </c>
      <c r="Z103" s="14">
        <f t="shared" si="72"/>
        <v>-0.40399584292698065</v>
      </c>
      <c r="AA103" s="4"/>
    </row>
    <row r="104" spans="2:27" x14ac:dyDescent="0.25">
      <c r="B104" s="3">
        <v>2019</v>
      </c>
      <c r="C104" s="3">
        <v>921.5</v>
      </c>
      <c r="D104" s="4">
        <v>775.4</v>
      </c>
      <c r="E104" s="4">
        <v>1414.9</v>
      </c>
      <c r="F104" s="12">
        <f t="shared" si="64"/>
        <v>0.81111111111111101</v>
      </c>
      <c r="G104" s="13">
        <f t="shared" ref="G104:G105" si="73">I19</f>
        <v>0.72499999999999998</v>
      </c>
      <c r="H104" s="13">
        <f t="shared" ref="H104:H105" si="74">J19</f>
        <v>8.3333333333333301E-2</v>
      </c>
      <c r="I104" s="13">
        <f t="shared" ref="I104:I105" si="75">K19</f>
        <v>0.13055555555555501</v>
      </c>
      <c r="J104" s="13">
        <f t="shared" ref="J104:J105" si="76">L19</f>
        <v>0.141666666666666</v>
      </c>
      <c r="K104" s="13">
        <f t="shared" ref="K104:K105" si="77">N19</f>
        <v>0.55000000000000004</v>
      </c>
      <c r="L104" s="14">
        <f t="shared" ref="L104:L105" si="78">O19</f>
        <v>0.88922155688622695</v>
      </c>
      <c r="M104" s="12">
        <f t="shared" si="65"/>
        <v>2.2504070503288132</v>
      </c>
      <c r="N104" s="13">
        <f t="shared" ref="N104:N105" si="79">EXP(G104)</f>
        <v>2.0647310999664863</v>
      </c>
      <c r="O104" s="13">
        <f t="shared" ref="O104:O105" si="80">EXP(H104)</f>
        <v>1.0869040495212288</v>
      </c>
      <c r="P104" s="13">
        <f t="shared" ref="P104:P105" si="81">EXP(I104)</f>
        <v>1.1394612415374723</v>
      </c>
      <c r="Q104" s="13">
        <f t="shared" ref="Q104:Q105" si="82">EXP(J104)</f>
        <v>1.1521925203457473</v>
      </c>
      <c r="R104" s="13">
        <f t="shared" ref="R104:R105" si="83">EXP(K104)</f>
        <v>1.7332530178673953</v>
      </c>
      <c r="S104" s="13">
        <f t="shared" ref="S104:S105" si="84">EXP(L104)</f>
        <v>2.4332347790025119</v>
      </c>
      <c r="T104" s="12">
        <f t="shared" si="66"/>
        <v>-9.0919649318869034E-2</v>
      </c>
      <c r="U104" s="13">
        <f t="shared" si="67"/>
        <v>-0.13966199342900631</v>
      </c>
      <c r="V104" s="13">
        <f t="shared" si="68"/>
        <v>-1.0791812460476249</v>
      </c>
      <c r="W104" s="13">
        <f t="shared" si="69"/>
        <v>-0.88420464283157163</v>
      </c>
      <c r="X104" s="13">
        <f t="shared" si="70"/>
        <v>-0.848732324669353</v>
      </c>
      <c r="Y104" s="13">
        <f t="shared" si="71"/>
        <v>-0.25963731050575611</v>
      </c>
      <c r="Z104" s="14">
        <f t="shared" si="72"/>
        <v>-5.0990017494352412E-2</v>
      </c>
      <c r="AA104" s="4"/>
    </row>
    <row r="105" spans="2:27" x14ac:dyDescent="0.25">
      <c r="B105" s="6">
        <v>2020</v>
      </c>
      <c r="C105" s="6">
        <v>1039.5999999999999</v>
      </c>
      <c r="D105" s="7">
        <v>834.7</v>
      </c>
      <c r="E105" s="7">
        <v>1362.1</v>
      </c>
      <c r="F105" s="15">
        <f t="shared" si="64"/>
        <v>0.875</v>
      </c>
      <c r="G105" s="16">
        <f t="shared" si="73"/>
        <v>0.50833333333333297</v>
      </c>
      <c r="H105" s="16">
        <f t="shared" si="74"/>
        <v>0.211111111111111</v>
      </c>
      <c r="I105" s="16">
        <f t="shared" si="75"/>
        <v>0.25277777777777699</v>
      </c>
      <c r="J105" s="16">
        <f t="shared" si="76"/>
        <v>0.33611111111111103</v>
      </c>
      <c r="K105" s="16">
        <f t="shared" si="77"/>
        <v>0.68333333333333302</v>
      </c>
      <c r="L105" s="17">
        <f t="shared" si="78"/>
        <v>0.77357784431137699</v>
      </c>
      <c r="M105" s="15">
        <f t="shared" si="65"/>
        <v>2.3988752939670981</v>
      </c>
      <c r="N105" s="16">
        <f t="shared" si="79"/>
        <v>1.6625180212410016</v>
      </c>
      <c r="O105" s="16">
        <f t="shared" si="80"/>
        <v>1.235049575168488</v>
      </c>
      <c r="P105" s="16">
        <f t="shared" si="81"/>
        <v>1.28759711234812</v>
      </c>
      <c r="Q105" s="16">
        <f t="shared" si="82"/>
        <v>1.3994945155630134</v>
      </c>
      <c r="R105" s="16">
        <f t="shared" si="83"/>
        <v>1.9804683028532073</v>
      </c>
      <c r="S105" s="16">
        <f t="shared" si="84"/>
        <v>2.1675074012422724</v>
      </c>
      <c r="T105" s="15">
        <f t="shared" si="66"/>
        <v>-5.7991946977686754E-2</v>
      </c>
      <c r="U105" s="16">
        <f t="shared" si="67"/>
        <v>-0.29385141103685808</v>
      </c>
      <c r="V105" s="16">
        <f t="shared" si="68"/>
        <v>-0.67548890848649612</v>
      </c>
      <c r="W105" s="16">
        <f t="shared" si="69"/>
        <v>-0.59726110844619507</v>
      </c>
      <c r="X105" s="16">
        <f t="shared" si="70"/>
        <v>-0.47351713045083726</v>
      </c>
      <c r="Y105" s="16">
        <f t="shared" si="71"/>
        <v>-0.16536739366390835</v>
      </c>
      <c r="Z105" s="17">
        <f t="shared" si="72"/>
        <v>-0.11149597717621995</v>
      </c>
      <c r="AA105" s="4"/>
    </row>
    <row r="106" spans="2:27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</sheetData>
  <mergeCells count="1">
    <mergeCell ref="H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AAED-5F69-4023-984A-9776703C1C73}">
  <dimension ref="D1:J398"/>
  <sheetViews>
    <sheetView workbookViewId="0">
      <selection activeCell="F9" sqref="F9"/>
    </sheetView>
  </sheetViews>
  <sheetFormatPr defaultRowHeight="15" x14ac:dyDescent="0.25"/>
  <cols>
    <col min="4" max="4" width="10.7109375" bestFit="1" customWidth="1"/>
    <col min="7" max="7" width="14.5703125" bestFit="1" customWidth="1"/>
    <col min="8" max="8" width="14.7109375" bestFit="1" customWidth="1"/>
  </cols>
  <sheetData>
    <row r="1" spans="4:10" x14ac:dyDescent="0.25">
      <c r="D1" t="s">
        <v>48</v>
      </c>
      <c r="E1" t="s">
        <v>47</v>
      </c>
      <c r="F1" t="s">
        <v>46</v>
      </c>
      <c r="G1" t="s">
        <v>45</v>
      </c>
      <c r="H1" t="s">
        <v>44</v>
      </c>
      <c r="I1" t="s">
        <v>43</v>
      </c>
      <c r="J1" t="s">
        <v>42</v>
      </c>
    </row>
    <row r="2" spans="4:10" x14ac:dyDescent="0.25">
      <c r="D2" s="1">
        <v>33269</v>
      </c>
      <c r="E2">
        <v>15760000</v>
      </c>
      <c r="F2">
        <f t="shared" ref="F2:F65" si="0" xml:space="preserve"> (E2 - MIN($E$2:$E$397)) / (MAX($E$2:$E$397) - MIN($E$2:$E$397))</f>
        <v>0.56718023382154814</v>
      </c>
      <c r="G2">
        <v>0.66666666666666596</v>
      </c>
      <c r="H2">
        <v>0.76666666666666605</v>
      </c>
      <c r="I2">
        <v>0.7</v>
      </c>
      <c r="J2">
        <v>0.7</v>
      </c>
    </row>
    <row r="3" spans="4:10" x14ac:dyDescent="0.25">
      <c r="D3" s="1">
        <v>33297</v>
      </c>
      <c r="E3">
        <v>15438081</v>
      </c>
      <c r="F3">
        <f t="shared" si="0"/>
        <v>0.54969147942109609</v>
      </c>
      <c r="G3">
        <v>0.66666666666666596</v>
      </c>
      <c r="H3">
        <v>0.7</v>
      </c>
      <c r="I3">
        <v>0.7</v>
      </c>
      <c r="J3">
        <v>0.7</v>
      </c>
    </row>
    <row r="4" spans="4:10" x14ac:dyDescent="0.25">
      <c r="D4" s="1">
        <v>33328</v>
      </c>
      <c r="E4">
        <v>15240671</v>
      </c>
      <c r="F4">
        <f t="shared" si="0"/>
        <v>0.5389668716589161</v>
      </c>
      <c r="G4">
        <v>0.66666666666666596</v>
      </c>
      <c r="H4">
        <v>0.7</v>
      </c>
      <c r="I4">
        <v>0.7</v>
      </c>
      <c r="J4">
        <v>0.7</v>
      </c>
    </row>
    <row r="5" spans="4:10" x14ac:dyDescent="0.25">
      <c r="D5" s="1">
        <v>33358</v>
      </c>
      <c r="E5">
        <v>15970456</v>
      </c>
      <c r="F5">
        <f t="shared" si="0"/>
        <v>0.57861358598809165</v>
      </c>
      <c r="G5">
        <v>0.7</v>
      </c>
      <c r="H5">
        <v>0.66666666666666596</v>
      </c>
      <c r="I5">
        <v>0.73333333333333295</v>
      </c>
      <c r="J5">
        <v>0.7</v>
      </c>
    </row>
    <row r="6" spans="4:10" x14ac:dyDescent="0.25">
      <c r="D6" s="1">
        <v>33389</v>
      </c>
      <c r="E6">
        <v>14587000</v>
      </c>
      <c r="F6">
        <f t="shared" si="0"/>
        <v>0.50345516971619797</v>
      </c>
      <c r="G6">
        <v>0.66666666666666596</v>
      </c>
      <c r="H6">
        <v>0.66666666666666596</v>
      </c>
      <c r="I6">
        <v>0.63333333333333297</v>
      </c>
      <c r="J6">
        <v>0.66666666666666596</v>
      </c>
    </row>
    <row r="7" spans="4:10" x14ac:dyDescent="0.25">
      <c r="D7" s="1">
        <v>33419</v>
      </c>
      <c r="E7">
        <v>15112700</v>
      </c>
      <c r="F7">
        <f t="shared" si="0"/>
        <v>0.53201464644269636</v>
      </c>
      <c r="G7">
        <v>0.63333333333333297</v>
      </c>
      <c r="H7">
        <v>0.66666666666666596</v>
      </c>
      <c r="I7">
        <v>0.66666666666666596</v>
      </c>
      <c r="J7">
        <v>0.66666666666666596</v>
      </c>
    </row>
    <row r="8" spans="4:10" x14ac:dyDescent="0.25">
      <c r="D8" s="1">
        <v>33450</v>
      </c>
      <c r="E8">
        <v>15877900</v>
      </c>
      <c r="F8">
        <f t="shared" si="0"/>
        <v>0.57358533617280194</v>
      </c>
      <c r="G8">
        <v>0.6</v>
      </c>
      <c r="H8">
        <v>0.66666666666666596</v>
      </c>
      <c r="I8">
        <v>0.7</v>
      </c>
      <c r="J8">
        <v>0.7</v>
      </c>
    </row>
    <row r="9" spans="4:10" x14ac:dyDescent="0.25">
      <c r="D9" s="1">
        <v>33481</v>
      </c>
      <c r="E9">
        <v>15488000</v>
      </c>
      <c r="F9">
        <f t="shared" si="0"/>
        <v>0.55240340736233651</v>
      </c>
      <c r="G9">
        <v>0.6</v>
      </c>
      <c r="H9">
        <v>0.66666666666666596</v>
      </c>
      <c r="I9">
        <v>0.7</v>
      </c>
      <c r="J9">
        <v>0.7</v>
      </c>
    </row>
    <row r="10" spans="4:10" x14ac:dyDescent="0.25">
      <c r="D10" s="1">
        <v>33511</v>
      </c>
      <c r="E10">
        <v>14990000</v>
      </c>
      <c r="F10">
        <f t="shared" si="0"/>
        <v>0.52534877656569168</v>
      </c>
      <c r="G10">
        <v>0.6</v>
      </c>
      <c r="H10">
        <v>0.66666666666666596</v>
      </c>
      <c r="I10">
        <v>0.7</v>
      </c>
      <c r="J10">
        <v>0.7</v>
      </c>
    </row>
    <row r="11" spans="4:10" x14ac:dyDescent="0.25">
      <c r="D11" s="1">
        <v>33542</v>
      </c>
      <c r="E11">
        <v>14699000</v>
      </c>
      <c r="F11">
        <f t="shared" si="0"/>
        <v>0.50953974531704982</v>
      </c>
      <c r="G11">
        <v>0.6</v>
      </c>
      <c r="H11">
        <v>0.66666666666666596</v>
      </c>
      <c r="I11">
        <v>0.7</v>
      </c>
      <c r="J11">
        <v>0.7</v>
      </c>
    </row>
    <row r="12" spans="4:10" x14ac:dyDescent="0.25">
      <c r="D12" s="1">
        <v>33572</v>
      </c>
      <c r="E12">
        <v>14546400</v>
      </c>
      <c r="F12">
        <f t="shared" si="0"/>
        <v>0.50124951106088922</v>
      </c>
      <c r="G12">
        <v>0.6</v>
      </c>
      <c r="H12">
        <v>0.66666666666666596</v>
      </c>
      <c r="I12">
        <v>0.7</v>
      </c>
      <c r="J12">
        <v>0.7</v>
      </c>
    </row>
    <row r="13" spans="4:10" x14ac:dyDescent="0.25">
      <c r="D13" s="1">
        <v>33603</v>
      </c>
      <c r="E13">
        <v>14474900</v>
      </c>
      <c r="F13">
        <f t="shared" si="0"/>
        <v>0.49736516145855969</v>
      </c>
      <c r="G13">
        <v>0.6</v>
      </c>
      <c r="H13">
        <v>0.66666666666666596</v>
      </c>
      <c r="I13">
        <v>0.7</v>
      </c>
      <c r="J13">
        <v>0.7</v>
      </c>
    </row>
    <row r="14" spans="4:10" x14ac:dyDescent="0.25">
      <c r="D14" s="1">
        <v>33634</v>
      </c>
      <c r="E14">
        <v>14252600</v>
      </c>
      <c r="F14">
        <f t="shared" si="0"/>
        <v>0.48528836542222609</v>
      </c>
      <c r="G14">
        <v>0.56666666666666599</v>
      </c>
      <c r="H14">
        <v>0.63333333333333297</v>
      </c>
      <c r="I14">
        <v>0.66666666666666596</v>
      </c>
      <c r="J14">
        <v>0.66666666666666596</v>
      </c>
    </row>
    <row r="15" spans="4:10" x14ac:dyDescent="0.25">
      <c r="D15" s="1">
        <v>33663</v>
      </c>
      <c r="E15">
        <v>13897200</v>
      </c>
      <c r="F15">
        <f t="shared" si="0"/>
        <v>0.46598070320309443</v>
      </c>
      <c r="G15">
        <v>0.6</v>
      </c>
      <c r="H15">
        <v>0.63333333333333297</v>
      </c>
      <c r="I15">
        <v>0.63333333333333297</v>
      </c>
      <c r="J15">
        <v>0.63333333333333297</v>
      </c>
    </row>
    <row r="16" spans="4:10" x14ac:dyDescent="0.25">
      <c r="D16" s="1">
        <v>33694</v>
      </c>
      <c r="E16">
        <v>13745100</v>
      </c>
      <c r="F16">
        <f t="shared" si="0"/>
        <v>0.4577176322308662</v>
      </c>
      <c r="G16">
        <v>0.6</v>
      </c>
      <c r="H16">
        <v>0.66666666666666596</v>
      </c>
      <c r="I16">
        <v>0.63333333333333297</v>
      </c>
      <c r="J16">
        <v>0.63333333333333297</v>
      </c>
    </row>
    <row r="17" spans="4:10" x14ac:dyDescent="0.25">
      <c r="D17" s="1">
        <v>33724</v>
      </c>
      <c r="E17">
        <v>13698600</v>
      </c>
      <c r="F17">
        <f t="shared" si="0"/>
        <v>0.45519144682515539</v>
      </c>
      <c r="G17">
        <v>0.63333333333333297</v>
      </c>
      <c r="H17">
        <v>0.7</v>
      </c>
      <c r="I17">
        <v>0.63333333333333297</v>
      </c>
      <c r="J17">
        <v>0.63333333333333297</v>
      </c>
    </row>
    <row r="18" spans="4:10" x14ac:dyDescent="0.25">
      <c r="D18" s="1">
        <v>33755</v>
      </c>
      <c r="E18">
        <v>13913200</v>
      </c>
      <c r="F18">
        <f t="shared" si="0"/>
        <v>0.4668499282889304</v>
      </c>
      <c r="G18">
        <v>0.6</v>
      </c>
      <c r="H18">
        <v>0.73333333333333295</v>
      </c>
      <c r="I18">
        <v>0.66666666666666596</v>
      </c>
      <c r="J18">
        <v>0.63333333333333297</v>
      </c>
    </row>
    <row r="19" spans="4:10" x14ac:dyDescent="0.25">
      <c r="D19" s="1">
        <v>33785</v>
      </c>
      <c r="E19">
        <v>14935100</v>
      </c>
      <c r="F19">
        <f t="shared" si="0"/>
        <v>0.52236624798991704</v>
      </c>
      <c r="G19">
        <v>0.6</v>
      </c>
      <c r="H19">
        <v>0.7</v>
      </c>
      <c r="I19">
        <v>0.7</v>
      </c>
      <c r="J19">
        <v>0.7</v>
      </c>
    </row>
    <row r="20" spans="4:10" x14ac:dyDescent="0.25">
      <c r="D20" s="1">
        <v>33816</v>
      </c>
      <c r="E20">
        <v>15276000</v>
      </c>
      <c r="F20">
        <f t="shared" si="0"/>
        <v>0.54088617497500979</v>
      </c>
      <c r="G20">
        <v>0.46666666666666601</v>
      </c>
      <c r="H20">
        <v>0.7</v>
      </c>
      <c r="I20">
        <v>0.66666666666666596</v>
      </c>
      <c r="J20">
        <v>0.66666666666666596</v>
      </c>
    </row>
    <row r="21" spans="4:10" x14ac:dyDescent="0.25">
      <c r="D21" s="1">
        <v>33847</v>
      </c>
      <c r="E21">
        <v>14913800</v>
      </c>
      <c r="F21">
        <f t="shared" si="0"/>
        <v>0.52120909209439781</v>
      </c>
      <c r="G21">
        <v>0.46666666666666601</v>
      </c>
      <c r="H21">
        <v>0.7</v>
      </c>
      <c r="I21">
        <v>0.66666666666666596</v>
      </c>
      <c r="J21">
        <v>0.66666666666666596</v>
      </c>
    </row>
    <row r="22" spans="4:10" x14ac:dyDescent="0.25">
      <c r="D22" s="1">
        <v>33877</v>
      </c>
      <c r="E22">
        <v>14427600</v>
      </c>
      <c r="F22">
        <f t="shared" si="0"/>
        <v>0.4947955147985571</v>
      </c>
      <c r="G22">
        <v>0.46666666666666601</v>
      </c>
      <c r="H22">
        <v>0.7</v>
      </c>
      <c r="I22">
        <v>0.66666666666666596</v>
      </c>
      <c r="J22">
        <v>0.66666666666666596</v>
      </c>
    </row>
    <row r="23" spans="4:10" x14ac:dyDescent="0.25">
      <c r="D23" s="1">
        <v>33908</v>
      </c>
      <c r="E23">
        <v>14085100</v>
      </c>
      <c r="F23">
        <f t="shared" si="0"/>
        <v>0.47618866530488069</v>
      </c>
      <c r="G23">
        <v>0.46666666666666601</v>
      </c>
      <c r="H23">
        <v>0.7</v>
      </c>
      <c r="I23">
        <v>0.66666666666666596</v>
      </c>
      <c r="J23">
        <v>0.66666666666666596</v>
      </c>
    </row>
    <row r="24" spans="4:10" x14ac:dyDescent="0.25">
      <c r="D24" s="1">
        <v>33938</v>
      </c>
      <c r="E24">
        <v>13891900</v>
      </c>
      <c r="F24">
        <f t="shared" si="0"/>
        <v>0.46569277239341128</v>
      </c>
      <c r="G24">
        <v>0.46666666666666601</v>
      </c>
      <c r="H24">
        <v>0.7</v>
      </c>
      <c r="I24">
        <v>0.66666666666666596</v>
      </c>
      <c r="J24">
        <v>0.66666666666666596</v>
      </c>
    </row>
    <row r="25" spans="4:10" x14ac:dyDescent="0.25">
      <c r="D25" s="1">
        <v>33969</v>
      </c>
      <c r="E25">
        <v>13703900</v>
      </c>
      <c r="F25">
        <f t="shared" si="0"/>
        <v>0.45547937763483853</v>
      </c>
      <c r="G25">
        <v>0.46666666666666601</v>
      </c>
      <c r="H25">
        <v>0.7</v>
      </c>
      <c r="I25">
        <v>0.66666666666666596</v>
      </c>
      <c r="J25">
        <v>0.66666666666666596</v>
      </c>
    </row>
    <row r="26" spans="4:10" x14ac:dyDescent="0.25">
      <c r="D26" s="1">
        <v>34000</v>
      </c>
      <c r="E26">
        <v>13334700</v>
      </c>
      <c r="F26">
        <f t="shared" si="0"/>
        <v>0.43542200877917336</v>
      </c>
      <c r="G26">
        <v>0.43333333333333302</v>
      </c>
      <c r="H26">
        <v>0.7</v>
      </c>
      <c r="I26">
        <v>0.63333333333333297</v>
      </c>
      <c r="J26">
        <v>0.63333333333333297</v>
      </c>
    </row>
    <row r="27" spans="4:10" x14ac:dyDescent="0.25">
      <c r="D27" s="1">
        <v>34028</v>
      </c>
      <c r="E27">
        <v>13104400</v>
      </c>
      <c r="F27">
        <f t="shared" si="0"/>
        <v>0.42291060019992177</v>
      </c>
      <c r="G27">
        <v>0.43333333333333302</v>
      </c>
      <c r="H27">
        <v>0.76666666666666605</v>
      </c>
      <c r="I27">
        <v>0.66666666666666596</v>
      </c>
      <c r="J27">
        <v>0.66666666666666596</v>
      </c>
    </row>
    <row r="28" spans="4:10" x14ac:dyDescent="0.25">
      <c r="D28" s="1">
        <v>34059</v>
      </c>
      <c r="E28">
        <v>12944200</v>
      </c>
      <c r="F28">
        <f t="shared" si="0"/>
        <v>0.41420748402798907</v>
      </c>
      <c r="G28">
        <v>0.5</v>
      </c>
      <c r="H28">
        <v>0.76666666666666605</v>
      </c>
      <c r="I28">
        <v>0.66666666666666596</v>
      </c>
      <c r="J28">
        <v>0.66666666666666596</v>
      </c>
    </row>
    <row r="29" spans="4:10" x14ac:dyDescent="0.25">
      <c r="D29" s="1">
        <v>34089</v>
      </c>
      <c r="E29">
        <v>13412600</v>
      </c>
      <c r="F29">
        <f t="shared" si="0"/>
        <v>0.43965404841583727</v>
      </c>
      <c r="G29">
        <v>0.53333333333333299</v>
      </c>
      <c r="H29">
        <v>0.8</v>
      </c>
      <c r="I29">
        <v>0.66666666666666596</v>
      </c>
      <c r="J29">
        <v>0.66666666666666596</v>
      </c>
    </row>
    <row r="30" spans="4:10" x14ac:dyDescent="0.25">
      <c r="D30" s="1">
        <v>34120</v>
      </c>
      <c r="E30">
        <v>14159600</v>
      </c>
      <c r="F30">
        <f t="shared" si="0"/>
        <v>0.48023599461080446</v>
      </c>
      <c r="G30">
        <v>0.63333333333333297</v>
      </c>
      <c r="H30">
        <v>0.86666666666666603</v>
      </c>
      <c r="I30">
        <v>0.73333333333333295</v>
      </c>
      <c r="J30">
        <v>0.73333333333333295</v>
      </c>
    </row>
    <row r="31" spans="4:10" x14ac:dyDescent="0.25">
      <c r="D31" s="1">
        <v>34150</v>
      </c>
      <c r="E31">
        <v>16804992</v>
      </c>
      <c r="F31">
        <f t="shared" si="0"/>
        <v>0.62395106262766742</v>
      </c>
      <c r="G31">
        <v>0.73333333333333295</v>
      </c>
      <c r="H31">
        <v>0.83333333333333304</v>
      </c>
      <c r="I31">
        <v>0.76666666666666605</v>
      </c>
      <c r="J31">
        <v>0.76666666666666605</v>
      </c>
    </row>
    <row r="32" spans="4:10" x14ac:dyDescent="0.25">
      <c r="D32" s="1">
        <v>34181</v>
      </c>
      <c r="E32">
        <v>19336992</v>
      </c>
      <c r="F32">
        <f t="shared" si="0"/>
        <v>0.76150593246121079</v>
      </c>
      <c r="G32">
        <v>0.76666666666666605</v>
      </c>
      <c r="H32">
        <v>0.83333333333333304</v>
      </c>
      <c r="I32">
        <v>0.76666666666666605</v>
      </c>
      <c r="J32">
        <v>0.76666666666666605</v>
      </c>
    </row>
    <row r="33" spans="4:10" x14ac:dyDescent="0.25">
      <c r="D33" s="1">
        <v>34212</v>
      </c>
      <c r="E33">
        <v>19526304</v>
      </c>
      <c r="F33">
        <f t="shared" si="0"/>
        <v>0.77179060367682206</v>
      </c>
      <c r="G33">
        <v>0.76666666666666605</v>
      </c>
      <c r="H33">
        <v>0.83333333333333304</v>
      </c>
      <c r="I33">
        <v>0.8</v>
      </c>
      <c r="J33">
        <v>0.8</v>
      </c>
    </row>
    <row r="34" spans="4:10" x14ac:dyDescent="0.25">
      <c r="D34" s="1">
        <v>34242</v>
      </c>
      <c r="E34">
        <v>19074400</v>
      </c>
      <c r="F34">
        <f t="shared" si="0"/>
        <v>0.74724021035247079</v>
      </c>
      <c r="G34">
        <v>0.76666666666666605</v>
      </c>
      <c r="H34">
        <v>0.83333333333333304</v>
      </c>
      <c r="I34">
        <v>0.8</v>
      </c>
      <c r="J34">
        <v>0.8</v>
      </c>
    </row>
    <row r="35" spans="4:10" x14ac:dyDescent="0.25">
      <c r="D35" s="1">
        <v>34273</v>
      </c>
      <c r="E35">
        <v>18825200</v>
      </c>
      <c r="F35">
        <f t="shared" si="0"/>
        <v>0.7337020296405754</v>
      </c>
      <c r="G35">
        <v>0.76666666666666605</v>
      </c>
      <c r="H35">
        <v>0.83333333333333304</v>
      </c>
      <c r="I35">
        <v>0.8</v>
      </c>
      <c r="J35">
        <v>0.8</v>
      </c>
    </row>
    <row r="36" spans="4:10" x14ac:dyDescent="0.25">
      <c r="D36" s="1">
        <v>34303</v>
      </c>
      <c r="E36">
        <v>18790592</v>
      </c>
      <c r="F36">
        <f t="shared" si="0"/>
        <v>0.73182189577991219</v>
      </c>
      <c r="G36">
        <v>0.76666666666666605</v>
      </c>
      <c r="H36">
        <v>0.83333333333333304</v>
      </c>
      <c r="I36">
        <v>0.8</v>
      </c>
      <c r="J36">
        <v>0.8</v>
      </c>
    </row>
    <row r="37" spans="4:10" x14ac:dyDescent="0.25">
      <c r="D37" s="1">
        <v>34334</v>
      </c>
      <c r="E37">
        <v>18694208</v>
      </c>
      <c r="F37">
        <f t="shared" si="0"/>
        <v>0.72658568386283628</v>
      </c>
      <c r="G37">
        <v>0.8</v>
      </c>
      <c r="H37">
        <v>0.8</v>
      </c>
      <c r="I37">
        <v>0.8</v>
      </c>
      <c r="J37">
        <v>0.8</v>
      </c>
    </row>
    <row r="38" spans="4:10" x14ac:dyDescent="0.25">
      <c r="D38" s="1">
        <v>34365</v>
      </c>
      <c r="E38">
        <v>18403008</v>
      </c>
      <c r="F38">
        <f t="shared" si="0"/>
        <v>0.71076578730062145</v>
      </c>
      <c r="G38">
        <v>0.8</v>
      </c>
      <c r="H38">
        <v>0.8</v>
      </c>
      <c r="I38">
        <v>0.8</v>
      </c>
      <c r="J38">
        <v>0.8</v>
      </c>
    </row>
    <row r="39" spans="4:10" x14ac:dyDescent="0.25">
      <c r="D39" s="1">
        <v>34393</v>
      </c>
      <c r="E39">
        <v>18122304</v>
      </c>
      <c r="F39">
        <f t="shared" si="0"/>
        <v>0.69551610239471506</v>
      </c>
      <c r="G39">
        <v>0.8</v>
      </c>
      <c r="H39">
        <v>0.8</v>
      </c>
      <c r="I39">
        <v>0.8</v>
      </c>
      <c r="J39">
        <v>0.8</v>
      </c>
    </row>
    <row r="40" spans="4:10" x14ac:dyDescent="0.25">
      <c r="D40" s="1">
        <v>34424</v>
      </c>
      <c r="E40">
        <v>17851600</v>
      </c>
      <c r="F40">
        <f t="shared" si="0"/>
        <v>0.68080968316745616</v>
      </c>
      <c r="G40">
        <v>0.8</v>
      </c>
      <c r="H40">
        <v>0.8</v>
      </c>
      <c r="I40">
        <v>0.8</v>
      </c>
      <c r="J40">
        <v>0.8</v>
      </c>
    </row>
    <row r="41" spans="4:10" x14ac:dyDescent="0.25">
      <c r="D41" s="1">
        <v>34454</v>
      </c>
      <c r="E41">
        <v>17785296</v>
      </c>
      <c r="F41">
        <f t="shared" si="0"/>
        <v>0.67720761441175192</v>
      </c>
      <c r="G41">
        <v>0.8</v>
      </c>
      <c r="H41">
        <v>0.76666666666666605</v>
      </c>
      <c r="I41">
        <v>0.8</v>
      </c>
      <c r="J41">
        <v>0.8</v>
      </c>
    </row>
    <row r="42" spans="4:10" x14ac:dyDescent="0.25">
      <c r="D42" s="1">
        <v>34485</v>
      </c>
      <c r="E42">
        <v>17720304</v>
      </c>
      <c r="F42">
        <f t="shared" si="0"/>
        <v>0.67367682211308622</v>
      </c>
      <c r="G42">
        <v>0.8</v>
      </c>
      <c r="H42">
        <v>0.76666666666666605</v>
      </c>
      <c r="I42">
        <v>0.8</v>
      </c>
      <c r="J42">
        <v>0.8</v>
      </c>
    </row>
    <row r="43" spans="4:10" x14ac:dyDescent="0.25">
      <c r="D43" s="1">
        <v>34515</v>
      </c>
      <c r="E43">
        <v>18628400</v>
      </c>
      <c r="F43">
        <f t="shared" si="0"/>
        <v>0.72301056108479289</v>
      </c>
      <c r="G43">
        <v>0.8</v>
      </c>
      <c r="H43">
        <v>0.76666666666666605</v>
      </c>
      <c r="I43">
        <v>0.8</v>
      </c>
      <c r="J43">
        <v>0.8</v>
      </c>
    </row>
    <row r="44" spans="4:10" x14ac:dyDescent="0.25">
      <c r="D44" s="1">
        <v>34546</v>
      </c>
      <c r="E44">
        <v>18245296</v>
      </c>
      <c r="F44">
        <f t="shared" si="0"/>
        <v>0.7021978356295363</v>
      </c>
      <c r="G44">
        <v>0.73333333333333295</v>
      </c>
      <c r="H44">
        <v>0.76666666666666605</v>
      </c>
      <c r="I44">
        <v>0.73333333333333295</v>
      </c>
      <c r="J44">
        <v>0.73333333333333295</v>
      </c>
    </row>
    <row r="45" spans="4:10" x14ac:dyDescent="0.25">
      <c r="D45" s="1">
        <v>34577</v>
      </c>
      <c r="E45">
        <v>18724400</v>
      </c>
      <c r="F45">
        <f t="shared" si="0"/>
        <v>0.72822591159980876</v>
      </c>
      <c r="G45">
        <v>0.73333333333333295</v>
      </c>
      <c r="H45">
        <v>0.73333333333333295</v>
      </c>
      <c r="I45">
        <v>0.73333333333333295</v>
      </c>
      <c r="J45">
        <v>0.73333333333333295</v>
      </c>
    </row>
    <row r="46" spans="4:10" x14ac:dyDescent="0.25">
      <c r="D46" s="1">
        <v>34607</v>
      </c>
      <c r="E46">
        <v>18900096</v>
      </c>
      <c r="F46">
        <f t="shared" si="0"/>
        <v>0.73777087226737359</v>
      </c>
      <c r="G46">
        <v>0.73333333333333295</v>
      </c>
      <c r="H46">
        <v>0.73333333333333295</v>
      </c>
      <c r="I46">
        <v>0.73333333333333295</v>
      </c>
      <c r="J46">
        <v>0.73333333333333295</v>
      </c>
    </row>
    <row r="47" spans="4:10" x14ac:dyDescent="0.25">
      <c r="D47" s="1">
        <v>34638</v>
      </c>
      <c r="E47">
        <v>17772496</v>
      </c>
      <c r="F47">
        <f t="shared" si="0"/>
        <v>0.67651223434308316</v>
      </c>
      <c r="G47">
        <v>0.73333333333333295</v>
      </c>
      <c r="H47">
        <v>0.76666666666666605</v>
      </c>
      <c r="I47">
        <v>0.73333333333333295</v>
      </c>
      <c r="J47">
        <v>0.73333333333333295</v>
      </c>
    </row>
    <row r="48" spans="4:10" x14ac:dyDescent="0.25">
      <c r="D48" s="1">
        <v>34668</v>
      </c>
      <c r="E48">
        <v>17684800</v>
      </c>
      <c r="F48">
        <f t="shared" si="0"/>
        <v>0.67174801164761611</v>
      </c>
      <c r="G48">
        <v>0.73333333333333295</v>
      </c>
      <c r="H48">
        <v>0.73333333333333295</v>
      </c>
      <c r="I48">
        <v>0.73333333333333295</v>
      </c>
      <c r="J48">
        <v>0.73333333333333295</v>
      </c>
    </row>
    <row r="49" spans="4:10" x14ac:dyDescent="0.25">
      <c r="D49" s="1">
        <v>34699</v>
      </c>
      <c r="E49">
        <v>17576608</v>
      </c>
      <c r="F49">
        <f t="shared" si="0"/>
        <v>0.66587031161719323</v>
      </c>
      <c r="G49">
        <v>0.73333333333333295</v>
      </c>
      <c r="H49">
        <v>0.73333333333333295</v>
      </c>
      <c r="I49">
        <v>0.73333333333333295</v>
      </c>
      <c r="J49">
        <v>0.73333333333333295</v>
      </c>
    </row>
    <row r="50" spans="4:10" x14ac:dyDescent="0.25">
      <c r="D50" s="1">
        <v>34730</v>
      </c>
      <c r="E50">
        <v>17220992</v>
      </c>
      <c r="F50">
        <f t="shared" si="0"/>
        <v>0.64655091485940286</v>
      </c>
      <c r="G50">
        <v>0.73333333333333295</v>
      </c>
      <c r="H50">
        <v>0.66666666666666596</v>
      </c>
      <c r="I50">
        <v>0.73333333333333295</v>
      </c>
      <c r="J50">
        <v>0.73333333333333295</v>
      </c>
    </row>
    <row r="51" spans="4:10" x14ac:dyDescent="0.25">
      <c r="D51" s="1">
        <v>34758</v>
      </c>
      <c r="E51">
        <v>16843008</v>
      </c>
      <c r="F51">
        <f t="shared" si="0"/>
        <v>0.62601634143161367</v>
      </c>
      <c r="G51">
        <v>0.73333333333333295</v>
      </c>
      <c r="H51">
        <v>0.73333333333333295</v>
      </c>
      <c r="I51">
        <v>0.73333333333333295</v>
      </c>
      <c r="J51">
        <v>0.73333333333333295</v>
      </c>
    </row>
    <row r="52" spans="4:10" x14ac:dyDescent="0.25">
      <c r="D52" s="1">
        <v>34789</v>
      </c>
      <c r="E52">
        <v>16569900</v>
      </c>
      <c r="F52">
        <f t="shared" si="0"/>
        <v>0.61117932113520801</v>
      </c>
      <c r="G52">
        <v>0.73333333333333295</v>
      </c>
      <c r="H52">
        <v>0.73333333333333295</v>
      </c>
      <c r="I52">
        <v>0.76666666666666605</v>
      </c>
      <c r="J52">
        <v>0.76666666666666605</v>
      </c>
    </row>
    <row r="53" spans="4:10" x14ac:dyDescent="0.25">
      <c r="D53" s="1">
        <v>34819</v>
      </c>
      <c r="E53">
        <v>16627000</v>
      </c>
      <c r="F53">
        <f t="shared" si="0"/>
        <v>0.61428136816028511</v>
      </c>
      <c r="G53">
        <v>0.73333333333333295</v>
      </c>
      <c r="H53">
        <v>0.73333333333333295</v>
      </c>
      <c r="I53">
        <v>0.76666666666666605</v>
      </c>
      <c r="J53">
        <v>0.76666666666666605</v>
      </c>
    </row>
    <row r="54" spans="4:10" x14ac:dyDescent="0.25">
      <c r="D54" s="1">
        <v>34850</v>
      </c>
      <c r="E54">
        <v>16786704</v>
      </c>
      <c r="F54">
        <f t="shared" si="0"/>
        <v>0.62295753835455692</v>
      </c>
      <c r="G54">
        <v>0.76666666666666605</v>
      </c>
      <c r="H54">
        <v>0.7</v>
      </c>
      <c r="I54">
        <v>0.76666666666666605</v>
      </c>
      <c r="J54">
        <v>0.76666666666666605</v>
      </c>
    </row>
    <row r="55" spans="4:10" x14ac:dyDescent="0.25">
      <c r="D55" s="1">
        <v>34880</v>
      </c>
      <c r="E55">
        <v>18350704</v>
      </c>
      <c r="F55">
        <f t="shared" si="0"/>
        <v>0.7079242904950237</v>
      </c>
      <c r="G55">
        <v>0.76666666666666605</v>
      </c>
      <c r="H55">
        <v>0.73333333333333295</v>
      </c>
      <c r="I55">
        <v>0.73333333333333295</v>
      </c>
      <c r="J55">
        <v>0.73333333333333295</v>
      </c>
    </row>
    <row r="56" spans="4:10" x14ac:dyDescent="0.25">
      <c r="D56" s="1">
        <v>34911</v>
      </c>
      <c r="E56">
        <v>21298896</v>
      </c>
      <c r="F56">
        <f t="shared" si="0"/>
        <v>0.86808944326133253</v>
      </c>
      <c r="G56">
        <v>0.86666666666666603</v>
      </c>
      <c r="H56">
        <v>0.73333333333333295</v>
      </c>
      <c r="I56">
        <v>0.83333333333333304</v>
      </c>
      <c r="J56">
        <v>0.83333333333333304</v>
      </c>
    </row>
    <row r="57" spans="4:10" x14ac:dyDescent="0.25">
      <c r="D57" s="1">
        <v>34942</v>
      </c>
      <c r="E57">
        <v>23307008</v>
      </c>
      <c r="F57">
        <f t="shared" si="0"/>
        <v>0.97718327610934852</v>
      </c>
      <c r="G57">
        <v>0.93333333333333302</v>
      </c>
      <c r="H57">
        <v>0.76666666666666605</v>
      </c>
      <c r="I57">
        <v>0.83333333333333304</v>
      </c>
      <c r="J57">
        <v>0.83333333333333304</v>
      </c>
    </row>
    <row r="58" spans="4:10" x14ac:dyDescent="0.25">
      <c r="D58" s="1">
        <v>34972</v>
      </c>
      <c r="E58">
        <v>22972192</v>
      </c>
      <c r="F58">
        <f t="shared" si="0"/>
        <v>0.95899387196314489</v>
      </c>
      <c r="G58">
        <v>0.96666666666666601</v>
      </c>
      <c r="H58">
        <v>0.8</v>
      </c>
      <c r="I58">
        <v>0.86666666666666603</v>
      </c>
      <c r="J58">
        <v>0.86666666666666603</v>
      </c>
    </row>
    <row r="59" spans="4:10" x14ac:dyDescent="0.25">
      <c r="D59" s="1">
        <v>35003</v>
      </c>
      <c r="E59">
        <v>22311104</v>
      </c>
      <c r="F59">
        <f t="shared" si="0"/>
        <v>0.92307922986657398</v>
      </c>
      <c r="G59">
        <v>0.9</v>
      </c>
      <c r="H59">
        <v>0.8</v>
      </c>
      <c r="I59">
        <v>0.86666666666666603</v>
      </c>
      <c r="J59">
        <v>0.86666666666666603</v>
      </c>
    </row>
    <row r="60" spans="4:10" x14ac:dyDescent="0.25">
      <c r="D60" s="1">
        <v>35033</v>
      </c>
      <c r="E60">
        <v>21932992</v>
      </c>
      <c r="F60">
        <f t="shared" si="0"/>
        <v>0.90253770263809818</v>
      </c>
      <c r="G60">
        <v>0.9</v>
      </c>
      <c r="H60">
        <v>0.8</v>
      </c>
      <c r="I60">
        <v>0.86666666666666603</v>
      </c>
      <c r="J60">
        <v>0.86666666666666603</v>
      </c>
    </row>
    <row r="61" spans="4:10" x14ac:dyDescent="0.25">
      <c r="D61" s="1">
        <v>35064</v>
      </c>
      <c r="E61">
        <v>21680304</v>
      </c>
      <c r="F61">
        <f t="shared" si="0"/>
        <v>0.88881003085749055</v>
      </c>
      <c r="G61">
        <v>0.9</v>
      </c>
      <c r="H61">
        <v>0.83333333333333304</v>
      </c>
      <c r="I61">
        <v>0.9</v>
      </c>
      <c r="J61">
        <v>0.9</v>
      </c>
    </row>
    <row r="62" spans="4:10" x14ac:dyDescent="0.25">
      <c r="D62" s="1">
        <v>35095</v>
      </c>
      <c r="E62">
        <v>21392000</v>
      </c>
      <c r="F62">
        <f t="shared" si="0"/>
        <v>0.87314746403581212</v>
      </c>
      <c r="G62">
        <v>0.9</v>
      </c>
      <c r="H62">
        <v>0.83333333333333304</v>
      </c>
      <c r="I62">
        <v>0.9</v>
      </c>
      <c r="J62">
        <v>0.9</v>
      </c>
    </row>
    <row r="63" spans="4:10" x14ac:dyDescent="0.25">
      <c r="D63" s="1">
        <v>35124</v>
      </c>
      <c r="E63">
        <v>20946400</v>
      </c>
      <c r="F63">
        <f t="shared" si="0"/>
        <v>0.84893954539528016</v>
      </c>
      <c r="G63">
        <v>0.9</v>
      </c>
      <c r="H63">
        <v>0.83333333333333304</v>
      </c>
      <c r="I63">
        <v>0.9</v>
      </c>
      <c r="J63">
        <v>0.9</v>
      </c>
    </row>
    <row r="64" spans="4:10" x14ac:dyDescent="0.25">
      <c r="D64" s="1">
        <v>35155</v>
      </c>
      <c r="E64">
        <v>20692496</v>
      </c>
      <c r="F64">
        <f t="shared" si="0"/>
        <v>0.83514581250814901</v>
      </c>
      <c r="G64">
        <v>0.93333333333333302</v>
      </c>
      <c r="H64">
        <v>0.83333333333333304</v>
      </c>
      <c r="I64">
        <v>0.9</v>
      </c>
      <c r="J64">
        <v>0.9</v>
      </c>
    </row>
    <row r="65" spans="4:10" x14ac:dyDescent="0.25">
      <c r="D65" s="1">
        <v>35185</v>
      </c>
      <c r="E65">
        <v>20220304</v>
      </c>
      <c r="F65">
        <f t="shared" si="0"/>
        <v>0.80949324177495763</v>
      </c>
      <c r="G65">
        <v>0.9</v>
      </c>
      <c r="H65">
        <v>0.83333333333333304</v>
      </c>
      <c r="I65">
        <v>0.9</v>
      </c>
      <c r="J65">
        <v>0.9</v>
      </c>
    </row>
    <row r="66" spans="4:10" x14ac:dyDescent="0.25">
      <c r="D66" s="1">
        <v>35216</v>
      </c>
      <c r="E66">
        <v>20186496</v>
      </c>
      <c r="F66">
        <f t="shared" ref="F66:F129" si="1" xml:space="preserve"> (E66 - MIN($E$2:$E$397)) / (MAX($E$2:$E$397) - MIN($E$2:$E$397))</f>
        <v>0.80765656916858619</v>
      </c>
      <c r="G66">
        <v>0.9</v>
      </c>
      <c r="H66">
        <v>0.83333333333333304</v>
      </c>
      <c r="I66">
        <v>0.9</v>
      </c>
      <c r="J66">
        <v>0.9</v>
      </c>
    </row>
    <row r="67" spans="4:10" x14ac:dyDescent="0.25">
      <c r="D67" s="1">
        <v>35246</v>
      </c>
      <c r="E67">
        <v>21389408</v>
      </c>
      <c r="F67">
        <f t="shared" si="1"/>
        <v>0.87300664957190666</v>
      </c>
      <c r="G67">
        <v>0.93333333333333302</v>
      </c>
      <c r="H67">
        <v>0.86666666666666603</v>
      </c>
      <c r="I67">
        <v>0.86666666666666603</v>
      </c>
      <c r="J67">
        <v>0.86666666666666603</v>
      </c>
    </row>
    <row r="68" spans="4:10" x14ac:dyDescent="0.25">
      <c r="D68" s="1">
        <v>35277</v>
      </c>
      <c r="E68">
        <v>22410000</v>
      </c>
      <c r="F68">
        <f t="shared" si="1"/>
        <v>0.92845191012212613</v>
      </c>
      <c r="G68">
        <v>0.9</v>
      </c>
      <c r="H68">
        <v>0.86666666666666603</v>
      </c>
      <c r="I68">
        <v>0.86666666666666603</v>
      </c>
      <c r="J68">
        <v>0.86666666666666603</v>
      </c>
    </row>
    <row r="69" spans="4:10" x14ac:dyDescent="0.25">
      <c r="D69" s="1">
        <v>35308</v>
      </c>
      <c r="E69">
        <v>22219504</v>
      </c>
      <c r="F69">
        <f t="shared" si="1"/>
        <v>0.91810291625016294</v>
      </c>
      <c r="G69">
        <v>0.86666666666666603</v>
      </c>
      <c r="H69">
        <v>0.86666666666666603</v>
      </c>
      <c r="I69">
        <v>0.86666666666666603</v>
      </c>
      <c r="J69">
        <v>0.86666666666666603</v>
      </c>
    </row>
    <row r="70" spans="4:10" x14ac:dyDescent="0.25">
      <c r="D70" s="1">
        <v>35338</v>
      </c>
      <c r="E70">
        <v>21580400</v>
      </c>
      <c r="F70">
        <f t="shared" si="1"/>
        <v>0.8833825894215307</v>
      </c>
      <c r="G70">
        <v>0.86666666666666603</v>
      </c>
      <c r="H70">
        <v>0.86666666666666603</v>
      </c>
      <c r="I70">
        <v>0.83333333333333304</v>
      </c>
      <c r="J70">
        <v>0.83333333333333304</v>
      </c>
    </row>
    <row r="71" spans="4:10" x14ac:dyDescent="0.25">
      <c r="D71" s="1">
        <v>35369</v>
      </c>
      <c r="E71">
        <v>21155100</v>
      </c>
      <c r="F71">
        <f t="shared" si="1"/>
        <v>0.86027750010865311</v>
      </c>
      <c r="G71">
        <v>0.86666666666666603</v>
      </c>
      <c r="H71">
        <v>0.86666666666666603</v>
      </c>
      <c r="I71">
        <v>0.83333333333333304</v>
      </c>
      <c r="J71">
        <v>0.83333333333333304</v>
      </c>
    </row>
    <row r="72" spans="4:10" x14ac:dyDescent="0.25">
      <c r="D72" s="1">
        <v>35399</v>
      </c>
      <c r="E72">
        <v>20968000</v>
      </c>
      <c r="F72">
        <f t="shared" si="1"/>
        <v>0.85011299926115869</v>
      </c>
      <c r="G72">
        <v>0.86666666666666603</v>
      </c>
      <c r="H72">
        <v>0.86666666666666603</v>
      </c>
      <c r="I72">
        <v>0.83333333333333304</v>
      </c>
      <c r="J72">
        <v>0.83333333333333304</v>
      </c>
    </row>
    <row r="73" spans="4:10" x14ac:dyDescent="0.25">
      <c r="D73" s="1">
        <v>35430</v>
      </c>
      <c r="E73">
        <v>20894800</v>
      </c>
      <c r="F73">
        <f t="shared" si="1"/>
        <v>0.84613629449345906</v>
      </c>
      <c r="G73">
        <v>0.86666666666666603</v>
      </c>
      <c r="H73">
        <v>0.86666666666666603</v>
      </c>
      <c r="I73">
        <v>0.86666666666666603</v>
      </c>
      <c r="J73">
        <v>0.86666666666666603</v>
      </c>
    </row>
    <row r="74" spans="4:10" x14ac:dyDescent="0.25">
      <c r="D74" s="1">
        <v>35461</v>
      </c>
      <c r="E74">
        <v>20497900</v>
      </c>
      <c r="F74">
        <f t="shared" si="1"/>
        <v>0.82457407970794039</v>
      </c>
      <c r="G74">
        <v>0.86666666666666603</v>
      </c>
      <c r="H74">
        <v>0.86666666666666603</v>
      </c>
      <c r="I74">
        <v>0.86666666666666603</v>
      </c>
      <c r="J74">
        <v>0.86666666666666603</v>
      </c>
    </row>
    <row r="75" spans="4:10" x14ac:dyDescent="0.25">
      <c r="D75" s="1">
        <v>35489</v>
      </c>
      <c r="E75">
        <v>19991000</v>
      </c>
      <c r="F75">
        <f t="shared" si="1"/>
        <v>0.79703594245729936</v>
      </c>
      <c r="G75">
        <v>0.86666666666666603</v>
      </c>
      <c r="H75">
        <v>0.86666666666666603</v>
      </c>
      <c r="I75">
        <v>0.86666666666666603</v>
      </c>
      <c r="J75">
        <v>0.86666666666666603</v>
      </c>
    </row>
    <row r="76" spans="4:10" x14ac:dyDescent="0.25">
      <c r="D76" s="1">
        <v>35520</v>
      </c>
      <c r="E76">
        <v>19321000</v>
      </c>
      <c r="F76">
        <f t="shared" si="1"/>
        <v>0.76063714198791776</v>
      </c>
      <c r="G76">
        <v>0.86666666666666603</v>
      </c>
      <c r="H76">
        <v>0.86666666666666603</v>
      </c>
      <c r="I76">
        <v>0.86666666666666603</v>
      </c>
      <c r="J76">
        <v>0.86666666666666603</v>
      </c>
    </row>
    <row r="77" spans="4:10" x14ac:dyDescent="0.25">
      <c r="D77" s="1">
        <v>35550</v>
      </c>
      <c r="E77">
        <v>18917900</v>
      </c>
      <c r="F77">
        <f t="shared" si="1"/>
        <v>0.73873810248163763</v>
      </c>
      <c r="G77">
        <v>0.86666666666666603</v>
      </c>
      <c r="H77">
        <v>0.9</v>
      </c>
      <c r="I77">
        <v>0.86666666666666603</v>
      </c>
      <c r="J77">
        <v>0.86666666666666603</v>
      </c>
    </row>
    <row r="78" spans="4:10" x14ac:dyDescent="0.25">
      <c r="D78" s="1">
        <v>35581</v>
      </c>
      <c r="E78">
        <v>19107900</v>
      </c>
      <c r="F78">
        <f t="shared" si="1"/>
        <v>0.74906015037593987</v>
      </c>
      <c r="G78">
        <v>0.86666666666666603</v>
      </c>
      <c r="H78">
        <v>0.9</v>
      </c>
      <c r="I78">
        <v>0.86666666666666603</v>
      </c>
      <c r="J78">
        <v>0.86666666666666603</v>
      </c>
    </row>
    <row r="79" spans="4:10" x14ac:dyDescent="0.25">
      <c r="D79" s="1">
        <v>35611</v>
      </c>
      <c r="E79">
        <v>21089000</v>
      </c>
      <c r="F79">
        <f t="shared" si="1"/>
        <v>0.85668651397279327</v>
      </c>
      <c r="G79">
        <v>0.9</v>
      </c>
      <c r="H79">
        <v>0.9</v>
      </c>
      <c r="I79">
        <v>0.9</v>
      </c>
      <c r="J79">
        <v>0.9</v>
      </c>
    </row>
    <row r="80" spans="4:10" x14ac:dyDescent="0.25">
      <c r="D80" s="1">
        <v>35642</v>
      </c>
      <c r="E80">
        <v>23383800</v>
      </c>
      <c r="F80">
        <f t="shared" si="1"/>
        <v>0.98135512190881824</v>
      </c>
      <c r="G80">
        <v>0.96666666666666601</v>
      </c>
      <c r="H80">
        <v>0.9</v>
      </c>
      <c r="I80">
        <v>0.93333333333333302</v>
      </c>
      <c r="J80">
        <v>0.93333333333333302</v>
      </c>
    </row>
    <row r="81" spans="4:10" x14ac:dyDescent="0.25">
      <c r="D81" s="1">
        <v>35673</v>
      </c>
      <c r="E81">
        <v>23293000</v>
      </c>
      <c r="F81">
        <f t="shared" si="1"/>
        <v>0.97642226954669908</v>
      </c>
      <c r="G81">
        <v>0.9</v>
      </c>
      <c r="H81">
        <v>0.93333333333333302</v>
      </c>
      <c r="I81">
        <v>0.93333333333333302</v>
      </c>
      <c r="J81">
        <v>0.93333333333333302</v>
      </c>
    </row>
    <row r="82" spans="4:10" x14ac:dyDescent="0.25">
      <c r="D82" s="1">
        <v>35703</v>
      </c>
      <c r="E82">
        <v>22842100</v>
      </c>
      <c r="F82">
        <f t="shared" si="1"/>
        <v>0.95192642009648398</v>
      </c>
      <c r="G82">
        <v>0.9</v>
      </c>
      <c r="H82">
        <v>0.93333333333333302</v>
      </c>
      <c r="I82">
        <v>0.96666666666666601</v>
      </c>
      <c r="J82">
        <v>0.93333333333333302</v>
      </c>
    </row>
    <row r="83" spans="4:10" x14ac:dyDescent="0.25">
      <c r="D83" s="1">
        <v>35734</v>
      </c>
      <c r="E83">
        <v>22801400</v>
      </c>
      <c r="F83">
        <f t="shared" si="1"/>
        <v>0.94971532878438869</v>
      </c>
      <c r="G83">
        <v>0.96666666666666601</v>
      </c>
      <c r="H83">
        <v>0.93333333333333302</v>
      </c>
      <c r="I83">
        <v>0.93333333333333302</v>
      </c>
      <c r="J83">
        <v>0.93333333333333302</v>
      </c>
    </row>
    <row r="84" spans="4:10" x14ac:dyDescent="0.25">
      <c r="D84" s="1">
        <v>35764</v>
      </c>
      <c r="E84">
        <v>22553800</v>
      </c>
      <c r="F84">
        <f t="shared" si="1"/>
        <v>0.93626407058107697</v>
      </c>
      <c r="G84">
        <v>1</v>
      </c>
      <c r="H84">
        <v>0.93333333333333302</v>
      </c>
      <c r="I84">
        <v>0.93333333333333302</v>
      </c>
      <c r="J84">
        <v>0.93333333333333302</v>
      </c>
    </row>
    <row r="85" spans="4:10" x14ac:dyDescent="0.25">
      <c r="D85" s="1">
        <v>35795</v>
      </c>
      <c r="E85">
        <v>22123100</v>
      </c>
      <c r="F85">
        <f t="shared" si="1"/>
        <v>0.91286561780172981</v>
      </c>
      <c r="G85">
        <v>1</v>
      </c>
      <c r="H85">
        <v>0.96666666666666601</v>
      </c>
      <c r="I85">
        <v>0.96666666666666601</v>
      </c>
      <c r="J85">
        <v>0.96666666666666601</v>
      </c>
    </row>
    <row r="86" spans="4:10" x14ac:dyDescent="0.25">
      <c r="D86" s="1">
        <v>35826</v>
      </c>
      <c r="E86">
        <v>21595100</v>
      </c>
      <c r="F86">
        <f t="shared" si="1"/>
        <v>0.88418118996914252</v>
      </c>
      <c r="G86">
        <v>0.96666666666666601</v>
      </c>
      <c r="H86">
        <v>1</v>
      </c>
      <c r="I86">
        <v>1</v>
      </c>
      <c r="J86">
        <v>1</v>
      </c>
    </row>
    <row r="87" spans="4:10" x14ac:dyDescent="0.25">
      <c r="D87" s="1">
        <v>35854</v>
      </c>
      <c r="E87">
        <v>21102600</v>
      </c>
      <c r="F87">
        <f t="shared" si="1"/>
        <v>0.85742535529575381</v>
      </c>
      <c r="G87">
        <v>0.93333333333333302</v>
      </c>
      <c r="H87">
        <v>1</v>
      </c>
      <c r="I87">
        <v>0.96666666666666601</v>
      </c>
      <c r="J87">
        <v>0.93333333333333302</v>
      </c>
    </row>
    <row r="88" spans="4:10" x14ac:dyDescent="0.25">
      <c r="D88" s="1">
        <v>35885</v>
      </c>
      <c r="E88">
        <v>20630000</v>
      </c>
      <c r="F88">
        <f t="shared" si="1"/>
        <v>0.83175061932287364</v>
      </c>
      <c r="G88">
        <v>0.9</v>
      </c>
      <c r="H88">
        <v>1</v>
      </c>
      <c r="I88">
        <v>0.93333333333333302</v>
      </c>
      <c r="J88">
        <v>0.93333333333333302</v>
      </c>
    </row>
    <row r="89" spans="4:10" x14ac:dyDescent="0.25">
      <c r="D89" s="1">
        <v>35915</v>
      </c>
      <c r="E89">
        <v>20273000</v>
      </c>
      <c r="F89">
        <f t="shared" si="1"/>
        <v>0.81235603459515837</v>
      </c>
      <c r="G89">
        <v>0.93333333333333302</v>
      </c>
      <c r="H89">
        <v>1</v>
      </c>
      <c r="I89">
        <v>0.93333333333333302</v>
      </c>
      <c r="J89">
        <v>0.93333333333333302</v>
      </c>
    </row>
    <row r="90" spans="4:10" x14ac:dyDescent="0.25">
      <c r="D90" s="1">
        <v>35946</v>
      </c>
      <c r="E90">
        <v>20745000</v>
      </c>
      <c r="F90">
        <f t="shared" si="1"/>
        <v>0.83799817462731974</v>
      </c>
      <c r="G90">
        <v>0.96666666666666601</v>
      </c>
      <c r="H90">
        <v>1</v>
      </c>
      <c r="I90">
        <v>1</v>
      </c>
      <c r="J90">
        <v>1</v>
      </c>
    </row>
    <row r="91" spans="4:10" x14ac:dyDescent="0.25">
      <c r="D91" s="1">
        <v>35976</v>
      </c>
      <c r="E91">
        <v>22645300</v>
      </c>
      <c r="F91">
        <f t="shared" si="1"/>
        <v>0.94123495154070147</v>
      </c>
      <c r="G91">
        <v>1</v>
      </c>
      <c r="H91">
        <v>1</v>
      </c>
      <c r="I91">
        <v>1</v>
      </c>
      <c r="J91">
        <v>1</v>
      </c>
    </row>
    <row r="92" spans="4:10" x14ac:dyDescent="0.25">
      <c r="D92" s="1">
        <v>36007</v>
      </c>
      <c r="E92">
        <v>23727000</v>
      </c>
      <c r="F92">
        <f t="shared" si="1"/>
        <v>1</v>
      </c>
      <c r="G92">
        <v>1</v>
      </c>
      <c r="H92">
        <v>1</v>
      </c>
      <c r="I92">
        <v>1</v>
      </c>
      <c r="J92">
        <v>1</v>
      </c>
    </row>
    <row r="93" spans="4:10" x14ac:dyDescent="0.25">
      <c r="D93" s="1">
        <v>36038</v>
      </c>
      <c r="E93">
        <v>23565000</v>
      </c>
      <c r="F93">
        <f t="shared" si="1"/>
        <v>0.99119909600591072</v>
      </c>
      <c r="G93">
        <v>1</v>
      </c>
      <c r="H93">
        <v>1</v>
      </c>
      <c r="I93">
        <v>1</v>
      </c>
      <c r="J93">
        <v>1</v>
      </c>
    </row>
    <row r="94" spans="4:10" x14ac:dyDescent="0.25">
      <c r="D94" s="1">
        <v>36068</v>
      </c>
      <c r="E94">
        <v>22866000</v>
      </c>
      <c r="F94">
        <f t="shared" si="1"/>
        <v>0.95322482506845152</v>
      </c>
      <c r="G94">
        <v>0.93333333333333302</v>
      </c>
      <c r="H94">
        <v>1</v>
      </c>
      <c r="I94">
        <v>1</v>
      </c>
      <c r="J94">
        <v>1</v>
      </c>
    </row>
    <row r="95" spans="4:10" x14ac:dyDescent="0.25">
      <c r="D95" s="1">
        <v>36099</v>
      </c>
      <c r="E95">
        <v>22403500</v>
      </c>
      <c r="F95">
        <f t="shared" si="1"/>
        <v>0.92809878743100527</v>
      </c>
      <c r="G95">
        <v>0.93333333333333302</v>
      </c>
      <c r="H95">
        <v>1</v>
      </c>
      <c r="I95">
        <v>1</v>
      </c>
      <c r="J95">
        <v>0.96666666666666601</v>
      </c>
    </row>
    <row r="96" spans="4:10" x14ac:dyDescent="0.25">
      <c r="D96" s="1">
        <v>36129</v>
      </c>
      <c r="E96">
        <v>22198188</v>
      </c>
      <c r="F96">
        <f t="shared" si="1"/>
        <v>0.91694489112955802</v>
      </c>
      <c r="G96">
        <v>0.93333333333333302</v>
      </c>
      <c r="H96">
        <v>1</v>
      </c>
      <c r="I96">
        <v>1</v>
      </c>
      <c r="J96">
        <v>1</v>
      </c>
    </row>
    <row r="97" spans="4:10" x14ac:dyDescent="0.25">
      <c r="D97" s="1">
        <v>36160</v>
      </c>
      <c r="E97">
        <v>22076600</v>
      </c>
      <c r="F97">
        <f t="shared" si="1"/>
        <v>0.910339432396019</v>
      </c>
      <c r="G97">
        <v>0.96666666666666601</v>
      </c>
      <c r="H97">
        <v>1</v>
      </c>
      <c r="I97">
        <v>1</v>
      </c>
      <c r="J97">
        <v>1</v>
      </c>
    </row>
    <row r="98" spans="4:10" x14ac:dyDescent="0.25">
      <c r="D98" s="1">
        <v>36191</v>
      </c>
      <c r="E98">
        <v>21654000</v>
      </c>
      <c r="F98">
        <f t="shared" si="1"/>
        <v>0.88738102481637615</v>
      </c>
      <c r="G98">
        <v>1</v>
      </c>
      <c r="H98">
        <v>0.93333333333333302</v>
      </c>
      <c r="I98">
        <v>0.96666666666666601</v>
      </c>
      <c r="J98">
        <v>0.93333333333333302</v>
      </c>
    </row>
    <row r="99" spans="4:10" x14ac:dyDescent="0.25">
      <c r="D99" s="1">
        <v>36219</v>
      </c>
      <c r="E99">
        <v>21344100</v>
      </c>
      <c r="F99">
        <f t="shared" si="1"/>
        <v>0.87054522143509061</v>
      </c>
      <c r="G99">
        <v>1</v>
      </c>
      <c r="H99">
        <v>0.93333333333333302</v>
      </c>
      <c r="I99">
        <v>0.93333333333333302</v>
      </c>
      <c r="J99">
        <v>0.96666666666666601</v>
      </c>
    </row>
    <row r="100" spans="4:10" x14ac:dyDescent="0.25">
      <c r="D100" s="1">
        <v>36250</v>
      </c>
      <c r="E100">
        <v>21088200</v>
      </c>
      <c r="F100">
        <f t="shared" si="1"/>
        <v>0.8566430527185015</v>
      </c>
      <c r="G100">
        <v>1</v>
      </c>
      <c r="H100">
        <v>0.93333333333333302</v>
      </c>
      <c r="I100">
        <v>1</v>
      </c>
      <c r="J100">
        <v>1</v>
      </c>
    </row>
    <row r="101" spans="4:10" x14ac:dyDescent="0.25">
      <c r="D101" s="1">
        <v>36280</v>
      </c>
      <c r="E101">
        <v>20916400</v>
      </c>
      <c r="F101">
        <f t="shared" si="1"/>
        <v>0.8473097483593377</v>
      </c>
      <c r="G101">
        <v>1</v>
      </c>
      <c r="H101">
        <v>0.96666666666666601</v>
      </c>
      <c r="I101">
        <v>1</v>
      </c>
      <c r="J101">
        <v>1</v>
      </c>
    </row>
    <row r="102" spans="4:10" x14ac:dyDescent="0.25">
      <c r="D102" s="1">
        <v>36311</v>
      </c>
      <c r="E102">
        <v>20893000</v>
      </c>
      <c r="F102">
        <f t="shared" si="1"/>
        <v>0.84603850667130254</v>
      </c>
      <c r="G102">
        <v>1</v>
      </c>
      <c r="H102">
        <v>0.96666666666666601</v>
      </c>
      <c r="I102">
        <v>0.96666666666666601</v>
      </c>
      <c r="J102">
        <v>0.96666666666666601</v>
      </c>
    </row>
    <row r="103" spans="4:10" x14ac:dyDescent="0.25">
      <c r="D103" s="1">
        <v>36341</v>
      </c>
      <c r="E103">
        <v>21561176</v>
      </c>
      <c r="F103">
        <f t="shared" si="1"/>
        <v>0.88233821548089875</v>
      </c>
      <c r="G103">
        <v>0.96666666666666601</v>
      </c>
      <c r="H103">
        <v>0.93333333333333302</v>
      </c>
      <c r="I103">
        <v>0.96666666666666601</v>
      </c>
      <c r="J103">
        <v>0.96666666666666601</v>
      </c>
    </row>
    <row r="104" spans="4:10" x14ac:dyDescent="0.25">
      <c r="D104" s="1">
        <v>36372</v>
      </c>
      <c r="E104">
        <v>23304182</v>
      </c>
      <c r="F104">
        <f t="shared" si="1"/>
        <v>0.97702974922856278</v>
      </c>
      <c r="G104">
        <v>0.93333333333333302</v>
      </c>
      <c r="H104">
        <v>0.93333333333333302</v>
      </c>
      <c r="I104">
        <v>0.96666666666666601</v>
      </c>
      <c r="J104">
        <v>0.96666666666666601</v>
      </c>
    </row>
    <row r="105" spans="4:10" x14ac:dyDescent="0.25">
      <c r="D105" s="1">
        <v>36403</v>
      </c>
      <c r="E105">
        <v>23377500</v>
      </c>
      <c r="F105">
        <f t="shared" si="1"/>
        <v>0.98101286453127035</v>
      </c>
      <c r="G105">
        <v>0.96666666666666601</v>
      </c>
      <c r="H105">
        <v>0.96666666666666601</v>
      </c>
      <c r="I105">
        <v>0.96666666666666601</v>
      </c>
      <c r="J105">
        <v>0.96666666666666601</v>
      </c>
    </row>
    <row r="106" spans="4:10" x14ac:dyDescent="0.25">
      <c r="D106" s="1">
        <v>36433</v>
      </c>
      <c r="E106">
        <v>23291700</v>
      </c>
      <c r="F106">
        <f t="shared" si="1"/>
        <v>0.97635164500847493</v>
      </c>
      <c r="G106">
        <v>1</v>
      </c>
      <c r="H106">
        <v>0.96666666666666601</v>
      </c>
      <c r="I106">
        <v>0.93333333333333302</v>
      </c>
      <c r="J106">
        <v>0.96666666666666601</v>
      </c>
    </row>
    <row r="107" spans="4:10" x14ac:dyDescent="0.25">
      <c r="D107" s="1">
        <v>36464</v>
      </c>
      <c r="E107">
        <v>22997000</v>
      </c>
      <c r="F107">
        <f t="shared" si="1"/>
        <v>0.96034160545873359</v>
      </c>
      <c r="G107">
        <v>1</v>
      </c>
      <c r="H107">
        <v>0.96666666666666601</v>
      </c>
      <c r="I107">
        <v>0.96666666666666601</v>
      </c>
      <c r="J107">
        <v>1</v>
      </c>
    </row>
    <row r="108" spans="4:10" x14ac:dyDescent="0.25">
      <c r="D108" s="1">
        <v>36494</v>
      </c>
      <c r="E108">
        <v>22534100</v>
      </c>
      <c r="F108">
        <f t="shared" si="1"/>
        <v>0.9351938371941414</v>
      </c>
      <c r="G108">
        <v>0.96666666666666601</v>
      </c>
      <c r="H108">
        <v>0.96666666666666601</v>
      </c>
      <c r="I108">
        <v>0.96666666666666601</v>
      </c>
      <c r="J108">
        <v>0.96666666666666601</v>
      </c>
    </row>
    <row r="109" spans="4:10" x14ac:dyDescent="0.25">
      <c r="D109" s="1">
        <v>36525</v>
      </c>
      <c r="E109">
        <v>21968900</v>
      </c>
      <c r="F109">
        <f t="shared" si="1"/>
        <v>0.90448846103698555</v>
      </c>
      <c r="G109">
        <v>0.93333333333333302</v>
      </c>
      <c r="H109">
        <v>0.93333333333333302</v>
      </c>
      <c r="I109">
        <v>0.93333333333333302</v>
      </c>
      <c r="J109">
        <v>0.93333333333333302</v>
      </c>
    </row>
    <row r="110" spans="4:10" x14ac:dyDescent="0.25">
      <c r="D110" s="1">
        <v>36556</v>
      </c>
      <c r="E110">
        <v>21443600</v>
      </c>
      <c r="F110">
        <f t="shared" si="1"/>
        <v>0.8759507149376331</v>
      </c>
      <c r="G110">
        <v>0.93333333333333302</v>
      </c>
      <c r="H110">
        <v>0.96666666666666601</v>
      </c>
      <c r="I110">
        <v>0.93333333333333302</v>
      </c>
      <c r="J110">
        <v>0.96666666666666601</v>
      </c>
    </row>
    <row r="111" spans="4:10" x14ac:dyDescent="0.25">
      <c r="D111" s="1">
        <v>36585</v>
      </c>
      <c r="E111">
        <v>21137000</v>
      </c>
      <c r="F111">
        <f t="shared" si="1"/>
        <v>0.85929418923030121</v>
      </c>
      <c r="G111">
        <v>0.96666666666666601</v>
      </c>
      <c r="H111">
        <v>0.96666666666666601</v>
      </c>
      <c r="I111">
        <v>1</v>
      </c>
      <c r="J111">
        <v>1</v>
      </c>
    </row>
    <row r="112" spans="4:10" x14ac:dyDescent="0.25">
      <c r="D112" s="1">
        <v>36616</v>
      </c>
      <c r="E112">
        <v>20948200</v>
      </c>
      <c r="F112">
        <f t="shared" si="1"/>
        <v>0.84903733321743668</v>
      </c>
      <c r="G112">
        <v>0.96666666666666601</v>
      </c>
      <c r="H112">
        <v>0.96666666666666601</v>
      </c>
      <c r="I112">
        <v>0.96666666666666601</v>
      </c>
      <c r="J112">
        <v>0.96666666666666601</v>
      </c>
    </row>
    <row r="113" spans="4:10" x14ac:dyDescent="0.25">
      <c r="D113" s="1">
        <v>36646</v>
      </c>
      <c r="E113">
        <v>20818690</v>
      </c>
      <c r="F113">
        <f t="shared" si="1"/>
        <v>0.84200149941327307</v>
      </c>
      <c r="G113">
        <v>0.96666666666666601</v>
      </c>
      <c r="H113">
        <v>0.93333333333333302</v>
      </c>
      <c r="I113">
        <v>0.96666666666666601</v>
      </c>
      <c r="J113">
        <v>0.96666666666666601</v>
      </c>
    </row>
    <row r="114" spans="4:10" x14ac:dyDescent="0.25">
      <c r="D114" s="1">
        <v>36677</v>
      </c>
      <c r="E114">
        <v>20674200</v>
      </c>
      <c r="F114">
        <f t="shared" si="1"/>
        <v>0.83415185362249555</v>
      </c>
      <c r="G114">
        <v>0.93333333333333302</v>
      </c>
      <c r="H114">
        <v>0.93333333333333302</v>
      </c>
      <c r="I114">
        <v>0.93333333333333302</v>
      </c>
      <c r="J114">
        <v>0.93333333333333302</v>
      </c>
    </row>
    <row r="115" spans="4:10" x14ac:dyDescent="0.25">
      <c r="D115" s="1">
        <v>36707</v>
      </c>
      <c r="E115">
        <v>21044800</v>
      </c>
      <c r="F115">
        <f t="shared" si="1"/>
        <v>0.85428527967317136</v>
      </c>
      <c r="G115">
        <v>0.86666666666666603</v>
      </c>
      <c r="H115">
        <v>0.96666666666666601</v>
      </c>
      <c r="I115">
        <v>0.93333333333333302</v>
      </c>
      <c r="J115">
        <v>0.93333333333333302</v>
      </c>
    </row>
    <row r="116" spans="4:10" x14ac:dyDescent="0.25">
      <c r="D116" s="1">
        <v>36738</v>
      </c>
      <c r="E116">
        <v>21045000</v>
      </c>
      <c r="F116">
        <f t="shared" si="1"/>
        <v>0.85429614498674433</v>
      </c>
      <c r="G116">
        <v>0.83333333333333304</v>
      </c>
      <c r="H116">
        <v>0.96666666666666601</v>
      </c>
      <c r="I116">
        <v>0.9</v>
      </c>
      <c r="J116">
        <v>0.9</v>
      </c>
    </row>
    <row r="117" spans="4:10" x14ac:dyDescent="0.25">
      <c r="D117" s="1">
        <v>36769</v>
      </c>
      <c r="E117">
        <v>21568500</v>
      </c>
      <c r="F117">
        <f t="shared" si="1"/>
        <v>0.88273610326394025</v>
      </c>
      <c r="G117">
        <v>0.83333333333333304</v>
      </c>
      <c r="H117">
        <v>0.9</v>
      </c>
      <c r="I117">
        <v>0.9</v>
      </c>
      <c r="J117">
        <v>0.9</v>
      </c>
    </row>
    <row r="118" spans="4:10" x14ac:dyDescent="0.25">
      <c r="D118" s="1">
        <v>36799</v>
      </c>
      <c r="E118">
        <v>21304700</v>
      </c>
      <c r="F118">
        <f t="shared" si="1"/>
        <v>0.86840475466121947</v>
      </c>
      <c r="G118">
        <v>0.83333333333333304</v>
      </c>
      <c r="H118">
        <v>0.9</v>
      </c>
      <c r="I118">
        <v>0.9</v>
      </c>
      <c r="J118">
        <v>0.9</v>
      </c>
    </row>
    <row r="119" spans="4:10" x14ac:dyDescent="0.25">
      <c r="D119" s="1">
        <v>36830</v>
      </c>
      <c r="E119">
        <v>20939400</v>
      </c>
      <c r="F119">
        <f t="shared" si="1"/>
        <v>0.84855925942022692</v>
      </c>
      <c r="G119">
        <v>0.83333333333333304</v>
      </c>
      <c r="H119">
        <v>0.9</v>
      </c>
      <c r="I119">
        <v>0.9</v>
      </c>
      <c r="J119">
        <v>0.9</v>
      </c>
    </row>
    <row r="120" spans="4:10" x14ac:dyDescent="0.25">
      <c r="D120" s="1">
        <v>36860</v>
      </c>
      <c r="E120">
        <v>20753000</v>
      </c>
      <c r="F120">
        <f t="shared" si="1"/>
        <v>0.83843278717023773</v>
      </c>
      <c r="G120">
        <v>0.83333333333333304</v>
      </c>
      <c r="H120">
        <v>0.9</v>
      </c>
      <c r="I120">
        <v>0.9</v>
      </c>
      <c r="J120">
        <v>0.9</v>
      </c>
    </row>
    <row r="121" spans="4:10" x14ac:dyDescent="0.25">
      <c r="D121" s="1">
        <v>36891</v>
      </c>
      <c r="E121">
        <v>20301600</v>
      </c>
      <c r="F121">
        <f t="shared" si="1"/>
        <v>0.81390977443609025</v>
      </c>
      <c r="G121">
        <v>0.83333333333333304</v>
      </c>
      <c r="H121">
        <v>0.9</v>
      </c>
      <c r="I121">
        <v>0.83333333333333304</v>
      </c>
      <c r="J121">
        <v>0.83333333333333304</v>
      </c>
    </row>
    <row r="122" spans="4:10" x14ac:dyDescent="0.25">
      <c r="D122" s="1">
        <v>36922</v>
      </c>
      <c r="E122">
        <v>19823200</v>
      </c>
      <c r="F122">
        <f t="shared" si="1"/>
        <v>0.78791994436959456</v>
      </c>
      <c r="G122">
        <v>0.83333333333333304</v>
      </c>
      <c r="H122">
        <v>0.9</v>
      </c>
      <c r="I122">
        <v>0.83333333333333304</v>
      </c>
      <c r="J122">
        <v>0.83333333333333304</v>
      </c>
    </row>
    <row r="123" spans="4:10" x14ac:dyDescent="0.25">
      <c r="D123" s="1">
        <v>36950</v>
      </c>
      <c r="E123">
        <v>19327800</v>
      </c>
      <c r="F123">
        <f t="shared" si="1"/>
        <v>0.76100656264939803</v>
      </c>
      <c r="G123">
        <v>0.83333333333333304</v>
      </c>
      <c r="H123">
        <v>0.9</v>
      </c>
      <c r="I123">
        <v>0.83333333333333304</v>
      </c>
      <c r="J123">
        <v>0.83333333333333304</v>
      </c>
    </row>
    <row r="124" spans="4:10" x14ac:dyDescent="0.25">
      <c r="D124" s="1">
        <v>36981</v>
      </c>
      <c r="E124">
        <v>19023400</v>
      </c>
      <c r="F124">
        <f t="shared" si="1"/>
        <v>0.74446955539136861</v>
      </c>
      <c r="G124">
        <v>0.83333333333333304</v>
      </c>
      <c r="H124">
        <v>0.9</v>
      </c>
      <c r="I124">
        <v>0.83333333333333304</v>
      </c>
      <c r="J124">
        <v>0.83333333333333304</v>
      </c>
    </row>
    <row r="125" spans="4:10" x14ac:dyDescent="0.25">
      <c r="D125" s="1">
        <v>37011</v>
      </c>
      <c r="E125">
        <v>18864700</v>
      </c>
      <c r="F125">
        <f t="shared" si="1"/>
        <v>0.73584792907123298</v>
      </c>
      <c r="G125">
        <v>0.83333333333333304</v>
      </c>
      <c r="H125">
        <v>0.86666666666666603</v>
      </c>
      <c r="I125">
        <v>0.83333333333333304</v>
      </c>
      <c r="J125">
        <v>0.83333333333333304</v>
      </c>
    </row>
    <row r="126" spans="4:10" x14ac:dyDescent="0.25">
      <c r="D126" s="1">
        <v>37042</v>
      </c>
      <c r="E126">
        <v>18820820</v>
      </c>
      <c r="F126">
        <f t="shared" si="1"/>
        <v>0.7334640792733278</v>
      </c>
      <c r="G126">
        <v>0.83333333333333304</v>
      </c>
      <c r="H126">
        <v>0.8</v>
      </c>
      <c r="I126">
        <v>0.83333333333333304</v>
      </c>
      <c r="J126">
        <v>0.83333333333333304</v>
      </c>
    </row>
    <row r="127" spans="4:10" x14ac:dyDescent="0.25">
      <c r="D127" s="1">
        <v>37072</v>
      </c>
      <c r="E127">
        <v>19797000</v>
      </c>
      <c r="F127">
        <f t="shared" si="1"/>
        <v>0.78649658829153812</v>
      </c>
      <c r="G127">
        <v>0.83333333333333304</v>
      </c>
      <c r="H127">
        <v>0.8</v>
      </c>
      <c r="I127">
        <v>0.83333333333333304</v>
      </c>
      <c r="J127">
        <v>0.83333333333333304</v>
      </c>
    </row>
    <row r="128" spans="4:10" x14ac:dyDescent="0.25">
      <c r="D128" s="1">
        <v>37103</v>
      </c>
      <c r="E128">
        <v>20259000</v>
      </c>
      <c r="F128">
        <f t="shared" si="1"/>
        <v>0.81159546264505189</v>
      </c>
      <c r="G128">
        <v>0.8</v>
      </c>
      <c r="H128">
        <v>0.8</v>
      </c>
      <c r="I128">
        <v>0.8</v>
      </c>
      <c r="J128">
        <v>0.8</v>
      </c>
    </row>
    <row r="129" spans="4:10" x14ac:dyDescent="0.25">
      <c r="D129" s="1">
        <v>37134</v>
      </c>
      <c r="E129">
        <v>19763900</v>
      </c>
      <c r="F129">
        <f t="shared" si="1"/>
        <v>0.78469837889521488</v>
      </c>
      <c r="G129">
        <v>0.8</v>
      </c>
      <c r="H129">
        <v>0.8</v>
      </c>
      <c r="I129">
        <v>0.76666666666666605</v>
      </c>
      <c r="J129">
        <v>0.76666666666666605</v>
      </c>
    </row>
    <row r="130" spans="4:10" x14ac:dyDescent="0.25">
      <c r="D130" s="1">
        <v>37164</v>
      </c>
      <c r="E130">
        <v>19321000</v>
      </c>
      <c r="F130">
        <f t="shared" ref="F130:F193" si="2" xml:space="preserve"> (E130 - MIN($E$2:$E$397)) / (MAX($E$2:$E$397) - MIN($E$2:$E$397))</f>
        <v>0.76063714198791776</v>
      </c>
      <c r="G130">
        <v>0.8</v>
      </c>
      <c r="H130">
        <v>0.76666666666666605</v>
      </c>
      <c r="I130">
        <v>0.76666666666666605</v>
      </c>
      <c r="J130">
        <v>0.76666666666666605</v>
      </c>
    </row>
    <row r="131" spans="4:10" x14ac:dyDescent="0.25">
      <c r="D131" s="1">
        <v>37195</v>
      </c>
      <c r="E131">
        <v>19134800</v>
      </c>
      <c r="F131">
        <f t="shared" si="2"/>
        <v>0.75052153505150154</v>
      </c>
      <c r="G131">
        <v>0.8</v>
      </c>
      <c r="H131">
        <v>0.73333333333333295</v>
      </c>
      <c r="I131">
        <v>0.76666666666666605</v>
      </c>
      <c r="J131">
        <v>0.76666666666666605</v>
      </c>
    </row>
    <row r="132" spans="4:10" x14ac:dyDescent="0.25">
      <c r="D132" s="1">
        <v>37225</v>
      </c>
      <c r="E132">
        <v>18802300</v>
      </c>
      <c r="F132">
        <f t="shared" si="2"/>
        <v>0.73245795123647273</v>
      </c>
      <c r="G132">
        <v>0.8</v>
      </c>
      <c r="H132">
        <v>0.76666666666666605</v>
      </c>
      <c r="I132">
        <v>0.76666666666666605</v>
      </c>
      <c r="J132">
        <v>0.76666666666666605</v>
      </c>
    </row>
    <row r="133" spans="4:10" x14ac:dyDescent="0.25">
      <c r="D133" s="1">
        <v>37256</v>
      </c>
      <c r="E133">
        <v>18510900</v>
      </c>
      <c r="F133">
        <f t="shared" si="2"/>
        <v>0.71662718936068492</v>
      </c>
      <c r="G133">
        <v>0.76666666666666605</v>
      </c>
      <c r="H133">
        <v>0.76666666666666605</v>
      </c>
      <c r="I133">
        <v>0.76666666666666605</v>
      </c>
      <c r="J133">
        <v>0.76666666666666605</v>
      </c>
    </row>
    <row r="134" spans="4:10" x14ac:dyDescent="0.25">
      <c r="D134" s="1">
        <v>37287</v>
      </c>
      <c r="E134">
        <v>17996000</v>
      </c>
      <c r="F134">
        <f t="shared" si="2"/>
        <v>0.68865443956712591</v>
      </c>
      <c r="G134">
        <v>0.76666666666666605</v>
      </c>
      <c r="H134">
        <v>0.73333333333333295</v>
      </c>
      <c r="I134">
        <v>0.76666666666666605</v>
      </c>
      <c r="J134">
        <v>0.76666666666666605</v>
      </c>
    </row>
    <row r="135" spans="4:10" x14ac:dyDescent="0.25">
      <c r="D135" s="1">
        <v>37315</v>
      </c>
      <c r="E135">
        <v>17507000</v>
      </c>
      <c r="F135">
        <f t="shared" si="2"/>
        <v>0.66208874788126382</v>
      </c>
      <c r="G135">
        <v>0.76666666666666605</v>
      </c>
      <c r="H135">
        <v>0.66666666666666596</v>
      </c>
      <c r="I135">
        <v>0.76666666666666605</v>
      </c>
      <c r="J135">
        <v>0.76666666666666605</v>
      </c>
    </row>
    <row r="136" spans="4:10" x14ac:dyDescent="0.25">
      <c r="D136" s="1">
        <v>37346</v>
      </c>
      <c r="E136">
        <v>17200000</v>
      </c>
      <c r="F136">
        <f t="shared" si="2"/>
        <v>0.64541049154678609</v>
      </c>
      <c r="G136">
        <v>0.76666666666666605</v>
      </c>
      <c r="H136">
        <v>0.63333333333333297</v>
      </c>
      <c r="I136">
        <v>0.73333333333333295</v>
      </c>
      <c r="J136">
        <v>0.73333333333333295</v>
      </c>
    </row>
    <row r="137" spans="4:10" x14ac:dyDescent="0.25">
      <c r="D137" s="1">
        <v>37376</v>
      </c>
      <c r="E137">
        <v>16927400</v>
      </c>
      <c r="F137">
        <f t="shared" si="2"/>
        <v>0.63060106914685554</v>
      </c>
      <c r="G137">
        <v>0.76666666666666605</v>
      </c>
      <c r="H137">
        <v>0.63333333333333297</v>
      </c>
      <c r="I137">
        <v>0.7</v>
      </c>
      <c r="J137">
        <v>0.73333333333333295</v>
      </c>
    </row>
    <row r="138" spans="4:10" x14ac:dyDescent="0.25">
      <c r="D138" s="1">
        <v>37407</v>
      </c>
      <c r="E138">
        <v>16704700</v>
      </c>
      <c r="F138">
        <f t="shared" si="2"/>
        <v>0.61850254248337611</v>
      </c>
      <c r="G138">
        <v>0.73333333333333295</v>
      </c>
      <c r="H138">
        <v>0.63333333333333297</v>
      </c>
      <c r="I138">
        <v>0.7</v>
      </c>
      <c r="J138">
        <v>0.7</v>
      </c>
    </row>
    <row r="139" spans="4:10" x14ac:dyDescent="0.25">
      <c r="D139" s="1">
        <v>37437</v>
      </c>
      <c r="E139">
        <v>16536000</v>
      </c>
      <c r="F139">
        <f t="shared" si="2"/>
        <v>0.60933765048459299</v>
      </c>
      <c r="G139">
        <v>0.7</v>
      </c>
      <c r="H139">
        <v>0.63333333333333297</v>
      </c>
      <c r="I139">
        <v>0.63333333333333297</v>
      </c>
      <c r="J139">
        <v>0.63333333333333297</v>
      </c>
    </row>
    <row r="140" spans="4:10" x14ac:dyDescent="0.25">
      <c r="D140" s="1">
        <v>37468</v>
      </c>
      <c r="E140">
        <v>16110750</v>
      </c>
      <c r="F140">
        <f t="shared" si="2"/>
        <v>0.58623527750010862</v>
      </c>
      <c r="G140">
        <v>0.66666666666666596</v>
      </c>
      <c r="H140">
        <v>0.63333333333333297</v>
      </c>
      <c r="I140">
        <v>0.63333333333333297</v>
      </c>
      <c r="J140">
        <v>0.63333333333333297</v>
      </c>
    </row>
    <row r="141" spans="4:10" x14ac:dyDescent="0.25">
      <c r="D141" s="1">
        <v>37499</v>
      </c>
      <c r="E141">
        <v>15333100</v>
      </c>
      <c r="F141">
        <f t="shared" si="2"/>
        <v>0.5439882220000869</v>
      </c>
      <c r="G141">
        <v>0.53333333333333299</v>
      </c>
      <c r="H141">
        <v>0.63333333333333297</v>
      </c>
      <c r="I141">
        <v>0.63333333333333297</v>
      </c>
      <c r="J141">
        <v>0.63333333333333297</v>
      </c>
    </row>
    <row r="142" spans="4:10" x14ac:dyDescent="0.25">
      <c r="D142" s="1">
        <v>37529</v>
      </c>
      <c r="E142">
        <v>14569200</v>
      </c>
      <c r="F142">
        <f t="shared" si="2"/>
        <v>0.50248815680820547</v>
      </c>
      <c r="G142">
        <v>0.5</v>
      </c>
      <c r="H142">
        <v>0.63333333333333297</v>
      </c>
      <c r="I142">
        <v>0.63333333333333297</v>
      </c>
      <c r="J142">
        <v>0.63333333333333297</v>
      </c>
    </row>
    <row r="143" spans="4:10" x14ac:dyDescent="0.25">
      <c r="D143" s="1">
        <v>37560</v>
      </c>
      <c r="E143">
        <v>14467900</v>
      </c>
      <c r="F143">
        <f t="shared" si="2"/>
        <v>0.49698487548350645</v>
      </c>
      <c r="G143">
        <v>0.5</v>
      </c>
      <c r="H143">
        <v>0.63333333333333297</v>
      </c>
      <c r="I143">
        <v>0.63333333333333297</v>
      </c>
      <c r="J143">
        <v>0.63333333333333297</v>
      </c>
    </row>
    <row r="144" spans="4:10" x14ac:dyDescent="0.25">
      <c r="D144" s="1">
        <v>37590</v>
      </c>
      <c r="E144">
        <v>14270000</v>
      </c>
      <c r="F144">
        <f t="shared" si="2"/>
        <v>0.4862336477030727</v>
      </c>
      <c r="G144">
        <v>0.53333333333333299</v>
      </c>
      <c r="H144">
        <v>0.63333333333333297</v>
      </c>
      <c r="I144">
        <v>0.63333333333333297</v>
      </c>
      <c r="J144">
        <v>0.63333333333333297</v>
      </c>
    </row>
    <row r="145" spans="4:10" x14ac:dyDescent="0.25">
      <c r="D145" s="1">
        <v>37621</v>
      </c>
      <c r="E145">
        <v>14110700</v>
      </c>
      <c r="F145">
        <f t="shared" si="2"/>
        <v>0.47757942544221826</v>
      </c>
      <c r="G145">
        <v>0.53333333333333299</v>
      </c>
      <c r="H145">
        <v>0.63333333333333297</v>
      </c>
      <c r="I145">
        <v>0.63333333333333297</v>
      </c>
      <c r="J145">
        <v>0.63333333333333297</v>
      </c>
    </row>
    <row r="146" spans="4:10" x14ac:dyDescent="0.25">
      <c r="D146" s="1">
        <v>37652</v>
      </c>
      <c r="E146">
        <v>13773800</v>
      </c>
      <c r="F146">
        <f t="shared" si="2"/>
        <v>0.45927680472858445</v>
      </c>
      <c r="G146">
        <v>0.5</v>
      </c>
      <c r="H146">
        <v>0.6</v>
      </c>
      <c r="I146">
        <v>0.56666666666666599</v>
      </c>
      <c r="J146">
        <v>0.56666666666666599</v>
      </c>
    </row>
    <row r="147" spans="4:10" x14ac:dyDescent="0.25">
      <c r="D147" s="1">
        <v>37680</v>
      </c>
      <c r="E147">
        <v>13269100</v>
      </c>
      <c r="F147">
        <f t="shared" si="2"/>
        <v>0.43185818592724584</v>
      </c>
      <c r="G147">
        <v>0.5</v>
      </c>
      <c r="H147">
        <v>0.6</v>
      </c>
      <c r="I147">
        <v>0.56666666666666599</v>
      </c>
      <c r="J147">
        <v>0.56666666666666599</v>
      </c>
    </row>
    <row r="148" spans="4:10" x14ac:dyDescent="0.25">
      <c r="D148" s="1">
        <v>37711</v>
      </c>
      <c r="E148">
        <v>12833200</v>
      </c>
      <c r="F148">
        <f t="shared" si="2"/>
        <v>0.40817723499500197</v>
      </c>
      <c r="G148">
        <v>0.43333333333333302</v>
      </c>
      <c r="H148">
        <v>0.6</v>
      </c>
      <c r="I148">
        <v>0.56666666666666599</v>
      </c>
      <c r="J148">
        <v>0.56666666666666599</v>
      </c>
    </row>
    <row r="149" spans="4:10" x14ac:dyDescent="0.25">
      <c r="D149" s="1">
        <v>37741</v>
      </c>
      <c r="E149">
        <v>13600000</v>
      </c>
      <c r="F149">
        <f t="shared" si="2"/>
        <v>0.44983484723369116</v>
      </c>
      <c r="G149">
        <v>0.56666666666666599</v>
      </c>
      <c r="H149">
        <v>0.6</v>
      </c>
      <c r="I149">
        <v>0.6</v>
      </c>
      <c r="J149">
        <v>0.6</v>
      </c>
    </row>
    <row r="150" spans="4:10" x14ac:dyDescent="0.25">
      <c r="D150" s="1">
        <v>37772</v>
      </c>
      <c r="E150">
        <v>12243400</v>
      </c>
      <c r="F150">
        <f t="shared" si="2"/>
        <v>0.37613542526837324</v>
      </c>
      <c r="G150">
        <v>0.43333333333333302</v>
      </c>
      <c r="H150">
        <v>0.6</v>
      </c>
      <c r="I150">
        <v>0.56666666666666599</v>
      </c>
      <c r="J150">
        <v>0.56666666666666599</v>
      </c>
    </row>
    <row r="151" spans="4:10" x14ac:dyDescent="0.25">
      <c r="D151" s="1">
        <v>37802</v>
      </c>
      <c r="E151">
        <v>12756490</v>
      </c>
      <c r="F151">
        <f t="shared" si="2"/>
        <v>0.40400984397409712</v>
      </c>
      <c r="G151">
        <v>0.36666666666666597</v>
      </c>
      <c r="H151">
        <v>0.6</v>
      </c>
      <c r="I151">
        <v>0.56666666666666599</v>
      </c>
      <c r="J151">
        <v>0.56666666666666599</v>
      </c>
    </row>
    <row r="152" spans="4:10" x14ac:dyDescent="0.25">
      <c r="D152" s="1">
        <v>37833</v>
      </c>
      <c r="E152">
        <v>13364500</v>
      </c>
      <c r="F152">
        <f t="shared" si="2"/>
        <v>0.43704094050154285</v>
      </c>
      <c r="G152">
        <v>0.36666666666666597</v>
      </c>
      <c r="H152">
        <v>0.6</v>
      </c>
      <c r="I152">
        <v>0.6</v>
      </c>
      <c r="J152">
        <v>0.6</v>
      </c>
    </row>
    <row r="153" spans="4:10" x14ac:dyDescent="0.25">
      <c r="D153" s="1">
        <v>37864</v>
      </c>
      <c r="E153">
        <v>12793800</v>
      </c>
      <c r="F153">
        <f t="shared" si="2"/>
        <v>0.40603676822113088</v>
      </c>
      <c r="G153">
        <v>0.3</v>
      </c>
      <c r="H153">
        <v>0.6</v>
      </c>
      <c r="I153">
        <v>0.56666666666666599</v>
      </c>
      <c r="J153">
        <v>0.56666666666666599</v>
      </c>
    </row>
    <row r="154" spans="4:10" x14ac:dyDescent="0.25">
      <c r="D154" s="1">
        <v>37894</v>
      </c>
      <c r="E154">
        <v>12156000</v>
      </c>
      <c r="F154">
        <f t="shared" si="2"/>
        <v>0.37138728323699421</v>
      </c>
      <c r="G154">
        <v>0.233333333333333</v>
      </c>
      <c r="H154">
        <v>0.6</v>
      </c>
      <c r="I154">
        <v>0.56666666666666599</v>
      </c>
      <c r="J154">
        <v>0.56666666666666599</v>
      </c>
    </row>
    <row r="155" spans="4:10" x14ac:dyDescent="0.25">
      <c r="D155" s="1">
        <v>37925</v>
      </c>
      <c r="E155">
        <v>12109500</v>
      </c>
      <c r="F155">
        <f t="shared" si="2"/>
        <v>0.3688610978312834</v>
      </c>
      <c r="G155">
        <v>0.266666666666666</v>
      </c>
      <c r="H155">
        <v>0.6</v>
      </c>
      <c r="I155">
        <v>0.56666666666666599</v>
      </c>
      <c r="J155">
        <v>0.56666666666666599</v>
      </c>
    </row>
    <row r="156" spans="4:10" x14ac:dyDescent="0.25">
      <c r="D156" s="1">
        <v>37955</v>
      </c>
      <c r="E156">
        <v>11935100</v>
      </c>
      <c r="F156">
        <f t="shared" si="2"/>
        <v>0.35938654439567125</v>
      </c>
      <c r="G156">
        <v>0.2</v>
      </c>
      <c r="H156">
        <v>0.6</v>
      </c>
      <c r="I156">
        <v>0.56666666666666599</v>
      </c>
      <c r="J156">
        <v>0.56666666666666599</v>
      </c>
    </row>
    <row r="157" spans="4:10" x14ac:dyDescent="0.25">
      <c r="D157" s="1">
        <v>37986</v>
      </c>
      <c r="E157">
        <v>11796000</v>
      </c>
      <c r="F157">
        <f t="shared" si="2"/>
        <v>0.35182971880568475</v>
      </c>
      <c r="G157">
        <v>0.2</v>
      </c>
      <c r="H157">
        <v>0.6</v>
      </c>
      <c r="I157">
        <v>0.56666666666666599</v>
      </c>
      <c r="J157">
        <v>0.56666666666666599</v>
      </c>
    </row>
    <row r="158" spans="4:10" x14ac:dyDescent="0.25">
      <c r="D158" s="1">
        <v>38017</v>
      </c>
      <c r="E158">
        <v>11486800</v>
      </c>
      <c r="F158">
        <f t="shared" si="2"/>
        <v>0.33503194402190445</v>
      </c>
      <c r="G158">
        <v>0.16666666666666599</v>
      </c>
      <c r="H158">
        <v>0.56666666666666599</v>
      </c>
      <c r="I158">
        <v>0.5</v>
      </c>
      <c r="J158">
        <v>0.53333333333333299</v>
      </c>
    </row>
    <row r="159" spans="4:10" x14ac:dyDescent="0.25">
      <c r="D159" s="1">
        <v>38046</v>
      </c>
      <c r="E159">
        <v>10984200</v>
      </c>
      <c r="F159">
        <f t="shared" si="2"/>
        <v>0.30772741101308182</v>
      </c>
      <c r="G159">
        <v>0.16666666666666599</v>
      </c>
      <c r="H159">
        <v>0.56666666666666599</v>
      </c>
      <c r="I159">
        <v>0.5</v>
      </c>
      <c r="J159">
        <v>0.5</v>
      </c>
    </row>
    <row r="160" spans="4:10" x14ac:dyDescent="0.25">
      <c r="D160" s="1">
        <v>38077</v>
      </c>
      <c r="E160">
        <v>10536900</v>
      </c>
      <c r="F160">
        <f t="shared" si="2"/>
        <v>0.28342713720717982</v>
      </c>
      <c r="G160">
        <v>0.133333333333333</v>
      </c>
      <c r="H160">
        <v>0.5</v>
      </c>
      <c r="I160">
        <v>0.5</v>
      </c>
      <c r="J160">
        <v>0.5</v>
      </c>
    </row>
    <row r="161" spans="4:10" x14ac:dyDescent="0.25">
      <c r="D161" s="1">
        <v>38107</v>
      </c>
      <c r="E161">
        <v>10179600</v>
      </c>
      <c r="F161">
        <f t="shared" si="2"/>
        <v>0.26401625450910515</v>
      </c>
      <c r="G161">
        <v>0.133333333333333</v>
      </c>
      <c r="H161">
        <v>0.5</v>
      </c>
      <c r="I161">
        <v>0.46666666666666601</v>
      </c>
      <c r="J161">
        <v>0.46666666666666601</v>
      </c>
    </row>
    <row r="162" spans="4:10" x14ac:dyDescent="0.25">
      <c r="D162" s="1">
        <v>38138</v>
      </c>
      <c r="E162">
        <v>10193000</v>
      </c>
      <c r="F162">
        <f t="shared" si="2"/>
        <v>0.26474423051849277</v>
      </c>
      <c r="G162">
        <v>0.133333333333333</v>
      </c>
      <c r="H162">
        <v>0.5</v>
      </c>
      <c r="I162">
        <v>0.43333333333333302</v>
      </c>
      <c r="J162">
        <v>0.43333333333333302</v>
      </c>
    </row>
    <row r="163" spans="4:10" x14ac:dyDescent="0.25">
      <c r="D163" s="1">
        <v>38168</v>
      </c>
      <c r="E163">
        <v>10566000</v>
      </c>
      <c r="F163">
        <f t="shared" si="2"/>
        <v>0.28500804033204397</v>
      </c>
      <c r="G163">
        <v>0.1</v>
      </c>
      <c r="H163">
        <v>0.5</v>
      </c>
      <c r="I163">
        <v>0.3</v>
      </c>
      <c r="J163">
        <v>0.3</v>
      </c>
    </row>
    <row r="164" spans="4:10" x14ac:dyDescent="0.25">
      <c r="D164" s="1">
        <v>38199</v>
      </c>
      <c r="E164">
        <v>10476500</v>
      </c>
      <c r="F164">
        <f t="shared" si="2"/>
        <v>0.28014581250814896</v>
      </c>
      <c r="G164">
        <v>3.3333333333333298E-2</v>
      </c>
      <c r="H164">
        <v>0.5</v>
      </c>
      <c r="I164">
        <v>0.266666666666666</v>
      </c>
      <c r="J164">
        <v>0.266666666666666</v>
      </c>
    </row>
    <row r="165" spans="4:10" x14ac:dyDescent="0.25">
      <c r="D165" s="1">
        <v>38230</v>
      </c>
      <c r="E165">
        <v>9913900</v>
      </c>
      <c r="F165">
        <f t="shared" si="2"/>
        <v>0.24958168542744144</v>
      </c>
      <c r="G165">
        <v>3.3333333333333298E-2</v>
      </c>
      <c r="H165">
        <v>0.5</v>
      </c>
      <c r="I165">
        <v>0.233333333333333</v>
      </c>
      <c r="J165">
        <v>0.233333333333333</v>
      </c>
    </row>
    <row r="166" spans="4:10" x14ac:dyDescent="0.25">
      <c r="D166" s="1">
        <v>38260</v>
      </c>
      <c r="E166">
        <v>9277900</v>
      </c>
      <c r="F166">
        <f t="shared" si="2"/>
        <v>0.21502998826546135</v>
      </c>
      <c r="G166">
        <v>3.3333333333333298E-2</v>
      </c>
      <c r="H166">
        <v>0.53333333333333299</v>
      </c>
      <c r="I166">
        <v>0.233333333333333</v>
      </c>
      <c r="J166">
        <v>0.233333333333333</v>
      </c>
    </row>
    <row r="167" spans="4:10" x14ac:dyDescent="0.25">
      <c r="D167" s="1">
        <v>38291</v>
      </c>
      <c r="E167">
        <v>9169500</v>
      </c>
      <c r="F167">
        <f t="shared" si="2"/>
        <v>0.20914098830892258</v>
      </c>
      <c r="G167">
        <v>3.3333333333333298E-2</v>
      </c>
      <c r="H167">
        <v>0.53333333333333299</v>
      </c>
      <c r="I167">
        <v>0.2</v>
      </c>
      <c r="J167">
        <v>0.2</v>
      </c>
    </row>
    <row r="168" spans="4:10" x14ac:dyDescent="0.25">
      <c r="D168" s="1">
        <v>38321</v>
      </c>
      <c r="E168">
        <v>9147600</v>
      </c>
      <c r="F168">
        <f t="shared" si="2"/>
        <v>0.2079512364726846</v>
      </c>
      <c r="G168">
        <v>3.3333333333333298E-2</v>
      </c>
      <c r="H168">
        <v>0.53333333333333299</v>
      </c>
      <c r="I168">
        <v>0.233333333333333</v>
      </c>
      <c r="J168">
        <v>0.233333333333333</v>
      </c>
    </row>
    <row r="169" spans="4:10" x14ac:dyDescent="0.25">
      <c r="D169" s="1">
        <v>38352</v>
      </c>
      <c r="E169">
        <v>8889033</v>
      </c>
      <c r="F169">
        <f t="shared" si="2"/>
        <v>0.19390417879960015</v>
      </c>
      <c r="G169">
        <v>3.3333333333333298E-2</v>
      </c>
      <c r="H169">
        <v>0.53333333333333299</v>
      </c>
      <c r="I169">
        <v>0.233333333333333</v>
      </c>
      <c r="J169">
        <v>0.266666666666666</v>
      </c>
    </row>
    <row r="170" spans="4:10" x14ac:dyDescent="0.25">
      <c r="D170" s="1">
        <v>38383</v>
      </c>
      <c r="E170">
        <v>8663600</v>
      </c>
      <c r="F170">
        <f t="shared" si="2"/>
        <v>0.18165717762614628</v>
      </c>
      <c r="G170">
        <v>3.3333333333333298E-2</v>
      </c>
      <c r="H170">
        <v>0.46666666666666601</v>
      </c>
      <c r="I170">
        <v>0.2</v>
      </c>
      <c r="J170">
        <v>0.2</v>
      </c>
    </row>
    <row r="171" spans="4:10" x14ac:dyDescent="0.25">
      <c r="D171" s="1">
        <v>38411</v>
      </c>
      <c r="E171">
        <v>8481400</v>
      </c>
      <c r="F171">
        <f t="shared" si="2"/>
        <v>0.17175887696118911</v>
      </c>
      <c r="G171">
        <v>3.3333333333333298E-2</v>
      </c>
      <c r="H171">
        <v>0.5</v>
      </c>
      <c r="I171">
        <v>0.233333333333333</v>
      </c>
      <c r="J171">
        <v>0.233333333333333</v>
      </c>
    </row>
    <row r="172" spans="4:10" x14ac:dyDescent="0.25">
      <c r="D172" s="1">
        <v>38442</v>
      </c>
      <c r="E172">
        <v>8264700</v>
      </c>
      <c r="F172">
        <f t="shared" si="2"/>
        <v>0.15998630970489808</v>
      </c>
      <c r="G172">
        <v>3.3333333333333298E-2</v>
      </c>
      <c r="H172">
        <v>0.56666666666666599</v>
      </c>
      <c r="I172">
        <v>0.266666666666666</v>
      </c>
      <c r="J172">
        <v>0.266666666666666</v>
      </c>
    </row>
    <row r="173" spans="4:10" x14ac:dyDescent="0.25">
      <c r="D173" s="1">
        <v>38472</v>
      </c>
      <c r="E173">
        <v>8015200</v>
      </c>
      <c r="F173">
        <f t="shared" si="2"/>
        <v>0.14643183102264332</v>
      </c>
      <c r="G173">
        <v>3.3333333333333298E-2</v>
      </c>
      <c r="H173">
        <v>0.56666666666666599</v>
      </c>
      <c r="I173">
        <v>0.33333333333333298</v>
      </c>
      <c r="J173">
        <v>0.33333333333333298</v>
      </c>
    </row>
    <row r="174" spans="4:10" x14ac:dyDescent="0.25">
      <c r="D174" s="1">
        <v>38503</v>
      </c>
      <c r="E174">
        <v>8538500</v>
      </c>
      <c r="F174">
        <f t="shared" si="2"/>
        <v>0.17486092398626624</v>
      </c>
      <c r="G174">
        <v>3.3333333333333298E-2</v>
      </c>
      <c r="H174">
        <v>0.56666666666666599</v>
      </c>
      <c r="I174">
        <v>0.36666666666666597</v>
      </c>
      <c r="J174">
        <v>0.36666666666666597</v>
      </c>
    </row>
    <row r="175" spans="4:10" x14ac:dyDescent="0.25">
      <c r="D175" s="1">
        <v>38533</v>
      </c>
      <c r="E175">
        <v>10509300</v>
      </c>
      <c r="F175">
        <f t="shared" si="2"/>
        <v>0.28192772393411275</v>
      </c>
      <c r="G175">
        <v>6.6666666666666596E-2</v>
      </c>
      <c r="H175">
        <v>0.56666666666666599</v>
      </c>
      <c r="I175">
        <v>0.5</v>
      </c>
      <c r="J175">
        <v>0.5</v>
      </c>
    </row>
    <row r="176" spans="4:10" x14ac:dyDescent="0.25">
      <c r="D176" s="1">
        <v>38564</v>
      </c>
      <c r="E176">
        <v>12359500</v>
      </c>
      <c r="F176">
        <f t="shared" si="2"/>
        <v>0.38244273979747057</v>
      </c>
      <c r="G176">
        <v>0.1</v>
      </c>
      <c r="H176">
        <v>0.56666666666666599</v>
      </c>
      <c r="I176">
        <v>0.5</v>
      </c>
      <c r="J176">
        <v>0.5</v>
      </c>
    </row>
    <row r="177" spans="4:10" x14ac:dyDescent="0.25">
      <c r="D177" s="1">
        <v>38595</v>
      </c>
      <c r="E177">
        <v>12417800</v>
      </c>
      <c r="F177">
        <f t="shared" si="2"/>
        <v>0.38560997870398539</v>
      </c>
      <c r="G177">
        <v>0.2</v>
      </c>
      <c r="H177">
        <v>0.56666666666666599</v>
      </c>
      <c r="I177">
        <v>0.5</v>
      </c>
      <c r="J177">
        <v>0.5</v>
      </c>
    </row>
    <row r="178" spans="4:10" x14ac:dyDescent="0.25">
      <c r="D178" s="1">
        <v>38625</v>
      </c>
      <c r="E178">
        <v>12022000</v>
      </c>
      <c r="F178">
        <f t="shared" si="2"/>
        <v>0.36410752314311789</v>
      </c>
      <c r="G178">
        <v>0.16666666666666599</v>
      </c>
      <c r="H178">
        <v>0.56666666666666599</v>
      </c>
      <c r="I178">
        <v>0.5</v>
      </c>
      <c r="J178">
        <v>0.5</v>
      </c>
    </row>
    <row r="179" spans="4:10" x14ac:dyDescent="0.25">
      <c r="D179" s="1">
        <v>38656</v>
      </c>
      <c r="E179">
        <v>11939000</v>
      </c>
      <c r="F179">
        <f t="shared" si="2"/>
        <v>0.35959841801034376</v>
      </c>
      <c r="G179">
        <v>0.233333333333333</v>
      </c>
      <c r="H179">
        <v>0.56666666666666599</v>
      </c>
      <c r="I179">
        <v>0.53333333333333299</v>
      </c>
      <c r="J179">
        <v>0.53333333333333299</v>
      </c>
    </row>
    <row r="180" spans="4:10" x14ac:dyDescent="0.25">
      <c r="D180" s="1">
        <v>38686</v>
      </c>
      <c r="E180">
        <v>12016300</v>
      </c>
      <c r="F180">
        <f t="shared" si="2"/>
        <v>0.36379786170628886</v>
      </c>
      <c r="G180">
        <v>0.233333333333333</v>
      </c>
      <c r="H180">
        <v>0.56666666666666599</v>
      </c>
      <c r="I180">
        <v>0.53333333333333299</v>
      </c>
      <c r="J180">
        <v>0.53333333333333299</v>
      </c>
    </row>
    <row r="181" spans="4:10" x14ac:dyDescent="0.25">
      <c r="D181" s="1">
        <v>38717</v>
      </c>
      <c r="E181">
        <v>11976700</v>
      </c>
      <c r="F181">
        <f t="shared" si="2"/>
        <v>0.3616465296188448</v>
      </c>
      <c r="G181">
        <v>0.266666666666666</v>
      </c>
      <c r="H181">
        <v>0.56666666666666599</v>
      </c>
      <c r="I181">
        <v>0.53333333333333299</v>
      </c>
      <c r="J181">
        <v>0.53333333333333299</v>
      </c>
    </row>
    <row r="182" spans="4:10" x14ac:dyDescent="0.25">
      <c r="D182" s="1">
        <v>38748</v>
      </c>
      <c r="E182">
        <v>11576300</v>
      </c>
      <c r="F182">
        <f t="shared" si="2"/>
        <v>0.33989417184579945</v>
      </c>
      <c r="G182">
        <v>0.233333333333333</v>
      </c>
      <c r="H182">
        <v>0.53333333333333299</v>
      </c>
      <c r="I182">
        <v>0.53333333333333299</v>
      </c>
      <c r="J182">
        <v>0.5</v>
      </c>
    </row>
    <row r="183" spans="4:10" x14ac:dyDescent="0.25">
      <c r="D183" s="1">
        <v>38776</v>
      </c>
      <c r="E183">
        <v>11205900</v>
      </c>
      <c r="F183">
        <f t="shared" si="2"/>
        <v>0.31977161110869662</v>
      </c>
      <c r="G183">
        <v>0.233333333333333</v>
      </c>
      <c r="H183">
        <v>0.53333333333333299</v>
      </c>
      <c r="I183">
        <v>0.53333333333333299</v>
      </c>
      <c r="J183">
        <v>0.53333333333333299</v>
      </c>
    </row>
    <row r="184" spans="4:10" x14ac:dyDescent="0.25">
      <c r="D184" s="1">
        <v>38807</v>
      </c>
      <c r="E184">
        <v>10793400</v>
      </c>
      <c r="F184">
        <f t="shared" si="2"/>
        <v>0.2973619018644878</v>
      </c>
      <c r="G184">
        <v>0.16666666666666599</v>
      </c>
      <c r="H184">
        <v>0.53333333333333299</v>
      </c>
      <c r="I184">
        <v>0.53333333333333299</v>
      </c>
      <c r="J184">
        <v>0.53333333333333299</v>
      </c>
    </row>
    <row r="185" spans="4:10" x14ac:dyDescent="0.25">
      <c r="D185" s="1">
        <v>38837</v>
      </c>
      <c r="E185">
        <v>10704100</v>
      </c>
      <c r="F185">
        <f t="shared" si="2"/>
        <v>0.29251053935416577</v>
      </c>
      <c r="G185">
        <v>0.16666666666666599</v>
      </c>
      <c r="H185">
        <v>0.53333333333333299</v>
      </c>
      <c r="I185">
        <v>0.53333333333333299</v>
      </c>
      <c r="J185">
        <v>0.53333333333333299</v>
      </c>
    </row>
    <row r="186" spans="4:10" x14ac:dyDescent="0.25">
      <c r="D186" s="1">
        <v>38868</v>
      </c>
      <c r="E186">
        <v>11093400</v>
      </c>
      <c r="F186">
        <f t="shared" si="2"/>
        <v>0.31365987222391239</v>
      </c>
      <c r="G186">
        <v>0.233333333333333</v>
      </c>
      <c r="H186">
        <v>0.53333333333333299</v>
      </c>
      <c r="I186">
        <v>0.53333333333333299</v>
      </c>
      <c r="J186">
        <v>0.53333333333333299</v>
      </c>
    </row>
    <row r="187" spans="4:10" x14ac:dyDescent="0.25">
      <c r="D187" s="1">
        <v>38898</v>
      </c>
      <c r="E187">
        <v>12258100</v>
      </c>
      <c r="F187">
        <f t="shared" si="2"/>
        <v>0.37693402581598506</v>
      </c>
      <c r="G187">
        <v>0.3</v>
      </c>
      <c r="H187">
        <v>0.53333333333333299</v>
      </c>
      <c r="I187">
        <v>0.53333333333333299</v>
      </c>
      <c r="J187">
        <v>0.53333333333333299</v>
      </c>
    </row>
    <row r="188" spans="4:10" x14ac:dyDescent="0.25">
      <c r="D188" s="1">
        <v>38929</v>
      </c>
      <c r="E188">
        <v>12765600</v>
      </c>
      <c r="F188">
        <f t="shared" si="2"/>
        <v>0.40450475900734495</v>
      </c>
      <c r="G188">
        <v>0.2</v>
      </c>
      <c r="H188">
        <v>0.53333333333333299</v>
      </c>
      <c r="I188">
        <v>0.4</v>
      </c>
      <c r="J188">
        <v>0.43333333333333302</v>
      </c>
    </row>
    <row r="189" spans="4:10" x14ac:dyDescent="0.25">
      <c r="D189" s="1">
        <v>38960</v>
      </c>
      <c r="E189">
        <v>12415900</v>
      </c>
      <c r="F189">
        <f t="shared" si="2"/>
        <v>0.38550675822504238</v>
      </c>
      <c r="G189">
        <v>0.16666666666666599</v>
      </c>
      <c r="H189">
        <v>0.53333333333333299</v>
      </c>
      <c r="I189">
        <v>0.4</v>
      </c>
      <c r="J189">
        <v>0.4</v>
      </c>
    </row>
    <row r="190" spans="4:10" x14ac:dyDescent="0.25">
      <c r="D190" s="1">
        <v>38990</v>
      </c>
      <c r="E190">
        <v>12017300</v>
      </c>
      <c r="F190">
        <f t="shared" si="2"/>
        <v>0.36385218827415361</v>
      </c>
      <c r="G190">
        <v>0.133333333333333</v>
      </c>
      <c r="H190">
        <v>0.5</v>
      </c>
      <c r="I190">
        <v>0.4</v>
      </c>
      <c r="J190">
        <v>0.4</v>
      </c>
    </row>
    <row r="191" spans="4:10" x14ac:dyDescent="0.25">
      <c r="D191" s="1">
        <v>39021</v>
      </c>
      <c r="E191">
        <v>11916800</v>
      </c>
      <c r="F191">
        <f t="shared" si="2"/>
        <v>0.35839236820374637</v>
      </c>
      <c r="G191">
        <v>0.16666666666666599</v>
      </c>
      <c r="H191">
        <v>0.5</v>
      </c>
      <c r="I191">
        <v>0.4</v>
      </c>
      <c r="J191">
        <v>0.4</v>
      </c>
    </row>
    <row r="192" spans="4:10" x14ac:dyDescent="0.25">
      <c r="D192" s="1">
        <v>39051</v>
      </c>
      <c r="E192">
        <v>12526100</v>
      </c>
      <c r="F192">
        <f t="shared" si="2"/>
        <v>0.39149354600373765</v>
      </c>
      <c r="G192">
        <v>0.33333333333333298</v>
      </c>
      <c r="H192">
        <v>0.5</v>
      </c>
      <c r="I192">
        <v>0.46666666666666601</v>
      </c>
      <c r="J192">
        <v>0.46666666666666601</v>
      </c>
    </row>
    <row r="193" spans="4:10" x14ac:dyDescent="0.25">
      <c r="D193" s="1">
        <v>39082</v>
      </c>
      <c r="E193">
        <v>12415900</v>
      </c>
      <c r="F193">
        <f t="shared" si="2"/>
        <v>0.38550675822504238</v>
      </c>
      <c r="G193">
        <v>0.36666666666666597</v>
      </c>
      <c r="H193">
        <v>0.5</v>
      </c>
      <c r="I193">
        <v>0.46666666666666601</v>
      </c>
      <c r="J193">
        <v>0.46666666666666601</v>
      </c>
    </row>
    <row r="194" spans="4:10" x14ac:dyDescent="0.25">
      <c r="D194" s="1">
        <v>39113</v>
      </c>
      <c r="E194">
        <v>12076500</v>
      </c>
      <c r="F194">
        <f t="shared" ref="F194:F257" si="3" xml:space="preserve"> (E194 - MIN($E$2:$E$397)) / (MAX($E$2:$E$397) - MIN($E$2:$E$397))</f>
        <v>0.3670683210917467</v>
      </c>
      <c r="G194">
        <v>0.33333333333333298</v>
      </c>
      <c r="H194">
        <v>0.43333333333333302</v>
      </c>
      <c r="I194">
        <v>0.43333333333333302</v>
      </c>
      <c r="J194">
        <v>0.43333333333333302</v>
      </c>
    </row>
    <row r="195" spans="4:10" x14ac:dyDescent="0.25">
      <c r="D195" s="1">
        <v>39141</v>
      </c>
      <c r="E195">
        <v>11703400</v>
      </c>
      <c r="F195">
        <f t="shared" si="3"/>
        <v>0.34679907862140902</v>
      </c>
      <c r="G195">
        <v>0.33333333333333298</v>
      </c>
      <c r="H195">
        <v>0.43333333333333302</v>
      </c>
      <c r="I195">
        <v>0.46666666666666601</v>
      </c>
      <c r="J195">
        <v>0.46666666666666601</v>
      </c>
    </row>
    <row r="196" spans="4:10" x14ac:dyDescent="0.25">
      <c r="D196" s="1">
        <v>39172</v>
      </c>
      <c r="E196">
        <v>11551800</v>
      </c>
      <c r="F196">
        <f t="shared" si="3"/>
        <v>0.33856317093311311</v>
      </c>
      <c r="G196">
        <v>0.33333333333333298</v>
      </c>
      <c r="H196">
        <v>0.43333333333333302</v>
      </c>
      <c r="I196">
        <v>0.46666666666666601</v>
      </c>
      <c r="J196">
        <v>0.46666666666666601</v>
      </c>
    </row>
    <row r="197" spans="4:10" x14ac:dyDescent="0.25">
      <c r="D197" s="1">
        <v>39202</v>
      </c>
      <c r="E197">
        <v>11636900</v>
      </c>
      <c r="F197">
        <f t="shared" si="3"/>
        <v>0.34318636185840323</v>
      </c>
      <c r="G197">
        <v>0.33333333333333298</v>
      </c>
      <c r="H197">
        <v>0.43333333333333302</v>
      </c>
      <c r="I197">
        <v>0.5</v>
      </c>
      <c r="J197">
        <v>0.5</v>
      </c>
    </row>
    <row r="198" spans="4:10" x14ac:dyDescent="0.25">
      <c r="D198" s="1">
        <v>39233</v>
      </c>
      <c r="E198">
        <v>11783500</v>
      </c>
      <c r="F198">
        <f t="shared" si="3"/>
        <v>0.3511506367073754</v>
      </c>
      <c r="G198">
        <v>0.36666666666666597</v>
      </c>
      <c r="H198">
        <v>0.43333333333333302</v>
      </c>
      <c r="I198">
        <v>0.5</v>
      </c>
      <c r="J198">
        <v>0.5</v>
      </c>
    </row>
    <row r="199" spans="4:10" x14ac:dyDescent="0.25">
      <c r="D199" s="1">
        <v>39263</v>
      </c>
      <c r="E199">
        <v>12691100</v>
      </c>
      <c r="F199">
        <f t="shared" si="3"/>
        <v>0.40045742970142117</v>
      </c>
      <c r="G199">
        <v>0.33333333333333298</v>
      </c>
      <c r="H199">
        <v>0.43333333333333302</v>
      </c>
      <c r="I199">
        <v>0.43333333333333302</v>
      </c>
      <c r="J199">
        <v>0.43333333333333302</v>
      </c>
    </row>
    <row r="200" spans="4:10" x14ac:dyDescent="0.25">
      <c r="D200" s="1">
        <v>39294</v>
      </c>
      <c r="E200">
        <v>12881900</v>
      </c>
      <c r="F200">
        <f t="shared" si="3"/>
        <v>0.4108229388500152</v>
      </c>
      <c r="G200">
        <v>0.266666666666666</v>
      </c>
      <c r="H200">
        <v>0.43333333333333302</v>
      </c>
      <c r="I200">
        <v>0.33333333333333298</v>
      </c>
      <c r="J200">
        <v>0.33333333333333298</v>
      </c>
    </row>
    <row r="201" spans="4:10" x14ac:dyDescent="0.25">
      <c r="D201" s="1">
        <v>39325</v>
      </c>
      <c r="E201">
        <v>12465417</v>
      </c>
      <c r="F201">
        <f t="shared" si="3"/>
        <v>0.38819684688600115</v>
      </c>
      <c r="G201">
        <v>0.233333333333333</v>
      </c>
      <c r="H201">
        <v>0.43333333333333302</v>
      </c>
      <c r="I201">
        <v>0.3</v>
      </c>
      <c r="J201">
        <v>0.3</v>
      </c>
    </row>
    <row r="202" spans="4:10" x14ac:dyDescent="0.25">
      <c r="D202" s="1">
        <v>39355</v>
      </c>
      <c r="E202">
        <v>12094900</v>
      </c>
      <c r="F202">
        <f t="shared" si="3"/>
        <v>0.36806792994045806</v>
      </c>
      <c r="G202">
        <v>0.2</v>
      </c>
      <c r="H202">
        <v>0.4</v>
      </c>
      <c r="I202">
        <v>0.3</v>
      </c>
      <c r="J202">
        <v>0.3</v>
      </c>
    </row>
    <row r="203" spans="4:10" x14ac:dyDescent="0.25">
      <c r="D203" s="1">
        <v>39386</v>
      </c>
      <c r="E203">
        <v>11929400</v>
      </c>
      <c r="F203">
        <f t="shared" si="3"/>
        <v>0.35907688295884221</v>
      </c>
      <c r="G203">
        <v>0.2</v>
      </c>
      <c r="H203">
        <v>0.4</v>
      </c>
      <c r="I203">
        <v>0.3</v>
      </c>
      <c r="J203">
        <v>0.3</v>
      </c>
    </row>
    <row r="204" spans="4:10" x14ac:dyDescent="0.25">
      <c r="D204" s="1">
        <v>39416</v>
      </c>
      <c r="E204">
        <v>11809300</v>
      </c>
      <c r="F204">
        <f t="shared" si="3"/>
        <v>0.35255226215828589</v>
      </c>
      <c r="G204">
        <v>0.16666666666666599</v>
      </c>
      <c r="H204">
        <v>0.4</v>
      </c>
      <c r="I204">
        <v>0.3</v>
      </c>
      <c r="J204">
        <v>0.3</v>
      </c>
    </row>
    <row r="205" spans="4:10" x14ac:dyDescent="0.25">
      <c r="D205" s="1">
        <v>39447</v>
      </c>
      <c r="E205">
        <v>11619800</v>
      </c>
      <c r="F205">
        <f t="shared" si="3"/>
        <v>0.34225737754791602</v>
      </c>
      <c r="G205">
        <v>0.16666666666666599</v>
      </c>
      <c r="H205">
        <v>0.4</v>
      </c>
      <c r="I205">
        <v>0.3</v>
      </c>
      <c r="J205">
        <v>0.3</v>
      </c>
    </row>
    <row r="206" spans="4:10" x14ac:dyDescent="0.25">
      <c r="D206" s="1">
        <v>39478</v>
      </c>
      <c r="E206">
        <v>11245800</v>
      </c>
      <c r="F206">
        <f t="shared" si="3"/>
        <v>0.32193924116650008</v>
      </c>
      <c r="G206">
        <v>0.133333333333333</v>
      </c>
      <c r="H206">
        <v>0.36666666666666597</v>
      </c>
      <c r="I206">
        <v>0.266666666666666</v>
      </c>
      <c r="J206">
        <v>0.266666666666666</v>
      </c>
    </row>
    <row r="207" spans="4:10" x14ac:dyDescent="0.25">
      <c r="D207" s="1">
        <v>39507</v>
      </c>
      <c r="E207">
        <v>10880000</v>
      </c>
      <c r="F207">
        <f t="shared" si="3"/>
        <v>0.30206658264157504</v>
      </c>
      <c r="G207">
        <v>0.133333333333333</v>
      </c>
      <c r="H207">
        <v>0.36666666666666597</v>
      </c>
      <c r="I207">
        <v>0.266666666666666</v>
      </c>
      <c r="J207">
        <v>0.266666666666666</v>
      </c>
    </row>
    <row r="208" spans="4:10" x14ac:dyDescent="0.25">
      <c r="D208" s="1">
        <v>39538</v>
      </c>
      <c r="E208">
        <v>10880351</v>
      </c>
      <c r="F208">
        <f t="shared" si="3"/>
        <v>0.30208565126689557</v>
      </c>
      <c r="G208">
        <v>0.2</v>
      </c>
      <c r="H208">
        <v>0.36666666666666597</v>
      </c>
      <c r="I208">
        <v>0.233333333333333</v>
      </c>
      <c r="J208">
        <v>0.233333333333333</v>
      </c>
    </row>
    <row r="209" spans="4:10" x14ac:dyDescent="0.25">
      <c r="D209" s="1">
        <v>39568</v>
      </c>
      <c r="E209">
        <v>10800000</v>
      </c>
      <c r="F209">
        <f t="shared" si="3"/>
        <v>0.29772045721239515</v>
      </c>
      <c r="G209">
        <v>0.2</v>
      </c>
      <c r="H209">
        <v>0.36666666666666597</v>
      </c>
      <c r="I209">
        <v>0.233333333333333</v>
      </c>
      <c r="J209">
        <v>0.233333333333333</v>
      </c>
    </row>
    <row r="210" spans="4:10" x14ac:dyDescent="0.25">
      <c r="D210" s="1">
        <v>39599</v>
      </c>
      <c r="E210">
        <v>11194833</v>
      </c>
      <c r="F210">
        <f t="shared" si="3"/>
        <v>0.3191703789821374</v>
      </c>
      <c r="G210">
        <v>0.266666666666666</v>
      </c>
      <c r="H210">
        <v>0.36666666666666597</v>
      </c>
      <c r="I210">
        <v>0.266666666666666</v>
      </c>
      <c r="J210">
        <v>0.266666666666666</v>
      </c>
    </row>
    <row r="211" spans="4:10" x14ac:dyDescent="0.25">
      <c r="D211" s="1">
        <v>39629</v>
      </c>
      <c r="E211">
        <v>12812012</v>
      </c>
      <c r="F211">
        <f t="shared" si="3"/>
        <v>0.40702616367508365</v>
      </c>
      <c r="G211">
        <v>0.4</v>
      </c>
      <c r="H211">
        <v>0.36666666666666597</v>
      </c>
      <c r="I211">
        <v>0.33333333333333298</v>
      </c>
      <c r="J211">
        <v>0.33333333333333298</v>
      </c>
    </row>
    <row r="212" spans="4:10" x14ac:dyDescent="0.25">
      <c r="D212" s="1">
        <v>39660</v>
      </c>
      <c r="E212">
        <v>14970800</v>
      </c>
      <c r="F212">
        <f t="shared" si="3"/>
        <v>0.52430570646268848</v>
      </c>
      <c r="G212">
        <v>0.43333333333333302</v>
      </c>
      <c r="H212">
        <v>0.36666666666666597</v>
      </c>
      <c r="I212">
        <v>0.43333333333333302</v>
      </c>
      <c r="J212">
        <v>0.4</v>
      </c>
    </row>
    <row r="213" spans="4:10" x14ac:dyDescent="0.25">
      <c r="D213" s="1">
        <v>39691</v>
      </c>
      <c r="E213">
        <v>15191500</v>
      </c>
      <c r="F213">
        <f t="shared" si="3"/>
        <v>0.53629557999043853</v>
      </c>
      <c r="G213">
        <v>0.5</v>
      </c>
      <c r="H213">
        <v>0.33333333333333298</v>
      </c>
      <c r="I213">
        <v>0.43333333333333302</v>
      </c>
      <c r="J213">
        <v>0.43333333333333302</v>
      </c>
    </row>
    <row r="214" spans="4:10" x14ac:dyDescent="0.25">
      <c r="D214" s="1">
        <v>39721</v>
      </c>
      <c r="E214">
        <v>14802500</v>
      </c>
      <c r="F214">
        <f t="shared" si="3"/>
        <v>0.5151625450910513</v>
      </c>
      <c r="G214">
        <v>0.53333333333333299</v>
      </c>
      <c r="H214">
        <v>0.33333333333333298</v>
      </c>
      <c r="I214">
        <v>0.46666666666666601</v>
      </c>
      <c r="J214">
        <v>0.46666666666666601</v>
      </c>
    </row>
    <row r="215" spans="4:10" x14ac:dyDescent="0.25">
      <c r="D215" s="1">
        <v>39752</v>
      </c>
      <c r="E215">
        <v>14508577</v>
      </c>
      <c r="F215">
        <f t="shared" si="3"/>
        <v>0.49919471728454085</v>
      </c>
      <c r="G215">
        <v>0.53333333333333299</v>
      </c>
      <c r="H215">
        <v>0.33333333333333298</v>
      </c>
      <c r="I215">
        <v>0.46666666666666601</v>
      </c>
      <c r="J215">
        <v>0.46666666666666601</v>
      </c>
    </row>
    <row r="216" spans="4:10" x14ac:dyDescent="0.25">
      <c r="D216" s="1">
        <v>39782</v>
      </c>
      <c r="E216">
        <v>14172000</v>
      </c>
      <c r="F216">
        <f t="shared" si="3"/>
        <v>0.48090964405232733</v>
      </c>
      <c r="G216">
        <v>0.5</v>
      </c>
      <c r="H216">
        <v>0.36666666666666597</v>
      </c>
      <c r="I216">
        <v>0.43333333333333302</v>
      </c>
      <c r="J216">
        <v>0.43333333333333302</v>
      </c>
    </row>
    <row r="217" spans="4:10" x14ac:dyDescent="0.25">
      <c r="D217" s="1">
        <v>39813</v>
      </c>
      <c r="E217">
        <v>13965600</v>
      </c>
      <c r="F217">
        <f t="shared" si="3"/>
        <v>0.46969664044504322</v>
      </c>
      <c r="G217">
        <v>0.5</v>
      </c>
      <c r="H217">
        <v>0.33333333333333298</v>
      </c>
      <c r="I217">
        <v>0.43333333333333302</v>
      </c>
      <c r="J217">
        <v>0.43333333333333302</v>
      </c>
    </row>
    <row r="218" spans="4:10" x14ac:dyDescent="0.25">
      <c r="D218" s="1">
        <v>39844</v>
      </c>
      <c r="E218">
        <v>13540900</v>
      </c>
      <c r="F218">
        <f t="shared" si="3"/>
        <v>0.4466241470728845</v>
      </c>
      <c r="G218">
        <v>0.46666666666666601</v>
      </c>
      <c r="H218">
        <v>0.33333333333333298</v>
      </c>
      <c r="I218">
        <v>0.4</v>
      </c>
      <c r="J218">
        <v>0.4</v>
      </c>
    </row>
    <row r="219" spans="4:10" x14ac:dyDescent="0.25">
      <c r="D219" s="1">
        <v>39872</v>
      </c>
      <c r="E219">
        <v>13154600</v>
      </c>
      <c r="F219">
        <f t="shared" si="3"/>
        <v>0.42563779390673218</v>
      </c>
      <c r="G219">
        <v>0.46666666666666601</v>
      </c>
      <c r="H219">
        <v>0.33333333333333298</v>
      </c>
      <c r="I219">
        <v>0.4</v>
      </c>
      <c r="J219">
        <v>0.4</v>
      </c>
    </row>
    <row r="220" spans="4:10" x14ac:dyDescent="0.25">
      <c r="D220" s="1">
        <v>39903</v>
      </c>
      <c r="E220">
        <v>12937756</v>
      </c>
      <c r="F220">
        <f t="shared" si="3"/>
        <v>0.41385740362466861</v>
      </c>
      <c r="G220">
        <v>0.46666666666666601</v>
      </c>
      <c r="H220">
        <v>0.33333333333333298</v>
      </c>
      <c r="I220">
        <v>0.36666666666666597</v>
      </c>
      <c r="J220">
        <v>0.36666666666666597</v>
      </c>
    </row>
    <row r="221" spans="4:10" x14ac:dyDescent="0.25">
      <c r="D221" s="1">
        <v>39933</v>
      </c>
      <c r="E221">
        <v>12773600</v>
      </c>
      <c r="F221">
        <f t="shared" si="3"/>
        <v>0.40493937155026294</v>
      </c>
      <c r="G221">
        <v>0.43333333333333302</v>
      </c>
      <c r="H221">
        <v>0.33333333333333298</v>
      </c>
      <c r="I221">
        <v>0.36666666666666597</v>
      </c>
      <c r="J221">
        <v>0.36666666666666597</v>
      </c>
    </row>
    <row r="222" spans="4:10" x14ac:dyDescent="0.25">
      <c r="D222" s="1">
        <v>39964</v>
      </c>
      <c r="E222">
        <v>12857547</v>
      </c>
      <c r="F222">
        <f t="shared" si="3"/>
        <v>0.40949992394280499</v>
      </c>
      <c r="G222">
        <v>0.5</v>
      </c>
      <c r="H222">
        <v>0.33333333333333298</v>
      </c>
      <c r="I222">
        <v>0.4</v>
      </c>
      <c r="J222">
        <v>0.4</v>
      </c>
    </row>
    <row r="223" spans="4:10" x14ac:dyDescent="0.25">
      <c r="D223" s="1">
        <v>39994</v>
      </c>
      <c r="E223">
        <v>14751200</v>
      </c>
      <c r="F223">
        <f t="shared" si="3"/>
        <v>0.51237559215958972</v>
      </c>
      <c r="G223">
        <v>0.56666666666666599</v>
      </c>
      <c r="H223">
        <v>0.3</v>
      </c>
      <c r="I223">
        <v>0.46666666666666601</v>
      </c>
      <c r="J223">
        <v>0.46666666666666601</v>
      </c>
    </row>
    <row r="224" spans="4:10" x14ac:dyDescent="0.25">
      <c r="D224" s="1">
        <v>40025</v>
      </c>
      <c r="E224">
        <v>16061000</v>
      </c>
      <c r="F224">
        <f t="shared" si="3"/>
        <v>0.58353253074883737</v>
      </c>
      <c r="G224">
        <v>0.63333333333333297</v>
      </c>
      <c r="H224">
        <v>0.3</v>
      </c>
      <c r="I224">
        <v>0.46666666666666601</v>
      </c>
      <c r="J224">
        <v>0.46666666666666601</v>
      </c>
    </row>
    <row r="225" spans="4:10" x14ac:dyDescent="0.25">
      <c r="D225" s="1">
        <v>40056</v>
      </c>
      <c r="E225">
        <v>16138000</v>
      </c>
      <c r="F225">
        <f t="shared" si="3"/>
        <v>0.58771567647442302</v>
      </c>
      <c r="G225">
        <v>0.66666666666666596</v>
      </c>
      <c r="H225">
        <v>0.3</v>
      </c>
      <c r="I225">
        <v>0.46666666666666601</v>
      </c>
      <c r="J225">
        <v>0.46666666666666601</v>
      </c>
    </row>
    <row r="226" spans="4:10" x14ac:dyDescent="0.25">
      <c r="D226" s="1">
        <v>40086</v>
      </c>
      <c r="E226">
        <v>15709800</v>
      </c>
      <c r="F226">
        <f t="shared" si="3"/>
        <v>0.56445304011473774</v>
      </c>
      <c r="G226">
        <v>0.66666666666666596</v>
      </c>
      <c r="H226">
        <v>0.3</v>
      </c>
      <c r="I226">
        <v>0.43333333333333302</v>
      </c>
      <c r="J226">
        <v>0.43333333333333302</v>
      </c>
    </row>
    <row r="227" spans="4:10" x14ac:dyDescent="0.25">
      <c r="D227" s="1">
        <v>40117</v>
      </c>
      <c r="E227">
        <v>15463000</v>
      </c>
      <c r="F227">
        <f t="shared" si="3"/>
        <v>0.55104524316571779</v>
      </c>
      <c r="G227">
        <v>0.66666666666666596</v>
      </c>
      <c r="H227">
        <v>0.3</v>
      </c>
      <c r="I227">
        <v>0.43333333333333302</v>
      </c>
      <c r="J227">
        <v>0.43333333333333302</v>
      </c>
    </row>
    <row r="228" spans="4:10" x14ac:dyDescent="0.25">
      <c r="D228" s="1">
        <v>40147</v>
      </c>
      <c r="E228">
        <v>15250803</v>
      </c>
      <c r="F228">
        <f t="shared" si="3"/>
        <v>0.53951730844452173</v>
      </c>
      <c r="G228">
        <v>0.63333333333333297</v>
      </c>
      <c r="H228">
        <v>0.3</v>
      </c>
      <c r="I228">
        <v>0.4</v>
      </c>
      <c r="J228">
        <v>0.4</v>
      </c>
    </row>
    <row r="229" spans="4:10" x14ac:dyDescent="0.25">
      <c r="D229" s="1">
        <v>40178</v>
      </c>
      <c r="E229">
        <v>14976400</v>
      </c>
      <c r="F229">
        <f t="shared" si="3"/>
        <v>0.52460993524273114</v>
      </c>
      <c r="G229">
        <v>0.66666666666666596</v>
      </c>
      <c r="H229">
        <v>0.3</v>
      </c>
      <c r="I229">
        <v>0.4</v>
      </c>
      <c r="J229">
        <v>0.4</v>
      </c>
    </row>
    <row r="230" spans="4:10" x14ac:dyDescent="0.25">
      <c r="D230" s="1">
        <v>40209</v>
      </c>
      <c r="E230">
        <v>14433800</v>
      </c>
      <c r="F230">
        <f t="shared" si="3"/>
        <v>0.49513233951931851</v>
      </c>
      <c r="G230">
        <v>0.6</v>
      </c>
      <c r="H230">
        <v>0.266666666666666</v>
      </c>
      <c r="I230">
        <v>0.36666666666666597</v>
      </c>
      <c r="J230">
        <v>0.36666666666666597</v>
      </c>
    </row>
    <row r="231" spans="4:10" x14ac:dyDescent="0.25">
      <c r="D231" s="1">
        <v>40237</v>
      </c>
      <c r="E231">
        <v>13991000</v>
      </c>
      <c r="F231">
        <f t="shared" si="3"/>
        <v>0.47107653526880788</v>
      </c>
      <c r="G231">
        <v>0.63333333333333297</v>
      </c>
      <c r="H231">
        <v>0.266666666666666</v>
      </c>
      <c r="I231">
        <v>0.36666666666666597</v>
      </c>
      <c r="J231">
        <v>0.36666666666666597</v>
      </c>
    </row>
    <row r="232" spans="4:10" x14ac:dyDescent="0.25">
      <c r="D232" s="1">
        <v>40268</v>
      </c>
      <c r="E232">
        <v>13780191</v>
      </c>
      <c r="F232">
        <f t="shared" si="3"/>
        <v>0.45962400582380808</v>
      </c>
      <c r="G232">
        <v>0.63333333333333297</v>
      </c>
      <c r="H232">
        <v>0.266666666666666</v>
      </c>
      <c r="I232">
        <v>0.4</v>
      </c>
      <c r="J232">
        <v>0.4</v>
      </c>
    </row>
    <row r="233" spans="4:10" x14ac:dyDescent="0.25">
      <c r="D233" s="1">
        <v>40298</v>
      </c>
      <c r="E233">
        <v>13696000</v>
      </c>
      <c r="F233">
        <f t="shared" si="3"/>
        <v>0.45505019774870703</v>
      </c>
      <c r="G233">
        <v>0.6</v>
      </c>
      <c r="H233">
        <v>0.233333333333333</v>
      </c>
      <c r="I233">
        <v>0.43333333333333302</v>
      </c>
      <c r="J233">
        <v>0.43333333333333302</v>
      </c>
    </row>
    <row r="234" spans="4:10" x14ac:dyDescent="0.25">
      <c r="D234" s="1">
        <v>40329</v>
      </c>
      <c r="E234">
        <v>13816000</v>
      </c>
      <c r="F234">
        <f t="shared" si="3"/>
        <v>0.46156938589247687</v>
      </c>
      <c r="G234">
        <v>0.56666666666666599</v>
      </c>
      <c r="H234">
        <v>0.266666666666666</v>
      </c>
      <c r="I234">
        <v>0.46666666666666601</v>
      </c>
      <c r="J234">
        <v>0.46666666666666601</v>
      </c>
    </row>
    <row r="235" spans="4:10" x14ac:dyDescent="0.25">
      <c r="D235" s="1">
        <v>40359</v>
      </c>
      <c r="E235">
        <v>14402000</v>
      </c>
      <c r="F235">
        <f t="shared" si="3"/>
        <v>0.49340475466121952</v>
      </c>
      <c r="G235">
        <v>0.53333333333333299</v>
      </c>
      <c r="H235">
        <v>0.266666666666666</v>
      </c>
      <c r="I235">
        <v>0.36666666666666597</v>
      </c>
      <c r="J235">
        <v>0.36666666666666597</v>
      </c>
    </row>
    <row r="236" spans="4:10" x14ac:dyDescent="0.25">
      <c r="D236" s="1">
        <v>40390</v>
      </c>
      <c r="E236">
        <v>15864183</v>
      </c>
      <c r="F236">
        <f t="shared" si="3"/>
        <v>0.57284013864140115</v>
      </c>
      <c r="G236">
        <v>0.56666666666666599</v>
      </c>
      <c r="H236">
        <v>0.233333333333333</v>
      </c>
      <c r="I236">
        <v>0.36666666666666597</v>
      </c>
      <c r="J236">
        <v>0.36666666666666597</v>
      </c>
    </row>
    <row r="237" spans="4:10" x14ac:dyDescent="0.25">
      <c r="D237" s="1">
        <v>40421</v>
      </c>
      <c r="E237">
        <v>15596000</v>
      </c>
      <c r="F237">
        <f t="shared" si="3"/>
        <v>0.55827067669172936</v>
      </c>
      <c r="G237">
        <v>0.63333333333333297</v>
      </c>
      <c r="H237">
        <v>0.233333333333333</v>
      </c>
      <c r="I237">
        <v>0.36666666666666597</v>
      </c>
      <c r="J237">
        <v>0.36666666666666597</v>
      </c>
    </row>
    <row r="238" spans="4:10" x14ac:dyDescent="0.25">
      <c r="D238" s="1">
        <v>40451</v>
      </c>
      <c r="E238">
        <v>15371000</v>
      </c>
      <c r="F238">
        <f t="shared" si="3"/>
        <v>0.54604719892216091</v>
      </c>
      <c r="G238">
        <v>0.63333333333333297</v>
      </c>
      <c r="H238">
        <v>0.233333333333333</v>
      </c>
      <c r="I238">
        <v>0.36666666666666597</v>
      </c>
      <c r="J238">
        <v>0.36666666666666597</v>
      </c>
    </row>
    <row r="239" spans="4:10" x14ac:dyDescent="0.25">
      <c r="D239" s="1">
        <v>40482</v>
      </c>
      <c r="E239">
        <v>15266800</v>
      </c>
      <c r="F239">
        <f t="shared" si="3"/>
        <v>0.54038637055065408</v>
      </c>
      <c r="G239">
        <v>0.63333333333333297</v>
      </c>
      <c r="H239">
        <v>0.133333333333333</v>
      </c>
      <c r="I239">
        <v>0.36666666666666597</v>
      </c>
      <c r="J239">
        <v>0.36666666666666597</v>
      </c>
    </row>
    <row r="240" spans="4:10" x14ac:dyDescent="0.25">
      <c r="D240" s="1">
        <v>40512</v>
      </c>
      <c r="E240">
        <v>15314800</v>
      </c>
      <c r="F240">
        <f t="shared" si="3"/>
        <v>0.54299404580816202</v>
      </c>
      <c r="G240">
        <v>0.66666666666666596</v>
      </c>
      <c r="H240">
        <v>0.133333333333333</v>
      </c>
      <c r="I240">
        <v>0.36666666666666597</v>
      </c>
      <c r="J240">
        <v>0.36666666666666597</v>
      </c>
    </row>
    <row r="241" spans="4:10" x14ac:dyDescent="0.25">
      <c r="D241" s="1">
        <v>40543</v>
      </c>
      <c r="E241">
        <v>14887600</v>
      </c>
      <c r="F241">
        <f t="shared" si="3"/>
        <v>0.51978573601634148</v>
      </c>
      <c r="G241">
        <v>0.63333333333333297</v>
      </c>
      <c r="H241">
        <v>0.133333333333333</v>
      </c>
      <c r="I241">
        <v>0.36666666666666597</v>
      </c>
      <c r="J241">
        <v>0.36666666666666597</v>
      </c>
    </row>
    <row r="242" spans="4:10" x14ac:dyDescent="0.25">
      <c r="D242" s="1">
        <v>40574</v>
      </c>
      <c r="E242">
        <v>14469000</v>
      </c>
      <c r="F242">
        <f t="shared" si="3"/>
        <v>0.49704463470815768</v>
      </c>
      <c r="G242">
        <v>0.63333333333333297</v>
      </c>
      <c r="H242">
        <v>0.16666666666666599</v>
      </c>
      <c r="I242">
        <v>0.33333333333333298</v>
      </c>
      <c r="J242">
        <v>0.33333333333333298</v>
      </c>
    </row>
    <row r="243" spans="4:10" x14ac:dyDescent="0.25">
      <c r="D243" s="1">
        <v>40602</v>
      </c>
      <c r="E243">
        <v>13821588</v>
      </c>
      <c r="F243">
        <f t="shared" si="3"/>
        <v>0.4618729627537051</v>
      </c>
      <c r="G243">
        <v>0.56666666666666599</v>
      </c>
      <c r="H243">
        <v>0.2</v>
      </c>
      <c r="I243">
        <v>0.33333333333333298</v>
      </c>
      <c r="J243">
        <v>0.33333333333333298</v>
      </c>
    </row>
    <row r="244" spans="4:10" x14ac:dyDescent="0.25">
      <c r="D244" s="1">
        <v>40633</v>
      </c>
      <c r="E244">
        <v>13235015</v>
      </c>
      <c r="F244">
        <f t="shared" si="3"/>
        <v>0.4300064648615759</v>
      </c>
      <c r="G244">
        <v>0.53333333333333299</v>
      </c>
      <c r="H244">
        <v>0.2</v>
      </c>
      <c r="I244">
        <v>0.33333333333333298</v>
      </c>
      <c r="J244">
        <v>0.33333333333333298</v>
      </c>
    </row>
    <row r="245" spans="4:10" x14ac:dyDescent="0.25">
      <c r="D245" s="1">
        <v>40663</v>
      </c>
      <c r="E245">
        <v>12803900</v>
      </c>
      <c r="F245">
        <f t="shared" si="3"/>
        <v>0.4065854665565648</v>
      </c>
      <c r="G245">
        <v>0.46666666666666601</v>
      </c>
      <c r="H245">
        <v>0.2</v>
      </c>
      <c r="I245">
        <v>0.3</v>
      </c>
      <c r="J245">
        <v>0.3</v>
      </c>
    </row>
    <row r="246" spans="4:10" x14ac:dyDescent="0.25">
      <c r="D246" s="1">
        <v>40694</v>
      </c>
      <c r="E246">
        <v>12925600</v>
      </c>
      <c r="F246">
        <f t="shared" si="3"/>
        <v>0.41319700986570473</v>
      </c>
      <c r="G246">
        <v>0.53333333333333299</v>
      </c>
      <c r="H246">
        <v>0.2</v>
      </c>
      <c r="I246">
        <v>0.3</v>
      </c>
      <c r="J246">
        <v>0.3</v>
      </c>
    </row>
    <row r="247" spans="4:10" x14ac:dyDescent="0.25">
      <c r="D247" s="1">
        <v>40724</v>
      </c>
      <c r="E247">
        <v>14095600</v>
      </c>
      <c r="F247">
        <f t="shared" si="3"/>
        <v>0.47675909426746055</v>
      </c>
      <c r="G247">
        <v>0.5</v>
      </c>
      <c r="H247">
        <v>0.33333333333333298</v>
      </c>
      <c r="I247">
        <v>0.4</v>
      </c>
      <c r="J247">
        <v>0.4</v>
      </c>
    </row>
    <row r="248" spans="4:10" x14ac:dyDescent="0.25">
      <c r="D248" s="1">
        <v>40755</v>
      </c>
      <c r="E248">
        <v>17089100</v>
      </c>
      <c r="F248">
        <f t="shared" si="3"/>
        <v>0.63938567517058542</v>
      </c>
      <c r="G248">
        <v>0.7</v>
      </c>
      <c r="H248">
        <v>0.33333333333333298</v>
      </c>
      <c r="I248">
        <v>0.56666666666666599</v>
      </c>
      <c r="J248">
        <v>0.56666666666666599</v>
      </c>
    </row>
    <row r="249" spans="4:10" x14ac:dyDescent="0.25">
      <c r="D249" s="1">
        <v>40786</v>
      </c>
      <c r="E249">
        <v>18605400</v>
      </c>
      <c r="F249">
        <f t="shared" si="3"/>
        <v>0.72176105002390367</v>
      </c>
      <c r="G249">
        <v>0.7</v>
      </c>
      <c r="H249">
        <v>0.36666666666666597</v>
      </c>
      <c r="I249">
        <v>0.6</v>
      </c>
      <c r="J249">
        <v>0.6</v>
      </c>
    </row>
    <row r="250" spans="4:10" x14ac:dyDescent="0.25">
      <c r="D250" s="1">
        <v>40816</v>
      </c>
      <c r="E250">
        <v>17889600</v>
      </c>
      <c r="F250">
        <f t="shared" si="3"/>
        <v>0.68287409274631661</v>
      </c>
      <c r="G250">
        <v>0.7</v>
      </c>
      <c r="H250">
        <v>0.43333333333333302</v>
      </c>
      <c r="I250">
        <v>0.6</v>
      </c>
      <c r="J250">
        <v>0.6</v>
      </c>
    </row>
    <row r="251" spans="4:10" x14ac:dyDescent="0.25">
      <c r="D251" s="1">
        <v>40847</v>
      </c>
      <c r="E251">
        <v>17593300</v>
      </c>
      <c r="F251">
        <f t="shared" si="3"/>
        <v>0.6667771306879916</v>
      </c>
      <c r="G251">
        <v>0.7</v>
      </c>
      <c r="H251">
        <v>0.43333333333333302</v>
      </c>
      <c r="I251">
        <v>0.6</v>
      </c>
      <c r="J251">
        <v>0.6</v>
      </c>
    </row>
    <row r="252" spans="4:10" x14ac:dyDescent="0.25">
      <c r="D252" s="1">
        <v>40877</v>
      </c>
      <c r="E252">
        <v>17249400</v>
      </c>
      <c r="F252">
        <f t="shared" si="3"/>
        <v>0.64809422399930461</v>
      </c>
      <c r="G252">
        <v>0.7</v>
      </c>
      <c r="H252">
        <v>0.46666666666666601</v>
      </c>
      <c r="I252">
        <v>0.6</v>
      </c>
      <c r="J252">
        <v>0.6</v>
      </c>
    </row>
    <row r="253" spans="4:10" x14ac:dyDescent="0.25">
      <c r="D253" s="1">
        <v>40908</v>
      </c>
      <c r="E253">
        <v>16685200</v>
      </c>
      <c r="F253">
        <f t="shared" si="3"/>
        <v>0.61744317441001351</v>
      </c>
      <c r="G253">
        <v>0.7</v>
      </c>
      <c r="H253">
        <v>0.46666666666666601</v>
      </c>
      <c r="I253">
        <v>0.6</v>
      </c>
      <c r="J253">
        <v>0.6</v>
      </c>
    </row>
    <row r="254" spans="4:10" x14ac:dyDescent="0.25">
      <c r="D254" s="1">
        <v>40939</v>
      </c>
      <c r="E254">
        <v>15972400</v>
      </c>
      <c r="F254">
        <f t="shared" si="3"/>
        <v>0.57871919683602069</v>
      </c>
      <c r="G254">
        <v>0.7</v>
      </c>
      <c r="H254">
        <v>0.5</v>
      </c>
      <c r="I254">
        <v>0.6</v>
      </c>
      <c r="J254">
        <v>0.6</v>
      </c>
    </row>
    <row r="255" spans="4:10" x14ac:dyDescent="0.25">
      <c r="D255" s="1">
        <v>40968</v>
      </c>
      <c r="E255">
        <v>15641000</v>
      </c>
      <c r="F255">
        <f t="shared" si="3"/>
        <v>0.56071537224564305</v>
      </c>
      <c r="G255">
        <v>0.7</v>
      </c>
      <c r="H255">
        <v>0.46666666666666601</v>
      </c>
      <c r="I255">
        <v>0.6</v>
      </c>
      <c r="J255">
        <v>0.6</v>
      </c>
    </row>
    <row r="256" spans="4:10" x14ac:dyDescent="0.25">
      <c r="D256" s="1">
        <v>40999</v>
      </c>
      <c r="E256">
        <v>15453000</v>
      </c>
      <c r="F256">
        <f t="shared" si="3"/>
        <v>0.5505019774870703</v>
      </c>
      <c r="G256">
        <v>0.7</v>
      </c>
      <c r="H256">
        <v>0.46666666666666601</v>
      </c>
      <c r="I256">
        <v>0.6</v>
      </c>
      <c r="J256">
        <v>0.6</v>
      </c>
    </row>
    <row r="257" spans="4:10" x14ac:dyDescent="0.25">
      <c r="D257" s="1">
        <v>41029</v>
      </c>
      <c r="E257">
        <v>15458000</v>
      </c>
      <c r="F257">
        <f t="shared" si="3"/>
        <v>0.55077361032639405</v>
      </c>
      <c r="G257">
        <v>0.66666666666666596</v>
      </c>
      <c r="H257">
        <v>0.46666666666666601</v>
      </c>
      <c r="I257">
        <v>0.56666666666666599</v>
      </c>
      <c r="J257">
        <v>0.56666666666666599</v>
      </c>
    </row>
    <row r="258" spans="4:10" x14ac:dyDescent="0.25">
      <c r="D258" s="1">
        <v>41060</v>
      </c>
      <c r="E258">
        <v>15508000</v>
      </c>
      <c r="F258">
        <f t="shared" ref="F258:F321" si="4" xml:space="preserve"> (E258 - MIN($E$2:$E$397)) / (MAX($E$2:$E$397) - MIN($E$2:$E$397))</f>
        <v>0.55348993871963148</v>
      </c>
      <c r="G258">
        <v>0.7</v>
      </c>
      <c r="H258">
        <v>0.46666666666666601</v>
      </c>
      <c r="I258">
        <v>0.6</v>
      </c>
      <c r="J258">
        <v>0.6</v>
      </c>
    </row>
    <row r="259" spans="4:10" x14ac:dyDescent="0.25">
      <c r="D259" s="1">
        <v>41090</v>
      </c>
      <c r="E259">
        <v>15632000</v>
      </c>
      <c r="F259">
        <f t="shared" si="4"/>
        <v>0.56022643313486031</v>
      </c>
      <c r="G259">
        <v>0.66666666666666596</v>
      </c>
      <c r="H259">
        <v>0.46666666666666601</v>
      </c>
      <c r="I259">
        <v>0.6</v>
      </c>
      <c r="J259">
        <v>0.6</v>
      </c>
    </row>
    <row r="260" spans="4:10" x14ac:dyDescent="0.25">
      <c r="D260" s="1">
        <v>41121</v>
      </c>
      <c r="E260">
        <v>15294200</v>
      </c>
      <c r="F260">
        <f t="shared" si="4"/>
        <v>0.54187491851014824</v>
      </c>
      <c r="G260">
        <v>0.5</v>
      </c>
      <c r="H260">
        <v>0.46666666666666601</v>
      </c>
      <c r="I260">
        <v>0.53333333333333299</v>
      </c>
      <c r="J260">
        <v>0.53333333333333299</v>
      </c>
    </row>
    <row r="261" spans="4:10" x14ac:dyDescent="0.25">
      <c r="D261" s="1">
        <v>41152</v>
      </c>
      <c r="E261">
        <v>14680000</v>
      </c>
      <c r="F261">
        <f t="shared" si="4"/>
        <v>0.50850754052761959</v>
      </c>
      <c r="G261">
        <v>0.43333333333333302</v>
      </c>
      <c r="H261">
        <v>0.46666666666666601</v>
      </c>
      <c r="I261">
        <v>0.53333333333333299</v>
      </c>
      <c r="J261">
        <v>0.53333333333333299</v>
      </c>
    </row>
    <row r="262" spans="4:10" x14ac:dyDescent="0.25">
      <c r="D262" s="1">
        <v>41182</v>
      </c>
      <c r="E262">
        <v>14151000</v>
      </c>
      <c r="F262">
        <f t="shared" si="4"/>
        <v>0.47976878612716761</v>
      </c>
      <c r="G262">
        <v>0.43333333333333302</v>
      </c>
      <c r="H262">
        <v>0.46666666666666601</v>
      </c>
      <c r="I262">
        <v>0.53333333333333299</v>
      </c>
      <c r="J262">
        <v>0.53333333333333299</v>
      </c>
    </row>
    <row r="263" spans="4:10" x14ac:dyDescent="0.25">
      <c r="D263" s="1">
        <v>41213</v>
      </c>
      <c r="E263">
        <v>13929222</v>
      </c>
      <c r="F263">
        <f t="shared" si="4"/>
        <v>0.46772034855925942</v>
      </c>
      <c r="G263">
        <v>0.43333333333333302</v>
      </c>
      <c r="H263">
        <v>0.46666666666666601</v>
      </c>
      <c r="I263">
        <v>0.5</v>
      </c>
      <c r="J263">
        <v>0.5</v>
      </c>
    </row>
    <row r="264" spans="4:10" x14ac:dyDescent="0.25">
      <c r="D264" s="1">
        <v>41243</v>
      </c>
      <c r="E264">
        <v>13706100</v>
      </c>
      <c r="F264">
        <f t="shared" si="4"/>
        <v>0.455598896084141</v>
      </c>
      <c r="G264">
        <v>0.43333333333333302</v>
      </c>
      <c r="H264">
        <v>0.43333333333333302</v>
      </c>
      <c r="I264">
        <v>0.5</v>
      </c>
      <c r="J264">
        <v>0.5</v>
      </c>
    </row>
    <row r="265" spans="4:10" x14ac:dyDescent="0.25">
      <c r="D265" s="1">
        <v>41274</v>
      </c>
      <c r="E265">
        <v>13250500</v>
      </c>
      <c r="F265">
        <f t="shared" si="4"/>
        <v>0.43084771176496156</v>
      </c>
      <c r="G265">
        <v>0.43333333333333302</v>
      </c>
      <c r="H265">
        <v>0.43333333333333302</v>
      </c>
      <c r="I265">
        <v>0.5</v>
      </c>
      <c r="J265">
        <v>0.5</v>
      </c>
    </row>
    <row r="266" spans="4:10" x14ac:dyDescent="0.25">
      <c r="D266" s="1">
        <v>41305</v>
      </c>
      <c r="E266">
        <v>12707163</v>
      </c>
      <c r="F266">
        <f t="shared" si="4"/>
        <v>0.40133007736103266</v>
      </c>
      <c r="G266">
        <v>0.4</v>
      </c>
      <c r="H266">
        <v>0.4</v>
      </c>
      <c r="I266">
        <v>0.46666666666666601</v>
      </c>
      <c r="J266">
        <v>0.46666666666666601</v>
      </c>
    </row>
    <row r="267" spans="4:10" x14ac:dyDescent="0.25">
      <c r="D267" s="1">
        <v>41333</v>
      </c>
      <c r="E267">
        <v>12177000</v>
      </c>
      <c r="F267">
        <f t="shared" si="4"/>
        <v>0.37252814116215394</v>
      </c>
      <c r="G267">
        <v>0.36666666666666597</v>
      </c>
      <c r="H267">
        <v>0.4</v>
      </c>
      <c r="I267">
        <v>0.43333333333333302</v>
      </c>
      <c r="J267">
        <v>0.43333333333333302</v>
      </c>
    </row>
    <row r="268" spans="4:10" x14ac:dyDescent="0.25">
      <c r="D268" s="1">
        <v>41364</v>
      </c>
      <c r="E268">
        <v>11890863</v>
      </c>
      <c r="F268">
        <f t="shared" si="4"/>
        <v>0.35698330001303835</v>
      </c>
      <c r="G268">
        <v>0.36666666666666597</v>
      </c>
      <c r="H268">
        <v>0.4</v>
      </c>
      <c r="I268">
        <v>0.43333333333333302</v>
      </c>
      <c r="J268">
        <v>0.43333333333333302</v>
      </c>
    </row>
    <row r="269" spans="4:10" x14ac:dyDescent="0.25">
      <c r="D269" s="1">
        <v>41394</v>
      </c>
      <c r="E269">
        <v>11651100</v>
      </c>
      <c r="F269">
        <f t="shared" si="4"/>
        <v>0.34395779912208269</v>
      </c>
      <c r="G269">
        <v>0.36666666666666597</v>
      </c>
      <c r="H269">
        <v>0.4</v>
      </c>
      <c r="I269">
        <v>0.4</v>
      </c>
      <c r="J269">
        <v>0.4</v>
      </c>
    </row>
    <row r="270" spans="4:10" x14ac:dyDescent="0.25">
      <c r="D270" s="1">
        <v>41425</v>
      </c>
      <c r="E270">
        <v>11422000</v>
      </c>
      <c r="F270">
        <f t="shared" si="4"/>
        <v>0.33151158242426876</v>
      </c>
      <c r="G270">
        <v>0.3</v>
      </c>
      <c r="H270">
        <v>0.4</v>
      </c>
      <c r="I270">
        <v>0.33333333333333298</v>
      </c>
      <c r="J270">
        <v>0.33333333333333298</v>
      </c>
    </row>
    <row r="271" spans="4:10" x14ac:dyDescent="0.25">
      <c r="D271" s="1">
        <v>41455</v>
      </c>
      <c r="E271">
        <v>11696700</v>
      </c>
      <c r="F271">
        <f t="shared" si="4"/>
        <v>0.34643509061671518</v>
      </c>
      <c r="G271">
        <v>0.2</v>
      </c>
      <c r="H271">
        <v>0.4</v>
      </c>
      <c r="I271">
        <v>0.266666666666666</v>
      </c>
      <c r="J271">
        <v>0.266666666666666</v>
      </c>
    </row>
    <row r="272" spans="4:10" x14ac:dyDescent="0.25">
      <c r="D272" s="1">
        <v>41486</v>
      </c>
      <c r="E272">
        <v>11756800</v>
      </c>
      <c r="F272">
        <f t="shared" si="4"/>
        <v>0.34970011734538659</v>
      </c>
      <c r="G272">
        <v>6.6666666666666596E-2</v>
      </c>
      <c r="H272">
        <v>0.4</v>
      </c>
      <c r="I272">
        <v>0.233333333333333</v>
      </c>
      <c r="J272">
        <v>0.233333333333333</v>
      </c>
    </row>
    <row r="273" spans="4:10" x14ac:dyDescent="0.25">
      <c r="D273" s="1">
        <v>41517</v>
      </c>
      <c r="E273">
        <v>11202200</v>
      </c>
      <c r="F273">
        <f t="shared" si="4"/>
        <v>0.31957060280759703</v>
      </c>
      <c r="G273">
        <v>6.6666666666666596E-2</v>
      </c>
      <c r="H273">
        <v>0.4</v>
      </c>
      <c r="I273">
        <v>0.2</v>
      </c>
      <c r="J273">
        <v>0.2</v>
      </c>
    </row>
    <row r="274" spans="4:10" x14ac:dyDescent="0.25">
      <c r="D274" s="1">
        <v>41547</v>
      </c>
      <c r="E274">
        <v>10787900</v>
      </c>
      <c r="F274">
        <f t="shared" si="4"/>
        <v>0.29706310574123168</v>
      </c>
      <c r="G274">
        <v>6.6666666666666596E-2</v>
      </c>
      <c r="H274">
        <v>0.36666666666666597</v>
      </c>
      <c r="I274">
        <v>0.2</v>
      </c>
      <c r="J274">
        <v>0.2</v>
      </c>
    </row>
    <row r="275" spans="4:10" x14ac:dyDescent="0.25">
      <c r="D275" s="1">
        <v>41578</v>
      </c>
      <c r="E275">
        <v>10934000</v>
      </c>
      <c r="F275">
        <f t="shared" si="4"/>
        <v>0.30500021730627147</v>
      </c>
      <c r="G275">
        <v>6.6666666666666596E-2</v>
      </c>
      <c r="H275">
        <v>0.36666666666666597</v>
      </c>
      <c r="I275">
        <v>0.233333333333333</v>
      </c>
      <c r="J275">
        <v>0.233333333333333</v>
      </c>
    </row>
    <row r="276" spans="4:10" x14ac:dyDescent="0.25">
      <c r="D276" s="1">
        <v>41608</v>
      </c>
      <c r="E276">
        <v>10900400</v>
      </c>
      <c r="F276">
        <f t="shared" si="4"/>
        <v>0.3031748446260159</v>
      </c>
      <c r="G276">
        <v>0.1</v>
      </c>
      <c r="H276">
        <v>0.33333333333333298</v>
      </c>
      <c r="I276">
        <v>0.2</v>
      </c>
      <c r="J276">
        <v>0.2</v>
      </c>
    </row>
    <row r="277" spans="4:10" x14ac:dyDescent="0.25">
      <c r="D277" s="1">
        <v>41639</v>
      </c>
      <c r="E277">
        <v>10631470</v>
      </c>
      <c r="F277">
        <f t="shared" si="4"/>
        <v>0.28856480073014906</v>
      </c>
      <c r="G277">
        <v>0.133333333333333</v>
      </c>
      <c r="H277">
        <v>0.36666666666666597</v>
      </c>
      <c r="I277">
        <v>0.2</v>
      </c>
      <c r="J277">
        <v>0.2</v>
      </c>
    </row>
    <row r="278" spans="4:10" x14ac:dyDescent="0.25">
      <c r="D278" s="1">
        <v>41670</v>
      </c>
      <c r="E278">
        <v>10323809</v>
      </c>
      <c r="F278">
        <f t="shared" si="4"/>
        <v>0.27185063453431269</v>
      </c>
      <c r="G278">
        <v>0.1</v>
      </c>
      <c r="H278">
        <v>0.3</v>
      </c>
      <c r="I278">
        <v>0.16666666666666599</v>
      </c>
      <c r="J278">
        <v>0.16666666666666599</v>
      </c>
    </row>
    <row r="279" spans="4:10" x14ac:dyDescent="0.25">
      <c r="D279" s="1">
        <v>41698</v>
      </c>
      <c r="E279">
        <v>9827727</v>
      </c>
      <c r="F279">
        <f t="shared" si="4"/>
        <v>0.24490020209483246</v>
      </c>
      <c r="G279">
        <v>0.1</v>
      </c>
      <c r="H279">
        <v>0.3</v>
      </c>
      <c r="I279">
        <v>0.16666666666666599</v>
      </c>
      <c r="J279">
        <v>0.16666666666666599</v>
      </c>
    </row>
    <row r="280" spans="4:10" x14ac:dyDescent="0.25">
      <c r="D280" s="1">
        <v>41729</v>
      </c>
      <c r="E280">
        <v>9563100</v>
      </c>
      <c r="F280">
        <f t="shared" si="4"/>
        <v>0.23052392542048764</v>
      </c>
      <c r="G280">
        <v>0.1</v>
      </c>
      <c r="H280">
        <v>0.3</v>
      </c>
      <c r="I280">
        <v>0.133333333333333</v>
      </c>
      <c r="J280">
        <v>0.133333333333333</v>
      </c>
    </row>
    <row r="281" spans="4:10" x14ac:dyDescent="0.25">
      <c r="D281" s="1">
        <v>41759</v>
      </c>
      <c r="E281">
        <v>9497289</v>
      </c>
      <c r="F281">
        <f t="shared" si="4"/>
        <v>0.22694863966274068</v>
      </c>
      <c r="G281">
        <v>0.1</v>
      </c>
      <c r="H281">
        <v>0.3</v>
      </c>
      <c r="I281">
        <v>0.133333333333333</v>
      </c>
      <c r="J281">
        <v>0.133333333333333</v>
      </c>
    </row>
    <row r="282" spans="4:10" x14ac:dyDescent="0.25">
      <c r="D282" s="1">
        <v>41790</v>
      </c>
      <c r="E282">
        <v>9731900</v>
      </c>
      <c r="F282">
        <f t="shared" si="4"/>
        <v>0.23969425007605719</v>
      </c>
      <c r="G282">
        <v>0.1</v>
      </c>
      <c r="H282">
        <v>0.233333333333333</v>
      </c>
      <c r="I282">
        <v>0.133333333333333</v>
      </c>
      <c r="J282">
        <v>0.133333333333333</v>
      </c>
    </row>
    <row r="283" spans="4:10" x14ac:dyDescent="0.25">
      <c r="D283" s="1">
        <v>41820</v>
      </c>
      <c r="E283">
        <v>10764472</v>
      </c>
      <c r="F283">
        <f t="shared" si="4"/>
        <v>0.29579034290929634</v>
      </c>
      <c r="G283">
        <v>0.133333333333333</v>
      </c>
      <c r="H283">
        <v>0.2</v>
      </c>
      <c r="I283">
        <v>0.1</v>
      </c>
      <c r="J283">
        <v>0.1</v>
      </c>
    </row>
    <row r="284" spans="4:10" x14ac:dyDescent="0.25">
      <c r="D284" s="1">
        <v>41851</v>
      </c>
      <c r="E284">
        <v>12648900</v>
      </c>
      <c r="F284">
        <f t="shared" si="4"/>
        <v>0.39816484853752881</v>
      </c>
      <c r="G284">
        <v>0.133333333333333</v>
      </c>
      <c r="H284">
        <v>0.16666666666666599</v>
      </c>
      <c r="I284">
        <v>0.1</v>
      </c>
      <c r="J284">
        <v>0.1</v>
      </c>
    </row>
    <row r="285" spans="4:10" x14ac:dyDescent="0.25">
      <c r="D285" s="1">
        <v>41882</v>
      </c>
      <c r="E285">
        <v>12535000</v>
      </c>
      <c r="F285">
        <f t="shared" si="4"/>
        <v>0.39197705245773395</v>
      </c>
      <c r="G285">
        <v>0.266666666666666</v>
      </c>
      <c r="H285">
        <v>0.16666666666666599</v>
      </c>
      <c r="I285">
        <v>6.6666666666666596E-2</v>
      </c>
      <c r="J285">
        <v>6.6666666666666596E-2</v>
      </c>
    </row>
    <row r="286" spans="4:10" x14ac:dyDescent="0.25">
      <c r="D286" s="1">
        <v>41912</v>
      </c>
      <c r="E286">
        <v>12314154</v>
      </c>
      <c r="F286">
        <f t="shared" si="4"/>
        <v>0.37997924725107568</v>
      </c>
      <c r="G286">
        <v>0.266666666666666</v>
      </c>
      <c r="H286">
        <v>0.16666666666666599</v>
      </c>
      <c r="I286">
        <v>6.6666666666666596E-2</v>
      </c>
      <c r="J286">
        <v>6.6666666666666596E-2</v>
      </c>
    </row>
    <row r="287" spans="4:10" x14ac:dyDescent="0.25">
      <c r="D287" s="1">
        <v>41943</v>
      </c>
      <c r="E287">
        <v>12285600</v>
      </c>
      <c r="F287">
        <f t="shared" si="4"/>
        <v>0.37842800643226565</v>
      </c>
      <c r="G287">
        <v>0.3</v>
      </c>
      <c r="H287">
        <v>0.16666666666666599</v>
      </c>
      <c r="I287">
        <v>0.133333333333333</v>
      </c>
      <c r="J287">
        <v>0.133333333333333</v>
      </c>
    </row>
    <row r="288" spans="4:10" x14ac:dyDescent="0.25">
      <c r="D288" s="1">
        <v>41973</v>
      </c>
      <c r="E288">
        <v>12289600</v>
      </c>
      <c r="F288">
        <f t="shared" si="4"/>
        <v>0.37864531270372465</v>
      </c>
      <c r="G288">
        <v>0.266666666666666</v>
      </c>
      <c r="H288">
        <v>0.266666666666666</v>
      </c>
      <c r="I288">
        <v>0.16666666666666599</v>
      </c>
      <c r="J288">
        <v>0.16666666666666599</v>
      </c>
    </row>
    <row r="289" spans="4:10" x14ac:dyDescent="0.25">
      <c r="D289" s="1">
        <v>42004</v>
      </c>
      <c r="E289">
        <v>11929400</v>
      </c>
      <c r="F289">
        <f t="shared" si="4"/>
        <v>0.35907688295884221</v>
      </c>
      <c r="G289">
        <v>0.233333333333333</v>
      </c>
      <c r="H289">
        <v>0.233333333333333</v>
      </c>
      <c r="I289">
        <v>0.16666666666666599</v>
      </c>
      <c r="J289">
        <v>0.16666666666666599</v>
      </c>
    </row>
    <row r="290" spans="4:10" x14ac:dyDescent="0.25">
      <c r="D290" s="1">
        <v>42035</v>
      </c>
      <c r="E290">
        <v>11536700</v>
      </c>
      <c r="F290">
        <f t="shared" si="4"/>
        <v>0.33774283975835545</v>
      </c>
      <c r="G290">
        <v>0.2</v>
      </c>
      <c r="H290">
        <v>0.2</v>
      </c>
      <c r="I290">
        <v>0.133333333333333</v>
      </c>
      <c r="J290">
        <v>0.133333333333333</v>
      </c>
    </row>
    <row r="291" spans="4:10" x14ac:dyDescent="0.25">
      <c r="D291" s="1">
        <v>42063</v>
      </c>
      <c r="E291">
        <v>11146800</v>
      </c>
      <c r="F291">
        <f t="shared" si="4"/>
        <v>0.31656091094788996</v>
      </c>
      <c r="G291">
        <v>0.2</v>
      </c>
      <c r="H291">
        <v>0.16666666666666599</v>
      </c>
      <c r="I291">
        <v>0.133333333333333</v>
      </c>
      <c r="J291">
        <v>0.1</v>
      </c>
    </row>
    <row r="292" spans="4:10" x14ac:dyDescent="0.25">
      <c r="D292" s="1">
        <v>42094</v>
      </c>
      <c r="E292">
        <v>11023600</v>
      </c>
      <c r="F292">
        <f t="shared" si="4"/>
        <v>0.30986787778695291</v>
      </c>
      <c r="G292">
        <v>0.233333333333333</v>
      </c>
      <c r="H292">
        <v>0.133333333333333</v>
      </c>
      <c r="I292">
        <v>0.1</v>
      </c>
      <c r="J292">
        <v>0.1</v>
      </c>
    </row>
    <row r="293" spans="4:10" x14ac:dyDescent="0.25">
      <c r="D293" s="1">
        <v>42124</v>
      </c>
      <c r="E293">
        <v>10913100</v>
      </c>
      <c r="F293">
        <f t="shared" si="4"/>
        <v>0.30386479203789823</v>
      </c>
      <c r="G293">
        <v>0.233333333333333</v>
      </c>
      <c r="H293">
        <v>6.6666666666666596E-2</v>
      </c>
      <c r="I293">
        <v>0.1</v>
      </c>
      <c r="J293">
        <v>0.1</v>
      </c>
    </row>
    <row r="294" spans="4:10" x14ac:dyDescent="0.25">
      <c r="D294" s="1">
        <v>42155</v>
      </c>
      <c r="E294">
        <v>10836808</v>
      </c>
      <c r="F294">
        <f t="shared" si="4"/>
        <v>0.29972010952236083</v>
      </c>
      <c r="G294">
        <v>0.16666666666666599</v>
      </c>
      <c r="H294">
        <v>6.6666666666666596E-2</v>
      </c>
      <c r="I294">
        <v>0.1</v>
      </c>
      <c r="J294">
        <v>0.1</v>
      </c>
    </row>
    <row r="295" spans="4:10" x14ac:dyDescent="0.25">
      <c r="D295" s="1">
        <v>42185</v>
      </c>
      <c r="E295">
        <v>11491500</v>
      </c>
      <c r="F295">
        <f t="shared" si="4"/>
        <v>0.33528727889086879</v>
      </c>
      <c r="G295">
        <v>0.16666666666666599</v>
      </c>
      <c r="H295">
        <v>6.6666666666666596E-2</v>
      </c>
      <c r="I295">
        <v>6.6666666666666596E-2</v>
      </c>
      <c r="J295">
        <v>6.6666666666666596E-2</v>
      </c>
    </row>
    <row r="296" spans="4:10" x14ac:dyDescent="0.25">
      <c r="D296" s="1">
        <v>42216</v>
      </c>
      <c r="E296">
        <v>13089932</v>
      </c>
      <c r="F296">
        <f t="shared" si="4"/>
        <v>0.42212460341605457</v>
      </c>
      <c r="G296">
        <v>0.33333333333333298</v>
      </c>
      <c r="H296">
        <v>6.6666666666666596E-2</v>
      </c>
      <c r="I296">
        <v>6.6666666666666596E-2</v>
      </c>
      <c r="J296">
        <v>6.6666666666666596E-2</v>
      </c>
    </row>
    <row r="297" spans="4:10" x14ac:dyDescent="0.25">
      <c r="D297" s="1">
        <v>42247</v>
      </c>
      <c r="E297">
        <v>12996000</v>
      </c>
      <c r="F297">
        <f t="shared" si="4"/>
        <v>0.41702160024338303</v>
      </c>
      <c r="G297">
        <v>0.33333333333333298</v>
      </c>
      <c r="H297">
        <v>0.1</v>
      </c>
      <c r="I297">
        <v>0.133333333333333</v>
      </c>
      <c r="J297">
        <v>0.133333333333333</v>
      </c>
    </row>
    <row r="298" spans="4:10" x14ac:dyDescent="0.25">
      <c r="D298" s="1">
        <v>42277</v>
      </c>
      <c r="E298">
        <v>12637000</v>
      </c>
      <c r="F298">
        <f t="shared" si="4"/>
        <v>0.39751836237993826</v>
      </c>
      <c r="G298">
        <v>0.33333333333333298</v>
      </c>
      <c r="H298">
        <v>6.6666666666666596E-2</v>
      </c>
      <c r="I298">
        <v>0.1</v>
      </c>
      <c r="J298">
        <v>0.1</v>
      </c>
    </row>
    <row r="299" spans="4:10" x14ac:dyDescent="0.25">
      <c r="D299" s="1">
        <v>42308</v>
      </c>
      <c r="E299">
        <v>12332900</v>
      </c>
      <c r="F299">
        <f t="shared" si="4"/>
        <v>0.38099765309226824</v>
      </c>
      <c r="G299">
        <v>0.33333333333333298</v>
      </c>
      <c r="H299">
        <v>6.6666666666666596E-2</v>
      </c>
      <c r="I299">
        <v>0.1</v>
      </c>
      <c r="J299">
        <v>0.1</v>
      </c>
    </row>
    <row r="300" spans="4:10" x14ac:dyDescent="0.25">
      <c r="D300" s="1">
        <v>42338</v>
      </c>
      <c r="E300">
        <v>12375300</v>
      </c>
      <c r="F300">
        <f t="shared" si="4"/>
        <v>0.38330109956973357</v>
      </c>
      <c r="G300">
        <v>0.3</v>
      </c>
      <c r="H300">
        <v>0.1</v>
      </c>
      <c r="I300">
        <v>0.1</v>
      </c>
      <c r="J300">
        <v>0.1</v>
      </c>
    </row>
    <row r="301" spans="4:10" x14ac:dyDescent="0.25">
      <c r="D301" s="1">
        <v>42369</v>
      </c>
      <c r="E301">
        <v>12279700</v>
      </c>
      <c r="F301">
        <f t="shared" si="4"/>
        <v>0.37810747968186365</v>
      </c>
      <c r="G301">
        <v>0.3</v>
      </c>
      <c r="H301">
        <v>6.6666666666666596E-2</v>
      </c>
      <c r="I301">
        <v>0.133333333333333</v>
      </c>
      <c r="J301">
        <v>0.133333333333333</v>
      </c>
    </row>
    <row r="302" spans="4:10" x14ac:dyDescent="0.25">
      <c r="D302" s="1">
        <v>42400</v>
      </c>
      <c r="E302">
        <v>11826600</v>
      </c>
      <c r="F302">
        <f t="shared" si="4"/>
        <v>0.35349211178234602</v>
      </c>
      <c r="G302">
        <v>0.3</v>
      </c>
      <c r="H302">
        <v>3.3333333333333298E-2</v>
      </c>
      <c r="I302">
        <v>6.6666666666666596E-2</v>
      </c>
      <c r="J302">
        <v>0.1</v>
      </c>
    </row>
    <row r="303" spans="4:10" x14ac:dyDescent="0.25">
      <c r="D303" s="1">
        <v>42429</v>
      </c>
      <c r="E303">
        <v>11426700</v>
      </c>
      <c r="F303">
        <f t="shared" si="4"/>
        <v>0.3317669172932331</v>
      </c>
      <c r="G303">
        <v>0.3</v>
      </c>
      <c r="H303">
        <v>3.3333333333333298E-2</v>
      </c>
      <c r="I303">
        <v>6.6666666666666596E-2</v>
      </c>
      <c r="J303">
        <v>6.6666666666666596E-2</v>
      </c>
    </row>
    <row r="304" spans="4:10" x14ac:dyDescent="0.25">
      <c r="D304" s="1">
        <v>42460</v>
      </c>
      <c r="E304">
        <v>11224000</v>
      </c>
      <c r="F304">
        <f t="shared" si="4"/>
        <v>0.32075492198704852</v>
      </c>
      <c r="G304">
        <v>0.3</v>
      </c>
      <c r="H304">
        <v>3.3333333333333298E-2</v>
      </c>
      <c r="I304">
        <v>6.6666666666666596E-2</v>
      </c>
      <c r="J304">
        <v>6.6666666666666596E-2</v>
      </c>
    </row>
    <row r="305" spans="4:10" x14ac:dyDescent="0.25">
      <c r="D305" s="1">
        <v>42490</v>
      </c>
      <c r="E305">
        <v>11019000</v>
      </c>
      <c r="F305">
        <f t="shared" si="4"/>
        <v>0.30961797557477511</v>
      </c>
      <c r="G305">
        <v>0.266666666666666</v>
      </c>
      <c r="H305">
        <v>3.3333333333333298E-2</v>
      </c>
      <c r="I305">
        <v>6.6666666666666596E-2</v>
      </c>
      <c r="J305">
        <v>6.6666666666666596E-2</v>
      </c>
    </row>
    <row r="306" spans="4:10" x14ac:dyDescent="0.25">
      <c r="D306" s="1">
        <v>42521</v>
      </c>
      <c r="E306">
        <v>11014000</v>
      </c>
      <c r="F306">
        <f t="shared" si="4"/>
        <v>0.30934634273545136</v>
      </c>
      <c r="G306">
        <v>0.2</v>
      </c>
      <c r="H306">
        <v>3.3333333333333298E-2</v>
      </c>
      <c r="I306">
        <v>6.6666666666666596E-2</v>
      </c>
      <c r="J306">
        <v>6.6666666666666596E-2</v>
      </c>
    </row>
    <row r="307" spans="4:10" x14ac:dyDescent="0.25">
      <c r="D307" s="1">
        <v>42551</v>
      </c>
      <c r="E307">
        <v>12123000</v>
      </c>
      <c r="F307">
        <f t="shared" si="4"/>
        <v>0.36959450649745751</v>
      </c>
      <c r="G307">
        <v>0.233333333333333</v>
      </c>
      <c r="H307">
        <v>3.3333333333333298E-2</v>
      </c>
      <c r="I307">
        <v>0.133333333333333</v>
      </c>
      <c r="J307">
        <v>0.133333333333333</v>
      </c>
    </row>
    <row r="308" spans="4:10" x14ac:dyDescent="0.25">
      <c r="D308" s="1">
        <v>42582</v>
      </c>
      <c r="E308">
        <v>13764000</v>
      </c>
      <c r="F308">
        <f t="shared" si="4"/>
        <v>0.45874440436350994</v>
      </c>
      <c r="G308">
        <v>0.4</v>
      </c>
      <c r="H308">
        <v>3.3333333333333298E-2</v>
      </c>
      <c r="I308">
        <v>0.133333333333333</v>
      </c>
      <c r="J308">
        <v>0.133333333333333</v>
      </c>
    </row>
    <row r="309" spans="4:10" x14ac:dyDescent="0.25">
      <c r="D309" s="1">
        <v>42613</v>
      </c>
      <c r="E309">
        <v>13576000</v>
      </c>
      <c r="F309">
        <f t="shared" si="4"/>
        <v>0.44853100960493719</v>
      </c>
      <c r="G309">
        <v>0.36666666666666597</v>
      </c>
      <c r="H309">
        <v>3.3333333333333298E-2</v>
      </c>
      <c r="I309">
        <v>0.16666666666666599</v>
      </c>
      <c r="J309">
        <v>0.16666666666666599</v>
      </c>
    </row>
    <row r="310" spans="4:10" x14ac:dyDescent="0.25">
      <c r="D310" s="1">
        <v>42643</v>
      </c>
      <c r="E310">
        <v>13091000</v>
      </c>
      <c r="F310">
        <f t="shared" si="4"/>
        <v>0.42218262419053415</v>
      </c>
      <c r="G310">
        <v>0.36666666666666597</v>
      </c>
      <c r="H310">
        <v>3.3333333333333298E-2</v>
      </c>
      <c r="I310">
        <v>0.133333333333333</v>
      </c>
      <c r="J310">
        <v>0.133333333333333</v>
      </c>
    </row>
    <row r="311" spans="4:10" x14ac:dyDescent="0.25">
      <c r="D311" s="1">
        <v>42674</v>
      </c>
      <c r="E311">
        <v>12824000</v>
      </c>
      <c r="F311">
        <f t="shared" si="4"/>
        <v>0.40767743057064626</v>
      </c>
      <c r="G311">
        <v>0.36666666666666597</v>
      </c>
      <c r="H311">
        <v>3.3333333333333298E-2</v>
      </c>
      <c r="I311">
        <v>0.16666666666666599</v>
      </c>
      <c r="J311">
        <v>0.16666666666666599</v>
      </c>
    </row>
    <row r="312" spans="4:10" x14ac:dyDescent="0.25">
      <c r="D312" s="1">
        <v>42704</v>
      </c>
      <c r="E312">
        <v>12678000</v>
      </c>
      <c r="F312">
        <f t="shared" si="4"/>
        <v>0.39974575166239296</v>
      </c>
      <c r="G312">
        <v>0.36666666666666597</v>
      </c>
      <c r="H312">
        <v>3.3333333333333298E-2</v>
      </c>
      <c r="I312">
        <v>0.133333333333333</v>
      </c>
      <c r="J312">
        <v>0.133333333333333</v>
      </c>
    </row>
    <row r="313" spans="4:10" x14ac:dyDescent="0.25">
      <c r="D313" s="1">
        <v>42735</v>
      </c>
      <c r="E313">
        <v>12313000</v>
      </c>
      <c r="F313">
        <f t="shared" si="4"/>
        <v>0.37991655439175975</v>
      </c>
      <c r="G313">
        <v>0.33333333333333298</v>
      </c>
      <c r="H313">
        <v>3.3333333333333298E-2</v>
      </c>
      <c r="I313">
        <v>0.1</v>
      </c>
      <c r="J313">
        <v>0.1</v>
      </c>
    </row>
    <row r="314" spans="4:10" x14ac:dyDescent="0.25">
      <c r="D314" s="1">
        <v>42766</v>
      </c>
      <c r="E314">
        <v>11797000</v>
      </c>
      <c r="F314">
        <f t="shared" si="4"/>
        <v>0.3518840453735495</v>
      </c>
      <c r="G314">
        <v>0.266666666666666</v>
      </c>
      <c r="H314">
        <v>6.6666666666666596E-2</v>
      </c>
      <c r="I314">
        <v>0.1</v>
      </c>
      <c r="J314">
        <v>6.6666666666666596E-2</v>
      </c>
    </row>
    <row r="315" spans="4:10" x14ac:dyDescent="0.25">
      <c r="D315" s="1">
        <v>42794</v>
      </c>
      <c r="E315">
        <v>11359000</v>
      </c>
      <c r="F315">
        <f t="shared" si="4"/>
        <v>0.32808900864878959</v>
      </c>
      <c r="G315">
        <v>0.266666666666666</v>
      </c>
      <c r="H315">
        <v>0.1</v>
      </c>
      <c r="I315">
        <v>0.1</v>
      </c>
      <c r="J315">
        <v>0.133333333333333</v>
      </c>
    </row>
    <row r="316" spans="4:10" x14ac:dyDescent="0.25">
      <c r="D316" s="1">
        <v>42825</v>
      </c>
      <c r="E316">
        <v>11217000</v>
      </c>
      <c r="F316">
        <f t="shared" si="4"/>
        <v>0.32037463601199528</v>
      </c>
      <c r="G316">
        <v>0.266666666666666</v>
      </c>
      <c r="H316">
        <v>0.16666666666666599</v>
      </c>
      <c r="I316">
        <v>0.16666666666666599</v>
      </c>
      <c r="J316">
        <v>0.16666666666666599</v>
      </c>
    </row>
    <row r="317" spans="4:10" x14ac:dyDescent="0.25">
      <c r="D317" s="1">
        <v>42855</v>
      </c>
      <c r="E317">
        <v>11364000</v>
      </c>
      <c r="F317">
        <f t="shared" si="4"/>
        <v>0.32836064148811334</v>
      </c>
      <c r="G317">
        <v>0.3</v>
      </c>
      <c r="H317">
        <v>0.1</v>
      </c>
      <c r="I317">
        <v>0.16666666666666599</v>
      </c>
      <c r="J317">
        <v>0.16666666666666599</v>
      </c>
    </row>
    <row r="318" spans="4:10" x14ac:dyDescent="0.25">
      <c r="D318" s="1">
        <v>42886</v>
      </c>
      <c r="E318">
        <v>12149000</v>
      </c>
      <c r="F318">
        <f t="shared" si="4"/>
        <v>0.37100699726194097</v>
      </c>
      <c r="G318">
        <v>0.4</v>
      </c>
      <c r="H318">
        <v>0.133333333333333</v>
      </c>
      <c r="I318">
        <v>0.16666666666666599</v>
      </c>
      <c r="J318">
        <v>0.16666666666666599</v>
      </c>
    </row>
    <row r="319" spans="4:10" x14ac:dyDescent="0.25">
      <c r="D319" s="1">
        <v>42916</v>
      </c>
      <c r="E319">
        <v>13667000</v>
      </c>
      <c r="F319">
        <f t="shared" si="4"/>
        <v>0.45347472728062932</v>
      </c>
      <c r="G319">
        <v>0.46666666666666601</v>
      </c>
      <c r="H319">
        <v>0.133333333333333</v>
      </c>
      <c r="I319">
        <v>0.233333333333333</v>
      </c>
      <c r="J319">
        <v>0.233333333333333</v>
      </c>
    </row>
    <row r="320" spans="4:10" x14ac:dyDescent="0.25">
      <c r="D320" s="1">
        <v>42947</v>
      </c>
      <c r="E320">
        <v>15407700</v>
      </c>
      <c r="F320">
        <f t="shared" si="4"/>
        <v>0.54804098396279721</v>
      </c>
      <c r="G320">
        <v>0.53333333333333299</v>
      </c>
      <c r="H320">
        <v>0.133333333333333</v>
      </c>
      <c r="I320">
        <v>0.3</v>
      </c>
      <c r="J320">
        <v>0.3</v>
      </c>
    </row>
    <row r="321" spans="4:10" x14ac:dyDescent="0.25">
      <c r="D321" s="1">
        <v>42978</v>
      </c>
      <c r="E321">
        <v>15384700</v>
      </c>
      <c r="F321">
        <f t="shared" si="4"/>
        <v>0.54679147290190799</v>
      </c>
      <c r="G321">
        <v>0.56666666666666599</v>
      </c>
      <c r="H321">
        <v>0.133333333333333</v>
      </c>
      <c r="I321">
        <v>0.33333333333333298</v>
      </c>
      <c r="J321">
        <v>0.33333333333333298</v>
      </c>
    </row>
    <row r="322" spans="4:10" x14ac:dyDescent="0.25">
      <c r="D322" s="1">
        <v>43008</v>
      </c>
      <c r="E322">
        <v>14952000</v>
      </c>
      <c r="F322">
        <f t="shared" ref="F322:F385" si="5" xml:space="preserve"> (E322 - MIN($E$2:$E$397)) / (MAX($E$2:$E$397) - MIN($E$2:$E$397))</f>
        <v>0.52328436698683123</v>
      </c>
      <c r="G322">
        <v>0.56666666666666599</v>
      </c>
      <c r="H322">
        <v>0.133333333333333</v>
      </c>
      <c r="I322">
        <v>0.33333333333333298</v>
      </c>
      <c r="J322">
        <v>0.33333333333333298</v>
      </c>
    </row>
    <row r="323" spans="4:10" x14ac:dyDescent="0.25">
      <c r="D323" s="1">
        <v>43039</v>
      </c>
      <c r="E323">
        <v>14664000</v>
      </c>
      <c r="F323">
        <f t="shared" si="5"/>
        <v>0.50763831544178362</v>
      </c>
      <c r="G323">
        <v>0.56666666666666599</v>
      </c>
      <c r="H323">
        <v>0.2</v>
      </c>
      <c r="I323">
        <v>0.33333333333333298</v>
      </c>
      <c r="J323">
        <v>0.33333333333333298</v>
      </c>
    </row>
    <row r="324" spans="4:10" x14ac:dyDescent="0.25">
      <c r="D324" s="1">
        <v>43069</v>
      </c>
      <c r="E324">
        <v>14530000</v>
      </c>
      <c r="F324">
        <f t="shared" si="5"/>
        <v>0.5003585553479073</v>
      </c>
      <c r="G324">
        <v>0.56666666666666599</v>
      </c>
      <c r="H324">
        <v>0.2</v>
      </c>
      <c r="I324">
        <v>0.33333333333333298</v>
      </c>
      <c r="J324">
        <v>0.33333333333333298</v>
      </c>
    </row>
    <row r="325" spans="4:10" x14ac:dyDescent="0.25">
      <c r="D325" s="1">
        <v>43100</v>
      </c>
      <c r="E325">
        <v>14332000</v>
      </c>
      <c r="F325">
        <f t="shared" si="5"/>
        <v>0.48960189491068712</v>
      </c>
      <c r="G325">
        <v>0.56666666666666599</v>
      </c>
      <c r="H325">
        <v>0.16666666666666599</v>
      </c>
      <c r="I325">
        <v>0.33333333333333298</v>
      </c>
      <c r="J325">
        <v>0.33333333333333298</v>
      </c>
    </row>
    <row r="326" spans="4:10" x14ac:dyDescent="0.25">
      <c r="D326" s="1">
        <v>43131</v>
      </c>
      <c r="E326">
        <v>14068000</v>
      </c>
      <c r="F326">
        <f t="shared" si="5"/>
        <v>0.47525968099439347</v>
      </c>
      <c r="G326">
        <v>0.53333333333333299</v>
      </c>
      <c r="H326">
        <v>0.133333333333333</v>
      </c>
      <c r="I326">
        <v>0.3</v>
      </c>
      <c r="J326">
        <v>0.3</v>
      </c>
    </row>
    <row r="327" spans="4:10" x14ac:dyDescent="0.25">
      <c r="D327" s="1">
        <v>43159</v>
      </c>
      <c r="E327">
        <v>13672000</v>
      </c>
      <c r="F327">
        <f t="shared" si="5"/>
        <v>0.45374636011995306</v>
      </c>
      <c r="G327">
        <v>0.53333333333333299</v>
      </c>
      <c r="H327">
        <v>0.133333333333333</v>
      </c>
      <c r="I327">
        <v>0.3</v>
      </c>
      <c r="J327">
        <v>0.3</v>
      </c>
    </row>
    <row r="328" spans="4:10" x14ac:dyDescent="0.25">
      <c r="D328" s="1">
        <v>43190</v>
      </c>
      <c r="E328">
        <v>13346000</v>
      </c>
      <c r="F328">
        <f t="shared" si="5"/>
        <v>0.436035898996045</v>
      </c>
      <c r="G328">
        <v>0.56666666666666599</v>
      </c>
      <c r="H328">
        <v>0.1</v>
      </c>
      <c r="I328">
        <v>0.3</v>
      </c>
      <c r="J328">
        <v>0.3</v>
      </c>
    </row>
    <row r="329" spans="4:10" x14ac:dyDescent="0.25">
      <c r="D329" s="1">
        <v>43220</v>
      </c>
      <c r="E329">
        <v>12956100</v>
      </c>
      <c r="F329">
        <f t="shared" si="5"/>
        <v>0.41485397018557957</v>
      </c>
      <c r="G329">
        <v>0.5</v>
      </c>
      <c r="H329">
        <v>0.16666666666666599</v>
      </c>
      <c r="I329">
        <v>0.266666666666666</v>
      </c>
      <c r="J329">
        <v>0.266666666666666</v>
      </c>
    </row>
    <row r="330" spans="4:10" x14ac:dyDescent="0.25">
      <c r="D330" s="1">
        <v>43251</v>
      </c>
      <c r="E330">
        <v>12669000</v>
      </c>
      <c r="F330">
        <f t="shared" si="5"/>
        <v>0.39925681255161022</v>
      </c>
      <c r="G330">
        <v>0.46666666666666601</v>
      </c>
      <c r="H330">
        <v>0.1</v>
      </c>
      <c r="I330">
        <v>0.2</v>
      </c>
      <c r="J330">
        <v>0.2</v>
      </c>
    </row>
    <row r="331" spans="4:10" x14ac:dyDescent="0.25">
      <c r="D331" s="1">
        <v>43281</v>
      </c>
      <c r="E331">
        <v>12886000</v>
      </c>
      <c r="F331">
        <f t="shared" si="5"/>
        <v>0.41104567777826068</v>
      </c>
      <c r="G331">
        <v>0.43333333333333302</v>
      </c>
      <c r="H331">
        <v>0.1</v>
      </c>
      <c r="I331">
        <v>0.16666666666666599</v>
      </c>
      <c r="J331">
        <v>0.16666666666666599</v>
      </c>
    </row>
    <row r="332" spans="4:10" x14ac:dyDescent="0.25">
      <c r="D332" s="1">
        <v>43312</v>
      </c>
      <c r="E332">
        <v>12728000</v>
      </c>
      <c r="F332">
        <f t="shared" si="5"/>
        <v>0.40246208005563039</v>
      </c>
      <c r="G332">
        <v>0.16666666666666599</v>
      </c>
      <c r="H332">
        <v>0.1</v>
      </c>
      <c r="I332">
        <v>3.3333333333333298E-2</v>
      </c>
      <c r="J332">
        <v>3.3333333333333298E-2</v>
      </c>
    </row>
    <row r="333" spans="4:10" x14ac:dyDescent="0.25">
      <c r="D333" s="1">
        <v>43343</v>
      </c>
      <c r="E333">
        <v>12116000</v>
      </c>
      <c r="F333">
        <f t="shared" si="5"/>
        <v>0.36921422052240427</v>
      </c>
      <c r="G333">
        <v>0.1</v>
      </c>
      <c r="H333">
        <v>6.6666666666666596E-2</v>
      </c>
      <c r="I333">
        <v>3.3333333333333298E-2</v>
      </c>
      <c r="J333">
        <v>3.3333333333333298E-2</v>
      </c>
    </row>
    <row r="334" spans="4:10" x14ac:dyDescent="0.25">
      <c r="D334" s="1">
        <v>43373</v>
      </c>
      <c r="E334">
        <v>11477400</v>
      </c>
      <c r="F334">
        <f t="shared" si="5"/>
        <v>0.33452127428397582</v>
      </c>
      <c r="G334">
        <v>0.1</v>
      </c>
      <c r="H334">
        <v>0.1</v>
      </c>
      <c r="I334">
        <v>3.3333333333333298E-2</v>
      </c>
      <c r="J334">
        <v>3.3333333333333298E-2</v>
      </c>
    </row>
    <row r="335" spans="4:10" x14ac:dyDescent="0.25">
      <c r="D335" s="1">
        <v>43404</v>
      </c>
      <c r="E335">
        <v>11027700</v>
      </c>
      <c r="F335">
        <f t="shared" si="5"/>
        <v>0.31009061671519839</v>
      </c>
      <c r="G335">
        <v>0.1</v>
      </c>
      <c r="H335">
        <v>0.1</v>
      </c>
      <c r="I335">
        <v>3.3333333333333298E-2</v>
      </c>
      <c r="J335">
        <v>3.3333333333333298E-2</v>
      </c>
    </row>
    <row r="336" spans="4:10" x14ac:dyDescent="0.25">
      <c r="D336" s="1">
        <v>43434</v>
      </c>
      <c r="E336">
        <v>10862000</v>
      </c>
      <c r="F336">
        <f t="shared" si="5"/>
        <v>0.30108870442000957</v>
      </c>
      <c r="G336">
        <v>6.6666666666666596E-2</v>
      </c>
      <c r="H336">
        <v>6.6666666666666596E-2</v>
      </c>
      <c r="I336">
        <v>3.3333333333333298E-2</v>
      </c>
      <c r="J336">
        <v>3.3333333333333298E-2</v>
      </c>
    </row>
    <row r="337" spans="4:10" x14ac:dyDescent="0.25">
      <c r="D337" s="1">
        <v>43465</v>
      </c>
      <c r="E337">
        <v>10506600</v>
      </c>
      <c r="F337">
        <f t="shared" si="5"/>
        <v>0.28178104220087791</v>
      </c>
      <c r="G337">
        <v>6.6666666666666596E-2</v>
      </c>
      <c r="H337">
        <v>0.1</v>
      </c>
      <c r="I337">
        <v>3.3333333333333298E-2</v>
      </c>
      <c r="J337">
        <v>3.3333333333333298E-2</v>
      </c>
    </row>
    <row r="338" spans="4:10" x14ac:dyDescent="0.25">
      <c r="D338" s="1">
        <v>43496</v>
      </c>
      <c r="E338">
        <v>10099000</v>
      </c>
      <c r="F338">
        <f t="shared" si="5"/>
        <v>0.2596375331392064</v>
      </c>
      <c r="G338">
        <v>6.6666666666666596E-2</v>
      </c>
      <c r="H338">
        <v>0.1</v>
      </c>
      <c r="I338">
        <v>3.3333333333333298E-2</v>
      </c>
      <c r="J338">
        <v>3.3333333333333298E-2</v>
      </c>
    </row>
    <row r="339" spans="4:10" x14ac:dyDescent="0.25">
      <c r="D339" s="1">
        <v>43524</v>
      </c>
      <c r="E339">
        <v>9629000</v>
      </c>
      <c r="F339">
        <f t="shared" si="5"/>
        <v>0.23410404624277456</v>
      </c>
      <c r="G339">
        <v>6.6666666666666596E-2</v>
      </c>
      <c r="H339">
        <v>6.6666666666666596E-2</v>
      </c>
      <c r="I339">
        <v>3.3333333333333298E-2</v>
      </c>
      <c r="J339">
        <v>3.3333333333333298E-2</v>
      </c>
    </row>
    <row r="340" spans="4:10" x14ac:dyDescent="0.25">
      <c r="D340" s="1">
        <v>43555</v>
      </c>
      <c r="E340">
        <v>9261000</v>
      </c>
      <c r="F340">
        <f t="shared" si="5"/>
        <v>0.21411186926854708</v>
      </c>
      <c r="G340">
        <v>6.6666666666666596E-2</v>
      </c>
      <c r="H340">
        <v>6.6666666666666596E-2</v>
      </c>
      <c r="I340">
        <v>3.3333333333333298E-2</v>
      </c>
      <c r="J340">
        <v>3.3333333333333298E-2</v>
      </c>
    </row>
    <row r="341" spans="4:10" x14ac:dyDescent="0.25">
      <c r="D341" s="1">
        <v>43585</v>
      </c>
      <c r="E341">
        <v>9049000</v>
      </c>
      <c r="F341">
        <f t="shared" si="5"/>
        <v>0.2025946368812204</v>
      </c>
      <c r="G341">
        <v>6.6666666666666596E-2</v>
      </c>
      <c r="H341">
        <v>0.133333333333333</v>
      </c>
      <c r="I341">
        <v>3.3333333333333298E-2</v>
      </c>
      <c r="J341">
        <v>3.3333333333333298E-2</v>
      </c>
    </row>
    <row r="342" spans="4:10" x14ac:dyDescent="0.25">
      <c r="D342" s="1">
        <v>43616</v>
      </c>
      <c r="E342">
        <v>9198000</v>
      </c>
      <c r="F342">
        <f t="shared" si="5"/>
        <v>0.21068929549306792</v>
      </c>
      <c r="G342">
        <v>6.6666666666666596E-2</v>
      </c>
      <c r="H342">
        <v>0.16666666666666599</v>
      </c>
      <c r="I342">
        <v>3.3333333333333298E-2</v>
      </c>
      <c r="J342">
        <v>3.3333333333333298E-2</v>
      </c>
    </row>
    <row r="343" spans="4:10" x14ac:dyDescent="0.25">
      <c r="D343" s="1">
        <v>43646</v>
      </c>
      <c r="E343">
        <v>10343000</v>
      </c>
      <c r="F343">
        <f t="shared" si="5"/>
        <v>0.27289321569820507</v>
      </c>
      <c r="G343">
        <v>3.3333333333333298E-2</v>
      </c>
      <c r="H343">
        <v>0.16666666666666599</v>
      </c>
      <c r="I343">
        <v>3.3333333333333298E-2</v>
      </c>
      <c r="J343">
        <v>3.3333333333333298E-2</v>
      </c>
    </row>
    <row r="344" spans="4:10" x14ac:dyDescent="0.25">
      <c r="D344" s="1">
        <v>43677</v>
      </c>
      <c r="E344">
        <v>12914000</v>
      </c>
      <c r="F344">
        <f t="shared" si="5"/>
        <v>0.41256682167847364</v>
      </c>
      <c r="G344">
        <v>0.3</v>
      </c>
      <c r="H344">
        <v>0.2</v>
      </c>
      <c r="I344">
        <v>0.16666666666666599</v>
      </c>
      <c r="J344">
        <v>0.16666666666666599</v>
      </c>
    </row>
    <row r="345" spans="4:10" x14ac:dyDescent="0.25">
      <c r="D345" s="1">
        <v>43708</v>
      </c>
      <c r="E345">
        <v>13933000</v>
      </c>
      <c r="F345">
        <f t="shared" si="5"/>
        <v>0.46792559433265246</v>
      </c>
      <c r="G345">
        <v>0.4</v>
      </c>
      <c r="H345">
        <v>0.2</v>
      </c>
      <c r="I345">
        <v>0.266666666666666</v>
      </c>
      <c r="J345">
        <v>0.266666666666666</v>
      </c>
    </row>
    <row r="346" spans="4:10" x14ac:dyDescent="0.25">
      <c r="D346" s="1">
        <v>43738</v>
      </c>
      <c r="E346">
        <v>13610000</v>
      </c>
      <c r="F346">
        <f t="shared" si="5"/>
        <v>0.45037811291233865</v>
      </c>
      <c r="G346">
        <v>0.4</v>
      </c>
      <c r="H346">
        <v>0.2</v>
      </c>
      <c r="I346">
        <v>0.266666666666666</v>
      </c>
      <c r="J346">
        <v>0.266666666666666</v>
      </c>
    </row>
    <row r="347" spans="4:10" x14ac:dyDescent="0.25">
      <c r="D347" s="1">
        <v>43769</v>
      </c>
      <c r="E347">
        <v>13277000</v>
      </c>
      <c r="F347">
        <f t="shared" si="5"/>
        <v>0.4322873658133774</v>
      </c>
      <c r="G347">
        <v>0.4</v>
      </c>
      <c r="H347">
        <v>0.233333333333333</v>
      </c>
      <c r="I347">
        <v>0.266666666666666</v>
      </c>
      <c r="J347">
        <v>0.266666666666666</v>
      </c>
    </row>
    <row r="348" spans="4:10" x14ac:dyDescent="0.25">
      <c r="D348" s="1">
        <v>43799</v>
      </c>
      <c r="E348">
        <v>13034000</v>
      </c>
      <c r="F348">
        <f t="shared" si="5"/>
        <v>0.41908600982224348</v>
      </c>
      <c r="G348">
        <v>0.4</v>
      </c>
      <c r="H348">
        <v>0.233333333333333</v>
      </c>
      <c r="I348">
        <v>0.266666666666666</v>
      </c>
      <c r="J348">
        <v>0.266666666666666</v>
      </c>
    </row>
    <row r="349" spans="4:10" x14ac:dyDescent="0.25">
      <c r="D349" s="1">
        <v>43830</v>
      </c>
      <c r="E349">
        <v>12855000</v>
      </c>
      <c r="F349">
        <f t="shared" si="5"/>
        <v>0.40936155417445347</v>
      </c>
      <c r="G349">
        <v>0.4</v>
      </c>
      <c r="H349">
        <v>0.266666666666666</v>
      </c>
      <c r="I349">
        <v>0.266666666666666</v>
      </c>
      <c r="J349">
        <v>0.233333333333333</v>
      </c>
    </row>
    <row r="350" spans="4:10" x14ac:dyDescent="0.25">
      <c r="D350" s="1">
        <v>43861</v>
      </c>
      <c r="E350">
        <v>12604000</v>
      </c>
      <c r="F350">
        <f t="shared" si="5"/>
        <v>0.39572558564040156</v>
      </c>
      <c r="G350">
        <v>0.36666666666666597</v>
      </c>
      <c r="H350">
        <v>0.233333333333333</v>
      </c>
      <c r="I350">
        <v>0.233333333333333</v>
      </c>
      <c r="J350">
        <v>0.233333333333333</v>
      </c>
    </row>
    <row r="351" spans="4:10" x14ac:dyDescent="0.25">
      <c r="D351" s="1">
        <v>43890</v>
      </c>
      <c r="E351">
        <v>12281000</v>
      </c>
      <c r="F351">
        <f t="shared" si="5"/>
        <v>0.3781781042200878</v>
      </c>
      <c r="G351">
        <v>0.4</v>
      </c>
      <c r="H351">
        <v>0.233333333333333</v>
      </c>
      <c r="I351">
        <v>0.2</v>
      </c>
      <c r="J351">
        <v>0.2</v>
      </c>
    </row>
    <row r="352" spans="4:10" x14ac:dyDescent="0.25">
      <c r="D352" s="1">
        <v>43921</v>
      </c>
      <c r="E352">
        <v>12011000</v>
      </c>
      <c r="F352">
        <f t="shared" si="5"/>
        <v>0.36350993089660566</v>
      </c>
      <c r="G352">
        <v>0.4</v>
      </c>
      <c r="H352">
        <v>0.233333333333333</v>
      </c>
      <c r="I352">
        <v>0.2</v>
      </c>
      <c r="J352">
        <v>0.2</v>
      </c>
    </row>
    <row r="353" spans="4:10" x14ac:dyDescent="0.25">
      <c r="D353" s="1">
        <v>43951</v>
      </c>
      <c r="E353">
        <v>11818000</v>
      </c>
      <c r="F353">
        <f t="shared" si="5"/>
        <v>0.35302490329870923</v>
      </c>
      <c r="G353">
        <v>0.4</v>
      </c>
      <c r="H353">
        <v>0.266666666666666</v>
      </c>
      <c r="I353">
        <v>0.2</v>
      </c>
      <c r="J353">
        <v>0.2</v>
      </c>
    </row>
    <row r="354" spans="4:10" x14ac:dyDescent="0.25">
      <c r="D354" s="1">
        <v>43982</v>
      </c>
      <c r="E354">
        <v>11685000</v>
      </c>
      <c r="F354">
        <f t="shared" si="5"/>
        <v>0.34579946977269765</v>
      </c>
      <c r="G354">
        <v>0.33333333333333298</v>
      </c>
      <c r="H354">
        <v>0.3</v>
      </c>
      <c r="I354">
        <v>0.233333333333333</v>
      </c>
      <c r="J354">
        <v>0.233333333333333</v>
      </c>
    </row>
    <row r="355" spans="4:10" x14ac:dyDescent="0.25">
      <c r="D355" s="1">
        <v>44012</v>
      </c>
      <c r="E355">
        <v>12239000</v>
      </c>
      <c r="F355">
        <f t="shared" si="5"/>
        <v>0.37589638836976835</v>
      </c>
      <c r="G355">
        <v>0.266666666666666</v>
      </c>
      <c r="H355">
        <v>0.233333333333333</v>
      </c>
      <c r="I355">
        <v>0.2</v>
      </c>
      <c r="J355">
        <v>0.2</v>
      </c>
    </row>
    <row r="356" spans="4:10" x14ac:dyDescent="0.25">
      <c r="D356" s="1">
        <v>44043</v>
      </c>
      <c r="E356">
        <v>12793000</v>
      </c>
      <c r="F356">
        <f t="shared" si="5"/>
        <v>0.40599330696683905</v>
      </c>
      <c r="G356">
        <v>0.233333333333333</v>
      </c>
      <c r="H356">
        <v>0.266666666666666</v>
      </c>
      <c r="I356">
        <v>0.2</v>
      </c>
      <c r="J356">
        <v>0.2</v>
      </c>
    </row>
    <row r="357" spans="4:10" x14ac:dyDescent="0.25">
      <c r="D357" s="1">
        <v>44074</v>
      </c>
      <c r="E357">
        <v>12357000</v>
      </c>
      <c r="F357">
        <f t="shared" si="5"/>
        <v>0.38230692337780869</v>
      </c>
      <c r="G357">
        <v>0.133333333333333</v>
      </c>
      <c r="H357">
        <v>0.266666666666666</v>
      </c>
      <c r="I357">
        <v>0.1</v>
      </c>
      <c r="J357">
        <v>0.1</v>
      </c>
    </row>
    <row r="358" spans="4:10" x14ac:dyDescent="0.25">
      <c r="D358" s="1">
        <v>44104</v>
      </c>
      <c r="E358">
        <v>12357000</v>
      </c>
      <c r="F358">
        <f t="shared" si="5"/>
        <v>0.38230692337780869</v>
      </c>
      <c r="G358">
        <v>0.3</v>
      </c>
      <c r="H358">
        <v>0.266666666666666</v>
      </c>
      <c r="I358">
        <v>0.16666666666666599</v>
      </c>
      <c r="J358">
        <v>0.16666666666666599</v>
      </c>
    </row>
    <row r="359" spans="4:10" x14ac:dyDescent="0.25">
      <c r="D359" s="1">
        <v>44135</v>
      </c>
      <c r="E359">
        <v>11371000</v>
      </c>
      <c r="F359">
        <f t="shared" si="5"/>
        <v>0.32874092746316658</v>
      </c>
      <c r="G359">
        <v>0.133333333333333</v>
      </c>
      <c r="H359">
        <v>0.266666666666666</v>
      </c>
      <c r="I359">
        <v>6.6666666666666596E-2</v>
      </c>
      <c r="J359">
        <v>6.6666666666666596E-2</v>
      </c>
    </row>
    <row r="360" spans="4:10" x14ac:dyDescent="0.25">
      <c r="D360" s="1">
        <v>44165</v>
      </c>
      <c r="E360">
        <v>10977000</v>
      </c>
      <c r="F360">
        <f t="shared" si="5"/>
        <v>0.30733625972445566</v>
      </c>
      <c r="G360">
        <v>0.133333333333333</v>
      </c>
      <c r="H360">
        <v>0.16666666666666599</v>
      </c>
      <c r="I360">
        <v>6.6666666666666596E-2</v>
      </c>
      <c r="J360">
        <v>6.6666666666666596E-2</v>
      </c>
    </row>
    <row r="361" spans="4:10" x14ac:dyDescent="0.25">
      <c r="D361" s="1">
        <v>44196</v>
      </c>
      <c r="E361">
        <v>10615000</v>
      </c>
      <c r="F361">
        <f t="shared" si="5"/>
        <v>0.28767004215741665</v>
      </c>
      <c r="G361">
        <v>0.1</v>
      </c>
      <c r="H361">
        <v>0.2</v>
      </c>
      <c r="I361">
        <v>6.6666666666666596E-2</v>
      </c>
      <c r="J361">
        <v>6.6666666666666596E-2</v>
      </c>
    </row>
    <row r="362" spans="4:10" x14ac:dyDescent="0.25">
      <c r="D362" s="1">
        <v>44227</v>
      </c>
      <c r="E362">
        <v>10130000</v>
      </c>
      <c r="F362">
        <f t="shared" si="5"/>
        <v>0.26132165674301361</v>
      </c>
      <c r="G362">
        <v>6.6666666666666596E-2</v>
      </c>
      <c r="H362">
        <v>0.16666666666666599</v>
      </c>
      <c r="I362">
        <v>3.3333333333333298E-2</v>
      </c>
      <c r="J362">
        <v>3.3333333333333298E-2</v>
      </c>
    </row>
    <row r="363" spans="4:10" x14ac:dyDescent="0.25">
      <c r="D363" s="1">
        <v>44255</v>
      </c>
      <c r="E363">
        <v>9638000</v>
      </c>
      <c r="F363">
        <f t="shared" si="5"/>
        <v>0.2345929853535573</v>
      </c>
      <c r="G363">
        <v>6.6666666666666596E-2</v>
      </c>
      <c r="H363">
        <v>6.6666666666666596E-2</v>
      </c>
      <c r="I363">
        <v>3.3333333333333298E-2</v>
      </c>
      <c r="J363">
        <v>3.3333333333333298E-2</v>
      </c>
    </row>
    <row r="364" spans="4:10" x14ac:dyDescent="0.25">
      <c r="D364" s="1">
        <v>44286</v>
      </c>
      <c r="E364">
        <v>9226000</v>
      </c>
      <c r="F364">
        <f t="shared" si="5"/>
        <v>0.21221043939328088</v>
      </c>
      <c r="G364">
        <v>3.3333333333333298E-2</v>
      </c>
      <c r="H364">
        <v>3.3333333333333298E-2</v>
      </c>
      <c r="I364">
        <v>0</v>
      </c>
      <c r="J364">
        <v>0</v>
      </c>
    </row>
    <row r="365" spans="4:10" x14ac:dyDescent="0.25">
      <c r="D365" s="1">
        <v>44316</v>
      </c>
      <c r="E365">
        <v>8843800</v>
      </c>
      <c r="F365">
        <f t="shared" si="5"/>
        <v>0.19144682515537398</v>
      </c>
      <c r="G365">
        <v>3.3333333333333298E-2</v>
      </c>
      <c r="H365">
        <v>3.3333333333333298E-2</v>
      </c>
      <c r="I365">
        <v>0</v>
      </c>
      <c r="J365">
        <v>0</v>
      </c>
    </row>
    <row r="366" spans="4:10" x14ac:dyDescent="0.25">
      <c r="D366" s="1">
        <v>44347</v>
      </c>
      <c r="E366">
        <v>8504000</v>
      </c>
      <c r="F366">
        <f t="shared" si="5"/>
        <v>0.17298665739493241</v>
      </c>
      <c r="G366">
        <v>0</v>
      </c>
      <c r="H366">
        <v>6.6666666666666596E-2</v>
      </c>
      <c r="I366">
        <v>0</v>
      </c>
      <c r="J366">
        <v>0</v>
      </c>
    </row>
    <row r="367" spans="4:10" x14ac:dyDescent="0.25">
      <c r="D367" s="1">
        <v>44377</v>
      </c>
      <c r="E367">
        <v>8366000</v>
      </c>
      <c r="F367">
        <f t="shared" si="5"/>
        <v>0.16548959102959712</v>
      </c>
      <c r="G367">
        <v>0</v>
      </c>
      <c r="H367">
        <v>0</v>
      </c>
      <c r="I367">
        <v>0</v>
      </c>
      <c r="J367">
        <v>0</v>
      </c>
    </row>
    <row r="368" spans="4:10" x14ac:dyDescent="0.25">
      <c r="D368" s="1">
        <v>44408</v>
      </c>
      <c r="E368">
        <v>8328000</v>
      </c>
      <c r="F368">
        <f t="shared" si="5"/>
        <v>0.16342518145073667</v>
      </c>
      <c r="G368">
        <v>0</v>
      </c>
      <c r="H368">
        <v>0</v>
      </c>
      <c r="I368">
        <v>0</v>
      </c>
      <c r="J368">
        <v>0</v>
      </c>
    </row>
    <row r="369" spans="4:10" x14ac:dyDescent="0.25">
      <c r="D369" s="1">
        <v>44439</v>
      </c>
      <c r="E369">
        <v>7866000</v>
      </c>
      <c r="F369">
        <f t="shared" si="5"/>
        <v>0.13832630709722282</v>
      </c>
      <c r="G369">
        <v>0</v>
      </c>
      <c r="H369">
        <v>0</v>
      </c>
      <c r="I369">
        <v>0</v>
      </c>
      <c r="J369">
        <v>0</v>
      </c>
    </row>
    <row r="370" spans="4:10" x14ac:dyDescent="0.25">
      <c r="D370" s="1">
        <v>44469</v>
      </c>
      <c r="E370">
        <v>7511000</v>
      </c>
      <c r="F370">
        <f t="shared" si="5"/>
        <v>0.11904037550523708</v>
      </c>
      <c r="G370">
        <v>0</v>
      </c>
      <c r="H370">
        <v>0</v>
      </c>
      <c r="I370">
        <v>0</v>
      </c>
      <c r="J370">
        <v>0</v>
      </c>
    </row>
    <row r="371" spans="4:10" x14ac:dyDescent="0.25">
      <c r="D371" s="1">
        <v>44500</v>
      </c>
      <c r="E371">
        <v>7280000</v>
      </c>
      <c r="F371">
        <f t="shared" si="5"/>
        <v>0.10649093832848015</v>
      </c>
      <c r="G371">
        <v>0</v>
      </c>
      <c r="H371">
        <v>0</v>
      </c>
      <c r="I371">
        <v>0</v>
      </c>
      <c r="J371">
        <v>0</v>
      </c>
    </row>
    <row r="372" spans="4:10" x14ac:dyDescent="0.25">
      <c r="D372" s="1">
        <v>44530</v>
      </c>
      <c r="E372">
        <v>7181000</v>
      </c>
      <c r="F372">
        <f t="shared" si="5"/>
        <v>0.10111260810987005</v>
      </c>
      <c r="G372">
        <v>0</v>
      </c>
      <c r="H372">
        <v>0</v>
      </c>
      <c r="I372">
        <v>0</v>
      </c>
      <c r="J372">
        <v>0</v>
      </c>
    </row>
    <row r="373" spans="4:10" x14ac:dyDescent="0.25">
      <c r="D373" s="1">
        <v>44561</v>
      </c>
      <c r="E373">
        <v>7029000</v>
      </c>
      <c r="F373">
        <f t="shared" si="5"/>
        <v>9.2854969794428269E-2</v>
      </c>
      <c r="G373">
        <v>0</v>
      </c>
      <c r="H373">
        <v>0</v>
      </c>
      <c r="I373">
        <v>0</v>
      </c>
      <c r="J373">
        <v>0</v>
      </c>
    </row>
    <row r="374" spans="4:10" x14ac:dyDescent="0.25">
      <c r="D374" s="1">
        <v>44592</v>
      </c>
      <c r="E374">
        <v>6713000</v>
      </c>
      <c r="F374">
        <f t="shared" si="5"/>
        <v>7.5687774349167722E-2</v>
      </c>
      <c r="G374">
        <v>0</v>
      </c>
      <c r="H374">
        <v>0</v>
      </c>
      <c r="I374">
        <v>0</v>
      </c>
      <c r="J374">
        <v>0</v>
      </c>
    </row>
    <row r="375" spans="4:10" x14ac:dyDescent="0.25">
      <c r="D375" s="1">
        <v>44620</v>
      </c>
      <c r="E375">
        <v>6335000</v>
      </c>
      <c r="F375">
        <f t="shared" si="5"/>
        <v>5.5152331696292758E-2</v>
      </c>
      <c r="G375">
        <v>0</v>
      </c>
      <c r="H375">
        <v>0</v>
      </c>
      <c r="I375">
        <v>0</v>
      </c>
      <c r="J375">
        <v>0</v>
      </c>
    </row>
    <row r="376" spans="4:10" x14ac:dyDescent="0.25">
      <c r="D376" s="1">
        <v>44651</v>
      </c>
      <c r="E376">
        <v>6111000</v>
      </c>
      <c r="F376">
        <f t="shared" si="5"/>
        <v>4.2983180494589074E-2</v>
      </c>
      <c r="G376">
        <v>0</v>
      </c>
      <c r="H376">
        <v>0</v>
      </c>
      <c r="I376">
        <v>0</v>
      </c>
      <c r="J376">
        <v>0</v>
      </c>
    </row>
    <row r="377" spans="4:10" x14ac:dyDescent="0.25">
      <c r="D377" s="1">
        <v>44681</v>
      </c>
      <c r="E377">
        <v>5812000</v>
      </c>
      <c r="F377">
        <f t="shared" si="5"/>
        <v>2.6739536703029251E-2</v>
      </c>
      <c r="G377">
        <v>0</v>
      </c>
      <c r="H377">
        <v>0</v>
      </c>
      <c r="I377">
        <v>0</v>
      </c>
      <c r="J377">
        <v>0</v>
      </c>
    </row>
    <row r="378" spans="4:10" x14ac:dyDescent="0.25">
      <c r="D378" s="1">
        <v>44712</v>
      </c>
      <c r="E378">
        <v>5783000</v>
      </c>
      <c r="F378">
        <f t="shared" si="5"/>
        <v>2.516406623495154E-2</v>
      </c>
      <c r="G378">
        <v>0</v>
      </c>
      <c r="H378">
        <v>0</v>
      </c>
      <c r="I378">
        <v>0</v>
      </c>
      <c r="J378">
        <v>0</v>
      </c>
    </row>
    <row r="379" spans="4:10" x14ac:dyDescent="0.25">
      <c r="D379" s="1">
        <v>44742</v>
      </c>
      <c r="E379">
        <v>6346000</v>
      </c>
      <c r="F379">
        <f t="shared" si="5"/>
        <v>5.5749923942804987E-2</v>
      </c>
      <c r="G379">
        <v>0</v>
      </c>
      <c r="H379">
        <v>0</v>
      </c>
      <c r="I379">
        <v>0</v>
      </c>
      <c r="J379">
        <v>0</v>
      </c>
    </row>
    <row r="380" spans="4:10" x14ac:dyDescent="0.25">
      <c r="D380" s="1">
        <v>44773</v>
      </c>
      <c r="E380">
        <v>6859000</v>
      </c>
      <c r="F380">
        <f t="shared" si="5"/>
        <v>8.3619453257421011E-2</v>
      </c>
      <c r="G380">
        <v>0</v>
      </c>
      <c r="H380">
        <v>0</v>
      </c>
      <c r="I380">
        <v>0</v>
      </c>
      <c r="J380">
        <v>0</v>
      </c>
    </row>
    <row r="381" spans="4:10" x14ac:dyDescent="0.25">
      <c r="D381" s="1">
        <v>44804</v>
      </c>
      <c r="E381">
        <v>6212000</v>
      </c>
      <c r="F381">
        <f t="shared" si="5"/>
        <v>4.8470163848928681E-2</v>
      </c>
      <c r="G381">
        <v>0</v>
      </c>
      <c r="H381">
        <v>0</v>
      </c>
      <c r="I381">
        <v>0</v>
      </c>
      <c r="J381">
        <v>0</v>
      </c>
    </row>
    <row r="382" spans="4:10" x14ac:dyDescent="0.25">
      <c r="D382" s="1">
        <v>44834</v>
      </c>
      <c r="E382">
        <v>5938000</v>
      </c>
      <c r="F382">
        <f t="shared" si="5"/>
        <v>3.3584684253987571E-2</v>
      </c>
      <c r="G382">
        <v>0</v>
      </c>
      <c r="H382">
        <v>0</v>
      </c>
      <c r="I382">
        <v>0</v>
      </c>
      <c r="J382">
        <v>0</v>
      </c>
    </row>
    <row r="383" spans="4:10" x14ac:dyDescent="0.25">
      <c r="D383" s="1">
        <v>44865</v>
      </c>
      <c r="E383">
        <v>5810000</v>
      </c>
      <c r="F383">
        <f t="shared" si="5"/>
        <v>2.6630883567299753E-2</v>
      </c>
      <c r="G383">
        <v>0</v>
      </c>
      <c r="H383">
        <v>0</v>
      </c>
      <c r="I383">
        <v>0</v>
      </c>
      <c r="J383">
        <v>0</v>
      </c>
    </row>
    <row r="384" spans="4:10" x14ac:dyDescent="0.25">
      <c r="D384" s="1">
        <v>44895</v>
      </c>
      <c r="E384">
        <v>5832000</v>
      </c>
      <c r="F384">
        <f t="shared" si="5"/>
        <v>2.782606806032422E-2</v>
      </c>
      <c r="G384">
        <v>0</v>
      </c>
      <c r="H384">
        <v>0</v>
      </c>
      <c r="I384">
        <v>0</v>
      </c>
      <c r="J384">
        <v>0</v>
      </c>
    </row>
    <row r="385" spans="4:10" x14ac:dyDescent="0.25">
      <c r="D385" s="1">
        <v>44926</v>
      </c>
      <c r="E385">
        <v>5729000</v>
      </c>
      <c r="F385">
        <f t="shared" si="5"/>
        <v>2.2230431570255116E-2</v>
      </c>
      <c r="G385">
        <v>0</v>
      </c>
      <c r="H385">
        <v>0</v>
      </c>
      <c r="I385">
        <v>0</v>
      </c>
      <c r="J385">
        <v>0</v>
      </c>
    </row>
    <row r="386" spans="4:10" x14ac:dyDescent="0.25">
      <c r="D386" s="1">
        <v>44957</v>
      </c>
      <c r="E386">
        <v>5531000</v>
      </c>
      <c r="F386">
        <f t="shared" ref="F386:F449" si="6" xml:space="preserve"> (E386 - MIN($E$2:$E$397)) / (MAX($E$2:$E$397) - MIN($E$2:$E$397))</f>
        <v>1.14737711330349E-2</v>
      </c>
      <c r="G386">
        <v>0</v>
      </c>
      <c r="H386">
        <v>0</v>
      </c>
      <c r="I386">
        <v>0</v>
      </c>
      <c r="J386">
        <v>0</v>
      </c>
    </row>
    <row r="387" spans="4:10" x14ac:dyDescent="0.25">
      <c r="D387" s="1">
        <v>44985</v>
      </c>
      <c r="E387">
        <v>5456000</v>
      </c>
      <c r="F387">
        <f t="shared" si="6"/>
        <v>7.3992785431787559E-3</v>
      </c>
      <c r="G387">
        <v>0</v>
      </c>
      <c r="H387">
        <v>0</v>
      </c>
      <c r="I387">
        <v>0</v>
      </c>
      <c r="J387">
        <v>0</v>
      </c>
    </row>
    <row r="388" spans="4:10" x14ac:dyDescent="0.25">
      <c r="D388" s="1">
        <v>45016</v>
      </c>
      <c r="E388">
        <v>5319800</v>
      </c>
      <c r="F388">
        <f t="shared" si="6"/>
        <v>0</v>
      </c>
      <c r="G388">
        <v>0</v>
      </c>
      <c r="H388">
        <v>0</v>
      </c>
      <c r="I388">
        <v>0</v>
      </c>
      <c r="J388">
        <v>0</v>
      </c>
    </row>
    <row r="389" spans="4:10" x14ac:dyDescent="0.25">
      <c r="D389" s="1">
        <v>45046</v>
      </c>
      <c r="E389">
        <v>5375000</v>
      </c>
      <c r="F389">
        <f t="shared" si="6"/>
        <v>2.9988265461341214E-3</v>
      </c>
      <c r="G389">
        <v>0</v>
      </c>
      <c r="H389">
        <v>0</v>
      </c>
      <c r="I389">
        <v>0</v>
      </c>
      <c r="J389">
        <v>0</v>
      </c>
    </row>
    <row r="390" spans="4:10" x14ac:dyDescent="0.25">
      <c r="D390" s="1">
        <v>45077</v>
      </c>
      <c r="E390">
        <v>5544300</v>
      </c>
      <c r="F390">
        <f t="shared" si="6"/>
        <v>1.2196314485636055E-2</v>
      </c>
      <c r="G390">
        <v>0</v>
      </c>
      <c r="H390">
        <v>0</v>
      </c>
      <c r="I390">
        <v>0</v>
      </c>
      <c r="J390">
        <v>0</v>
      </c>
    </row>
    <row r="391" spans="4:10" x14ac:dyDescent="0.25">
      <c r="D391" s="1">
        <v>45107</v>
      </c>
      <c r="E391">
        <v>7888000</v>
      </c>
      <c r="F391">
        <f t="shared" si="6"/>
        <v>0.13952149159024729</v>
      </c>
      <c r="G391">
        <v>0</v>
      </c>
      <c r="H391">
        <v>0</v>
      </c>
      <c r="I391">
        <v>0</v>
      </c>
      <c r="J391">
        <v>0</v>
      </c>
    </row>
    <row r="392" spans="4:10" x14ac:dyDescent="0.25">
      <c r="D392" s="1">
        <v>45138</v>
      </c>
      <c r="E392">
        <v>9574000</v>
      </c>
      <c r="F392">
        <f t="shared" si="6"/>
        <v>0.23111608501021338</v>
      </c>
      <c r="G392">
        <v>0</v>
      </c>
      <c r="H392">
        <v>0</v>
      </c>
      <c r="I392">
        <v>0</v>
      </c>
      <c r="J392">
        <v>0</v>
      </c>
    </row>
    <row r="393" spans="4:10" x14ac:dyDescent="0.25">
      <c r="D393" s="1">
        <v>45169</v>
      </c>
      <c r="E393">
        <v>9328000</v>
      </c>
      <c r="F393">
        <f t="shared" si="6"/>
        <v>0.21775174931548524</v>
      </c>
      <c r="G393">
        <v>0</v>
      </c>
      <c r="H393">
        <v>0</v>
      </c>
      <c r="I393">
        <v>0</v>
      </c>
      <c r="J393">
        <v>0</v>
      </c>
    </row>
    <row r="394" spans="4:10" x14ac:dyDescent="0.25">
      <c r="D394" s="1">
        <v>45199</v>
      </c>
      <c r="E394">
        <v>8878000</v>
      </c>
      <c r="F394">
        <f t="shared" si="6"/>
        <v>0.19330479377634838</v>
      </c>
      <c r="G394">
        <v>0</v>
      </c>
      <c r="H394">
        <v>0</v>
      </c>
      <c r="I394">
        <v>0</v>
      </c>
      <c r="J394">
        <v>0</v>
      </c>
    </row>
    <row r="395" spans="4:10" x14ac:dyDescent="0.25">
      <c r="D395" s="1">
        <v>45230</v>
      </c>
      <c r="E395">
        <v>8790000</v>
      </c>
      <c r="F395">
        <f t="shared" si="6"/>
        <v>0.18852405580425052</v>
      </c>
      <c r="G395">
        <v>0</v>
      </c>
      <c r="H395">
        <v>0</v>
      </c>
      <c r="I395">
        <v>0</v>
      </c>
      <c r="J395">
        <v>0</v>
      </c>
    </row>
    <row r="396" spans="4:10" x14ac:dyDescent="0.25">
      <c r="D396" s="1">
        <v>45260</v>
      </c>
      <c r="E396">
        <v>8724000</v>
      </c>
      <c r="F396">
        <f t="shared" si="6"/>
        <v>0.18493850232517711</v>
      </c>
      <c r="G396">
        <v>0</v>
      </c>
      <c r="H396">
        <v>0</v>
      </c>
      <c r="I396">
        <v>0</v>
      </c>
      <c r="J396">
        <v>0</v>
      </c>
    </row>
    <row r="397" spans="4:10" x14ac:dyDescent="0.25">
      <c r="D397" s="1">
        <v>45291</v>
      </c>
      <c r="E397">
        <v>8626000</v>
      </c>
      <c r="F397">
        <f t="shared" si="6"/>
        <v>0.17961449867443174</v>
      </c>
      <c r="G397">
        <v>0</v>
      </c>
      <c r="H397">
        <v>0</v>
      </c>
      <c r="I397">
        <v>0</v>
      </c>
      <c r="J397">
        <v>0</v>
      </c>
    </row>
    <row r="398" spans="4:10" x14ac:dyDescent="0.25">
      <c r="D39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F924-F98F-467A-A1E6-6DE82D466654}">
  <dimension ref="A1:K47"/>
  <sheetViews>
    <sheetView workbookViewId="0">
      <selection activeCell="A18" sqref="A18:B23"/>
    </sheetView>
  </sheetViews>
  <sheetFormatPr defaultRowHeight="15" x14ac:dyDescent="0.25"/>
  <sheetData>
    <row r="1" spans="1:11" x14ac:dyDescent="0.25">
      <c r="C1" t="s">
        <v>41</v>
      </c>
    </row>
    <row r="2" spans="1:11" ht="15.75" thickBot="1" x14ac:dyDescent="0.3"/>
    <row r="3" spans="1:11" x14ac:dyDescent="0.25">
      <c r="C3" s="21" t="s">
        <v>40</v>
      </c>
      <c r="D3" s="21"/>
    </row>
    <row r="4" spans="1:11" x14ac:dyDescent="0.25">
      <c r="C4" s="18" t="s">
        <v>39</v>
      </c>
      <c r="D4" s="18">
        <v>0.90467608214105422</v>
      </c>
    </row>
    <row r="5" spans="1:11" x14ac:dyDescent="0.25">
      <c r="C5" s="18" t="s">
        <v>38</v>
      </c>
      <c r="D5" s="18">
        <v>0.81843881359808757</v>
      </c>
    </row>
    <row r="6" spans="1:11" x14ac:dyDescent="0.25">
      <c r="C6" s="18" t="s">
        <v>37</v>
      </c>
      <c r="D6" s="18">
        <v>0.71940543919704436</v>
      </c>
    </row>
    <row r="7" spans="1:11" x14ac:dyDescent="0.25">
      <c r="C7" s="18" t="s">
        <v>25</v>
      </c>
      <c r="D7" s="18">
        <v>148.66375235667965</v>
      </c>
    </row>
    <row r="8" spans="1:11" ht="15.75" thickBot="1" x14ac:dyDescent="0.3">
      <c r="C8" s="19" t="s">
        <v>36</v>
      </c>
      <c r="D8" s="19">
        <v>18</v>
      </c>
    </row>
    <row r="10" spans="1:11" ht="15.75" thickBot="1" x14ac:dyDescent="0.3">
      <c r="C10" t="s">
        <v>35</v>
      </c>
    </row>
    <row r="11" spans="1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1:11" x14ac:dyDescent="0.25">
      <c r="C12" s="18" t="s">
        <v>29</v>
      </c>
      <c r="D12" s="18">
        <v>6</v>
      </c>
      <c r="E12" s="18">
        <v>1095887.747198662</v>
      </c>
      <c r="F12" s="18">
        <v>182647.95786644367</v>
      </c>
      <c r="G12" s="18">
        <v>8.264272711578597</v>
      </c>
      <c r="H12" s="18">
        <v>1.469060884230759E-3</v>
      </c>
    </row>
    <row r="13" spans="1:11" x14ac:dyDescent="0.25">
      <c r="C13" s="18" t="s">
        <v>28</v>
      </c>
      <c r="D13" s="18">
        <v>11</v>
      </c>
      <c r="E13" s="18">
        <v>243110.02391244992</v>
      </c>
      <c r="F13" s="18">
        <v>22100.911264768176</v>
      </c>
      <c r="G13" s="18"/>
      <c r="H13" s="18"/>
    </row>
    <row r="14" spans="1:11" ht="15.75" thickBot="1" x14ac:dyDescent="0.3">
      <c r="C14" s="19" t="s">
        <v>27</v>
      </c>
      <c r="D14" s="19">
        <v>17</v>
      </c>
      <c r="E14" s="19">
        <v>1338997.7711111119</v>
      </c>
      <c r="F14" s="19"/>
      <c r="G14" s="19"/>
      <c r="H14" s="19"/>
    </row>
    <row r="15" spans="1:11" ht="15.75" thickBot="1" x14ac:dyDescent="0.3">
      <c r="A15" s="4"/>
      <c r="B15" s="4"/>
    </row>
    <row r="16" spans="1:11" x14ac:dyDescent="0.25">
      <c r="A16" s="4"/>
      <c r="B16" s="4"/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A17" s="4"/>
      <c r="B17" s="4"/>
      <c r="C17" s="18" t="s">
        <v>18</v>
      </c>
      <c r="D17" s="18">
        <v>-854.86954354929003</v>
      </c>
      <c r="E17" s="18">
        <v>1548.7732527356502</v>
      </c>
      <c r="F17" s="18">
        <v>-0.55196559085670238</v>
      </c>
      <c r="G17" s="18">
        <v>0.5920090839664166</v>
      </c>
      <c r="H17" s="18">
        <v>-4263.6964891673124</v>
      </c>
      <c r="I17" s="18">
        <v>2553.9574020687323</v>
      </c>
      <c r="J17" s="18">
        <v>-4263.6964891673124</v>
      </c>
      <c r="K17" s="18">
        <v>2553.9574020687323</v>
      </c>
    </row>
    <row r="18" spans="1:11" x14ac:dyDescent="0.25">
      <c r="A18" s="34" t="s">
        <v>56</v>
      </c>
      <c r="B18" s="4" t="s">
        <v>0</v>
      </c>
      <c r="C18" s="18" t="s">
        <v>17</v>
      </c>
      <c r="D18" s="18">
        <v>2370.30996199536</v>
      </c>
      <c r="E18" s="18">
        <v>1535.7687002059865</v>
      </c>
      <c r="F18" s="18">
        <v>1.543402962749169</v>
      </c>
      <c r="G18" s="18">
        <v>0.15099725271064637</v>
      </c>
      <c r="H18" s="18">
        <v>-1009.8941564912407</v>
      </c>
      <c r="I18" s="18">
        <v>5750.5140804819603</v>
      </c>
      <c r="J18" s="18">
        <v>-1009.8941564912407</v>
      </c>
      <c r="K18" s="18">
        <v>5750.5140804819603</v>
      </c>
    </row>
    <row r="19" spans="1:11" x14ac:dyDescent="0.25">
      <c r="A19" s="34"/>
      <c r="B19" s="4" t="s">
        <v>2</v>
      </c>
      <c r="C19" s="18" t="s">
        <v>16</v>
      </c>
      <c r="D19" s="18">
        <v>-5436.9006659358438</v>
      </c>
      <c r="E19" s="18">
        <v>1608.1406060502818</v>
      </c>
      <c r="F19" s="18">
        <v>-3.3808615027073374</v>
      </c>
      <c r="G19" s="18">
        <v>6.1332134380539735E-3</v>
      </c>
      <c r="H19" s="18">
        <v>-8976.3942751932882</v>
      </c>
      <c r="I19" s="18">
        <v>-1897.4070566783998</v>
      </c>
      <c r="J19" s="18">
        <v>-8976.3942751932882</v>
      </c>
      <c r="K19" s="18">
        <v>-1897.4070566783998</v>
      </c>
    </row>
    <row r="20" spans="1:11" x14ac:dyDescent="0.25">
      <c r="A20" s="34"/>
      <c r="B20" s="4" t="s">
        <v>1</v>
      </c>
      <c r="C20" s="18" t="s">
        <v>15</v>
      </c>
      <c r="D20" s="18">
        <v>-1437.1551134014198</v>
      </c>
      <c r="E20" s="18">
        <v>2215.9546003546784</v>
      </c>
      <c r="F20" s="18">
        <v>-0.64854898794920868</v>
      </c>
      <c r="G20" s="18">
        <v>0.52993621449807227</v>
      </c>
      <c r="H20" s="18">
        <v>-6314.4383042188638</v>
      </c>
      <c r="I20" s="18">
        <v>3440.1280774160241</v>
      </c>
      <c r="J20" s="18">
        <v>-6314.4383042188638</v>
      </c>
      <c r="K20" s="18">
        <v>3440.1280774160241</v>
      </c>
    </row>
    <row r="21" spans="1:11" x14ac:dyDescent="0.25">
      <c r="A21" s="34" t="s">
        <v>57</v>
      </c>
      <c r="B21" s="4" t="s">
        <v>0</v>
      </c>
      <c r="C21" s="18" t="s">
        <v>14</v>
      </c>
      <c r="D21" s="18">
        <v>-1304.6570576408005</v>
      </c>
      <c r="E21" s="18">
        <v>862.99680082299892</v>
      </c>
      <c r="F21" s="18">
        <v>-1.5117750800427201</v>
      </c>
      <c r="G21" s="18">
        <v>0.1587751560853484</v>
      </c>
      <c r="H21" s="18">
        <v>-3204.1002094587802</v>
      </c>
      <c r="I21" s="18">
        <v>594.78609417717939</v>
      </c>
      <c r="J21" s="18">
        <v>-3204.1002094587802</v>
      </c>
      <c r="K21" s="18">
        <v>594.78609417717939</v>
      </c>
    </row>
    <row r="22" spans="1:11" x14ac:dyDescent="0.25">
      <c r="A22" s="4"/>
      <c r="B22" s="4" t="s">
        <v>2</v>
      </c>
      <c r="C22" s="18" t="s">
        <v>13</v>
      </c>
      <c r="D22" s="18">
        <v>2689.3987971774714</v>
      </c>
      <c r="E22" s="18">
        <v>938.03452009058628</v>
      </c>
      <c r="F22" s="18">
        <v>2.8670573838985747</v>
      </c>
      <c r="G22" s="18">
        <v>1.532196962560352E-2</v>
      </c>
      <c r="H22" s="18">
        <v>624.79873880440891</v>
      </c>
      <c r="I22" s="18">
        <v>4753.9988555505333</v>
      </c>
      <c r="J22" s="18">
        <v>624.79873880440891</v>
      </c>
      <c r="K22" s="18">
        <v>4753.9988555505333</v>
      </c>
    </row>
    <row r="23" spans="1:11" ht="15.75" thickBot="1" x14ac:dyDescent="0.3">
      <c r="A23" s="34"/>
      <c r="B23" s="4" t="s">
        <v>1</v>
      </c>
      <c r="C23" s="19" t="s">
        <v>12</v>
      </c>
      <c r="D23" s="19">
        <v>1122.9728966845837</v>
      </c>
      <c r="E23" s="19">
        <v>1490.819591376053</v>
      </c>
      <c r="F23" s="19">
        <v>0.75325874651812141</v>
      </c>
      <c r="G23" s="19">
        <v>0.4671107169592672</v>
      </c>
      <c r="H23" s="19">
        <v>-2158.2989003079892</v>
      </c>
      <c r="I23" s="19">
        <v>4404.2446936771566</v>
      </c>
      <c r="J23" s="19">
        <v>-2158.2989003079892</v>
      </c>
      <c r="K23" s="19">
        <v>4404.2446936771566</v>
      </c>
    </row>
    <row r="24" spans="1:11" x14ac:dyDescent="0.25">
      <c r="A24" s="4"/>
      <c r="B24" s="4"/>
    </row>
    <row r="27" spans="1:11" x14ac:dyDescent="0.25">
      <c r="C27" t="s">
        <v>8</v>
      </c>
    </row>
    <row r="28" spans="1:11" ht="15.75" thickBot="1" x14ac:dyDescent="0.3"/>
    <row r="29" spans="1:11" x14ac:dyDescent="0.25">
      <c r="C29" s="20" t="s">
        <v>7</v>
      </c>
      <c r="D29" s="20" t="s">
        <v>6</v>
      </c>
      <c r="E29" s="20" t="s">
        <v>5</v>
      </c>
    </row>
    <row r="30" spans="1:11" x14ac:dyDescent="0.25">
      <c r="C30" s="18">
        <v>1</v>
      </c>
      <c r="D30" s="18">
        <v>1189.7792334796345</v>
      </c>
      <c r="E30" s="18">
        <v>119.52076652036544</v>
      </c>
    </row>
    <row r="31" spans="1:11" x14ac:dyDescent="0.25">
      <c r="C31" s="18">
        <v>2</v>
      </c>
      <c r="D31" s="18">
        <v>1022.1357349198256</v>
      </c>
      <c r="E31" s="18">
        <v>-265.53573491982559</v>
      </c>
    </row>
    <row r="32" spans="1:11" x14ac:dyDescent="0.25">
      <c r="C32" s="18">
        <v>3</v>
      </c>
      <c r="D32" s="18">
        <v>962.58300835819341</v>
      </c>
      <c r="E32" s="18">
        <v>135.91699164180659</v>
      </c>
    </row>
    <row r="33" spans="3:5" x14ac:dyDescent="0.25">
      <c r="C33" s="18">
        <v>4</v>
      </c>
      <c r="D33" s="18">
        <v>800.56283657014023</v>
      </c>
      <c r="E33" s="18">
        <v>-28.862836570141212</v>
      </c>
    </row>
    <row r="34" spans="3:5" x14ac:dyDescent="0.25">
      <c r="C34" s="18">
        <v>5</v>
      </c>
      <c r="D34" s="18">
        <v>851.05422359679596</v>
      </c>
      <c r="E34" s="18">
        <v>-44.354223596795919</v>
      </c>
    </row>
    <row r="35" spans="3:5" x14ac:dyDescent="0.25">
      <c r="C35" s="18">
        <v>6</v>
      </c>
      <c r="D35" s="18">
        <v>910.32386627561937</v>
      </c>
      <c r="E35" s="18">
        <v>169.07613372438072</v>
      </c>
    </row>
    <row r="36" spans="3:5" x14ac:dyDescent="0.25">
      <c r="C36" s="18">
        <v>7</v>
      </c>
      <c r="D36" s="18">
        <v>1313.371756393836</v>
      </c>
      <c r="E36" s="18">
        <v>-58.971756393835904</v>
      </c>
    </row>
    <row r="37" spans="3:5" x14ac:dyDescent="0.25">
      <c r="C37" s="18">
        <v>8</v>
      </c>
      <c r="D37" s="18">
        <v>1441.7117561279879</v>
      </c>
      <c r="E37" s="18">
        <v>-225.31175612798779</v>
      </c>
    </row>
    <row r="38" spans="3:5" x14ac:dyDescent="0.25">
      <c r="C38" s="18">
        <v>9</v>
      </c>
      <c r="D38" s="18">
        <v>1001.1587912885823</v>
      </c>
      <c r="E38" s="18">
        <v>-13.358791288582324</v>
      </c>
    </row>
    <row r="39" spans="3:5" x14ac:dyDescent="0.25">
      <c r="C39" s="18">
        <v>10</v>
      </c>
      <c r="D39" s="18">
        <v>879.91433852160253</v>
      </c>
      <c r="E39" s="18">
        <v>75.885661478397424</v>
      </c>
    </row>
    <row r="40" spans="3:5" x14ac:dyDescent="0.25">
      <c r="C40" s="18">
        <v>11</v>
      </c>
      <c r="D40" s="18">
        <v>881.68266850382975</v>
      </c>
      <c r="E40" s="18">
        <v>20.517331496169277</v>
      </c>
    </row>
    <row r="41" spans="3:5" x14ac:dyDescent="0.25">
      <c r="C41" s="18">
        <v>12</v>
      </c>
      <c r="D41" s="18">
        <v>1145.7231807013511</v>
      </c>
      <c r="E41" s="18">
        <v>158.3768192986488</v>
      </c>
    </row>
    <row r="42" spans="3:5" x14ac:dyDescent="0.25">
      <c r="C42" s="18">
        <v>13</v>
      </c>
      <c r="D42" s="18">
        <v>1631.3893716081182</v>
      </c>
      <c r="E42" s="18">
        <v>98.910628391881801</v>
      </c>
    </row>
    <row r="43" spans="3:5" x14ac:dyDescent="0.25">
      <c r="C43" s="18">
        <v>14</v>
      </c>
      <c r="D43" s="18">
        <v>1519.5748469178413</v>
      </c>
      <c r="E43" s="18">
        <v>53.625153082158704</v>
      </c>
    </row>
    <row r="44" spans="3:5" x14ac:dyDescent="0.25">
      <c r="C44" s="18">
        <v>15</v>
      </c>
      <c r="D44" s="18">
        <v>1232.1558112729699</v>
      </c>
      <c r="E44" s="18">
        <v>-45.555811272970004</v>
      </c>
    </row>
    <row r="45" spans="3:5" x14ac:dyDescent="0.25">
      <c r="C45" s="18">
        <v>16</v>
      </c>
      <c r="D45" s="18">
        <v>953.05359134047762</v>
      </c>
      <c r="E45" s="18">
        <v>-35.953591340477601</v>
      </c>
    </row>
    <row r="46" spans="3:5" x14ac:dyDescent="0.25">
      <c r="C46" s="18">
        <v>17</v>
      </c>
      <c r="D46" s="18">
        <v>843.63897935997193</v>
      </c>
      <c r="E46" s="18">
        <v>-68.23897935997195</v>
      </c>
    </row>
    <row r="47" spans="3:5" ht="15.75" thickBot="1" x14ac:dyDescent="0.3">
      <c r="C47" s="19">
        <v>18</v>
      </c>
      <c r="D47" s="19">
        <v>880.38600476319198</v>
      </c>
      <c r="E47" s="19">
        <v>-45.686004763191931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C1F-3E80-48D1-85EF-70AC71399E42}">
  <dimension ref="A1:K56"/>
  <sheetViews>
    <sheetView workbookViewId="0">
      <selection activeCell="H37" sqref="H37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0.98701580152720247</v>
      </c>
    </row>
    <row r="5" spans="3:11" x14ac:dyDescent="0.25">
      <c r="C5" s="18" t="s">
        <v>38</v>
      </c>
      <c r="D5" s="18">
        <v>0.97420019246438594</v>
      </c>
    </row>
    <row r="6" spans="3:11" x14ac:dyDescent="0.25">
      <c r="C6" s="18" t="s">
        <v>37</v>
      </c>
      <c r="D6" s="18">
        <v>0.78070163594728115</v>
      </c>
    </row>
    <row r="7" spans="3:11" x14ac:dyDescent="0.25">
      <c r="C7" s="18" t="s">
        <v>25</v>
      </c>
      <c r="D7" s="18">
        <v>131.42656654056444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15</v>
      </c>
      <c r="E12" s="18">
        <v>1304451.886325829</v>
      </c>
      <c r="F12" s="18">
        <v>86963.459088388598</v>
      </c>
      <c r="G12" s="18">
        <v>5.0346638755326723</v>
      </c>
      <c r="H12" s="18">
        <v>0.17801937138201901</v>
      </c>
    </row>
    <row r="13" spans="3:11" x14ac:dyDescent="0.25">
      <c r="C13" s="18" t="s">
        <v>28</v>
      </c>
      <c r="D13" s="18">
        <v>2</v>
      </c>
      <c r="E13" s="18">
        <v>34545.884785282826</v>
      </c>
      <c r="F13" s="18">
        <v>17272.942392641413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1338997.7711111119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292.79626594445222</v>
      </c>
      <c r="E17" s="18">
        <v>6643.7736323770032</v>
      </c>
      <c r="F17" s="18">
        <v>4.407077696289538E-2</v>
      </c>
      <c r="G17" s="18">
        <v>0.96885237507659328</v>
      </c>
      <c r="H17" s="18">
        <v>-28293.05448923997</v>
      </c>
      <c r="I17" s="18">
        <v>28878.647021128876</v>
      </c>
      <c r="J17" s="18">
        <v>-28293.05448923997</v>
      </c>
      <c r="K17" s="18">
        <v>28878.647021128876</v>
      </c>
    </row>
    <row r="18" spans="1:11" x14ac:dyDescent="0.25">
      <c r="A18" s="23" t="s">
        <v>56</v>
      </c>
      <c r="B18" s="10" t="s">
        <v>0</v>
      </c>
      <c r="C18" s="18" t="s">
        <v>17</v>
      </c>
      <c r="D18" s="18">
        <v>8385.2150414822463</v>
      </c>
      <c r="E18" s="18">
        <v>6767.6856440562369</v>
      </c>
      <c r="F18" s="18">
        <v>1.2390077616631936</v>
      </c>
      <c r="G18" s="18">
        <v>0.34102232174291325</v>
      </c>
      <c r="H18" s="18">
        <v>-20733.786069002577</v>
      </c>
      <c r="I18" s="18">
        <v>37504.21615196707</v>
      </c>
      <c r="J18" s="18">
        <v>-20733.786069002577</v>
      </c>
      <c r="K18" s="18">
        <v>37504.21615196707</v>
      </c>
    </row>
    <row r="19" spans="1:11" x14ac:dyDescent="0.25">
      <c r="A19" s="23"/>
      <c r="B19" s="10" t="s">
        <v>2</v>
      </c>
      <c r="C19" s="18" t="s">
        <v>16</v>
      </c>
      <c r="D19" s="18">
        <v>1508.9932320723456</v>
      </c>
      <c r="E19" s="18">
        <v>8304.4345615383081</v>
      </c>
      <c r="F19" s="18">
        <v>0.18170932902056858</v>
      </c>
      <c r="G19" s="18">
        <v>0.87255975935682584</v>
      </c>
      <c r="H19" s="18">
        <v>-34222.104803156246</v>
      </c>
      <c r="I19" s="18">
        <v>37240.091267300937</v>
      </c>
      <c r="J19" s="18">
        <v>-34222.104803156246</v>
      </c>
      <c r="K19" s="18">
        <v>37240.091267300937</v>
      </c>
    </row>
    <row r="20" spans="1:11" x14ac:dyDescent="0.25">
      <c r="A20" s="23"/>
      <c r="B20" s="10" t="s">
        <v>1</v>
      </c>
      <c r="C20" s="18" t="s">
        <v>15</v>
      </c>
      <c r="D20" s="18">
        <v>-16016.184466921492</v>
      </c>
      <c r="E20" s="18">
        <v>38011.686921392371</v>
      </c>
      <c r="F20" s="18">
        <v>-0.42134895249565568</v>
      </c>
      <c r="G20" s="18">
        <v>0.71446499859945445</v>
      </c>
      <c r="H20" s="18">
        <v>-179567.27296163238</v>
      </c>
      <c r="I20" s="18">
        <v>147534.90402778939</v>
      </c>
      <c r="J20" s="18">
        <v>-179567.27296163238</v>
      </c>
      <c r="K20" s="18">
        <v>147534.90402778939</v>
      </c>
    </row>
    <row r="21" spans="1:11" x14ac:dyDescent="0.25">
      <c r="A21" s="23"/>
      <c r="B21" s="10" t="s">
        <v>49</v>
      </c>
      <c r="C21" s="18" t="s">
        <v>14</v>
      </c>
      <c r="D21" s="18">
        <v>25953.379021849843</v>
      </c>
      <c r="E21" s="18">
        <v>22007.114769192045</v>
      </c>
      <c r="F21" s="18">
        <v>1.1793176567689923</v>
      </c>
      <c r="G21" s="18">
        <v>0.35955720331455865</v>
      </c>
      <c r="H21" s="18">
        <v>-68735.59341372404</v>
      </c>
      <c r="I21" s="18">
        <v>120642.35145742373</v>
      </c>
      <c r="J21" s="18">
        <v>-68735.59341372404</v>
      </c>
      <c r="K21" s="18">
        <v>120642.35145742373</v>
      </c>
    </row>
    <row r="22" spans="1:11" x14ac:dyDescent="0.25">
      <c r="A22" s="23"/>
      <c r="B22" s="11" t="s">
        <v>50</v>
      </c>
      <c r="C22" s="18" t="s">
        <v>13</v>
      </c>
      <c r="D22" s="18">
        <v>-19429.914831651058</v>
      </c>
      <c r="E22" s="18">
        <v>15041.767317945329</v>
      </c>
      <c r="F22" s="18">
        <v>-1.2917308465788142</v>
      </c>
      <c r="G22" s="18">
        <v>0.32559045297254208</v>
      </c>
      <c r="H22" s="18">
        <v>-84149.4160424648</v>
      </c>
      <c r="I22" s="18">
        <v>45289.586379162676</v>
      </c>
      <c r="J22" s="18">
        <v>-84149.4160424648</v>
      </c>
      <c r="K22" s="18">
        <v>45289.586379162676</v>
      </c>
    </row>
    <row r="23" spans="1:11" x14ac:dyDescent="0.25">
      <c r="A23" s="22" t="s">
        <v>57</v>
      </c>
      <c r="B23" s="9" t="s">
        <v>0</v>
      </c>
      <c r="C23" s="18" t="s">
        <v>12</v>
      </c>
      <c r="D23" s="18">
        <v>-4340.3041641301243</v>
      </c>
      <c r="E23" s="18">
        <v>3214.4608924833142</v>
      </c>
      <c r="F23" s="18">
        <v>-1.3502432629619103</v>
      </c>
      <c r="G23" s="18">
        <v>0.30944072928757183</v>
      </c>
      <c r="H23" s="18">
        <v>-18171.013097846353</v>
      </c>
      <c r="I23" s="18">
        <v>9490.4047695861045</v>
      </c>
      <c r="J23" s="18">
        <v>-18171.013097846353</v>
      </c>
      <c r="K23" s="18">
        <v>9490.4047695861045</v>
      </c>
    </row>
    <row r="24" spans="1:11" x14ac:dyDescent="0.25">
      <c r="A24" s="23"/>
      <c r="B24" s="10" t="s">
        <v>2</v>
      </c>
      <c r="C24" s="18" t="s">
        <v>11</v>
      </c>
      <c r="D24" s="18">
        <v>293.43600708015202</v>
      </c>
      <c r="E24" s="18">
        <v>3579.1312244405958</v>
      </c>
      <c r="F24" s="18">
        <v>8.1985260857825884E-2</v>
      </c>
      <c r="G24" s="18">
        <v>0.94212483769193489</v>
      </c>
      <c r="H24" s="18">
        <v>-15106.322725890717</v>
      </c>
      <c r="I24" s="18">
        <v>15693.194740051022</v>
      </c>
      <c r="J24" s="18">
        <v>-15106.322725890717</v>
      </c>
      <c r="K24" s="18">
        <v>15693.194740051022</v>
      </c>
    </row>
    <row r="25" spans="1:11" x14ac:dyDescent="0.25">
      <c r="A25" s="23"/>
      <c r="B25" s="10" t="s">
        <v>1</v>
      </c>
      <c r="C25" s="18" t="s">
        <v>10</v>
      </c>
      <c r="D25" s="18">
        <v>7636.4352680104312</v>
      </c>
      <c r="E25" s="18">
        <v>23836.100389570875</v>
      </c>
      <c r="F25" s="18">
        <v>0.32037267603351921</v>
      </c>
      <c r="G25" s="18">
        <v>0.77906061179218877</v>
      </c>
      <c r="H25" s="18">
        <v>-94922.027139758939</v>
      </c>
      <c r="I25" s="18">
        <v>110194.89767577981</v>
      </c>
      <c r="J25" s="18">
        <v>-94922.027139758939</v>
      </c>
      <c r="K25" s="18">
        <v>110194.89767577981</v>
      </c>
    </row>
    <row r="26" spans="1:11" x14ac:dyDescent="0.25">
      <c r="A26" s="23"/>
      <c r="B26" s="10" t="s">
        <v>49</v>
      </c>
      <c r="C26" s="18" t="s">
        <v>9</v>
      </c>
      <c r="D26" s="18">
        <v>-14248.383768559317</v>
      </c>
      <c r="E26" s="18">
        <v>14417.163551822197</v>
      </c>
      <c r="F26" s="18">
        <v>-0.98829313528585527</v>
      </c>
      <c r="G26" s="18">
        <v>0.42718214883259209</v>
      </c>
      <c r="H26" s="18">
        <v>-76280.431880051561</v>
      </c>
      <c r="I26" s="18">
        <v>47783.664342932934</v>
      </c>
      <c r="J26" s="18">
        <v>-76280.431880051561</v>
      </c>
      <c r="K26" s="18">
        <v>47783.664342932934</v>
      </c>
    </row>
    <row r="27" spans="1:11" x14ac:dyDescent="0.25">
      <c r="A27" s="23"/>
      <c r="B27" s="11" t="s">
        <v>50</v>
      </c>
      <c r="C27" s="18" t="s">
        <v>59</v>
      </c>
      <c r="D27" s="18">
        <v>10934.51353491513</v>
      </c>
      <c r="E27" s="18">
        <v>8878.9459622347113</v>
      </c>
      <c r="F27" s="18">
        <v>1.23151031456025</v>
      </c>
      <c r="G27" s="18">
        <v>0.34328720548153391</v>
      </c>
      <c r="H27" s="18">
        <v>-27268.507546792025</v>
      </c>
      <c r="I27" s="18">
        <v>49137.534616622288</v>
      </c>
      <c r="J27" s="18">
        <v>-27268.507546792025</v>
      </c>
      <c r="K27" s="18">
        <v>49137.534616622288</v>
      </c>
    </row>
    <row r="28" spans="1:11" x14ac:dyDescent="0.25">
      <c r="A28" s="22" t="s">
        <v>58</v>
      </c>
      <c r="B28" s="9" t="s">
        <v>0</v>
      </c>
      <c r="C28" s="18" t="s">
        <v>60</v>
      </c>
      <c r="D28" s="18">
        <v>-743.5042585638804</v>
      </c>
      <c r="E28" s="18">
        <v>2001.92996306232</v>
      </c>
      <c r="F28" s="18">
        <v>-0.37139374118091223</v>
      </c>
      <c r="G28" s="18">
        <v>0.74599778514656334</v>
      </c>
      <c r="H28" s="18">
        <v>-9357.1136789012144</v>
      </c>
      <c r="I28" s="18">
        <v>7870.1051617734538</v>
      </c>
      <c r="J28" s="18">
        <v>-9357.1136789012144</v>
      </c>
      <c r="K28" s="18">
        <v>7870.1051617734538</v>
      </c>
    </row>
    <row r="29" spans="1:11" x14ac:dyDescent="0.25">
      <c r="A29" s="23"/>
      <c r="B29" s="10" t="s">
        <v>2</v>
      </c>
      <c r="C29" s="18" t="s">
        <v>61</v>
      </c>
      <c r="D29" s="18">
        <v>-2117.0129564928966</v>
      </c>
      <c r="E29" s="18">
        <v>2899.3075101373734</v>
      </c>
      <c r="F29" s="18">
        <v>-0.73017882687186553</v>
      </c>
      <c r="G29" s="18">
        <v>0.54122702313091464</v>
      </c>
      <c r="H29" s="18">
        <v>-14591.726329368586</v>
      </c>
      <c r="I29" s="18">
        <v>10357.700416382795</v>
      </c>
      <c r="J29" s="18">
        <v>-14591.726329368586</v>
      </c>
      <c r="K29" s="18">
        <v>10357.700416382795</v>
      </c>
    </row>
    <row r="30" spans="1:11" x14ac:dyDescent="0.25">
      <c r="A30" s="23"/>
      <c r="B30" s="10" t="s">
        <v>1</v>
      </c>
      <c r="C30" s="18" t="s">
        <v>62</v>
      </c>
      <c r="D30" s="18">
        <v>2611.3078893570005</v>
      </c>
      <c r="E30" s="18">
        <v>4180.5895041286667</v>
      </c>
      <c r="F30" s="18">
        <v>0.62462671515060852</v>
      </c>
      <c r="G30" s="18">
        <v>0.59597596542284814</v>
      </c>
      <c r="H30" s="18">
        <v>-15376.316952544164</v>
      </c>
      <c r="I30" s="18">
        <v>20598.932731258166</v>
      </c>
      <c r="J30" s="18">
        <v>-15376.316952544164</v>
      </c>
      <c r="K30" s="18">
        <v>20598.932731258166</v>
      </c>
    </row>
    <row r="31" spans="1:11" x14ac:dyDescent="0.25">
      <c r="A31" s="23"/>
      <c r="B31" s="10" t="s">
        <v>49</v>
      </c>
      <c r="C31" s="18" t="s">
        <v>63</v>
      </c>
      <c r="D31" s="18">
        <v>-2993.1558221789815</v>
      </c>
      <c r="E31" s="18">
        <v>1865.7855358882007</v>
      </c>
      <c r="F31" s="18">
        <v>-1.6042335866614488</v>
      </c>
      <c r="G31" s="18">
        <v>0.24986374192347471</v>
      </c>
      <c r="H31" s="18">
        <v>-11020.983051295414</v>
      </c>
      <c r="I31" s="18">
        <v>5034.6714069374502</v>
      </c>
      <c r="J31" s="18">
        <v>-11020.983051295414</v>
      </c>
      <c r="K31" s="18">
        <v>5034.6714069374502</v>
      </c>
    </row>
    <row r="32" spans="1:11" ht="15.75" thickBot="1" x14ac:dyDescent="0.3">
      <c r="A32" s="24"/>
      <c r="B32" s="11" t="s">
        <v>50</v>
      </c>
      <c r="C32" s="19" t="s">
        <v>64</v>
      </c>
      <c r="D32" s="19">
        <v>2844.6661903436893</v>
      </c>
      <c r="E32" s="19">
        <v>2456.1697240614794</v>
      </c>
      <c r="F32" s="19">
        <v>1.1581716696840474</v>
      </c>
      <c r="G32" s="19">
        <v>0.36640579323568823</v>
      </c>
      <c r="H32" s="19">
        <v>-7723.3791776174221</v>
      </c>
      <c r="I32" s="19">
        <v>13412.7115583048</v>
      </c>
      <c r="J32" s="19">
        <v>-7723.3791776174221</v>
      </c>
      <c r="K32" s="19">
        <v>13412.7115583048</v>
      </c>
    </row>
    <row r="36" spans="3:5" x14ac:dyDescent="0.25">
      <c r="C36" t="s">
        <v>8</v>
      </c>
    </row>
    <row r="37" spans="3:5" ht="15.75" thickBot="1" x14ac:dyDescent="0.3"/>
    <row r="38" spans="3:5" x14ac:dyDescent="0.25">
      <c r="C38" s="20" t="s">
        <v>7</v>
      </c>
      <c r="D38" s="20" t="s">
        <v>6</v>
      </c>
      <c r="E38" s="20" t="s">
        <v>5</v>
      </c>
    </row>
    <row r="39" spans="3:5" x14ac:dyDescent="0.25">
      <c r="C39" s="18">
        <v>1</v>
      </c>
      <c r="D39" s="18">
        <v>1272.7776318616916</v>
      </c>
      <c r="E39" s="18">
        <v>36.522368138308366</v>
      </c>
    </row>
    <row r="40" spans="3:5" x14ac:dyDescent="0.25">
      <c r="C40" s="18">
        <v>2</v>
      </c>
      <c r="D40" s="18">
        <v>804.82026817497001</v>
      </c>
      <c r="E40" s="18">
        <v>-48.220268174969988</v>
      </c>
    </row>
    <row r="41" spans="3:5" x14ac:dyDescent="0.25">
      <c r="C41" s="18">
        <v>3</v>
      </c>
      <c r="D41" s="18">
        <v>1151.088852884955</v>
      </c>
      <c r="E41" s="18">
        <v>-52.588852884955031</v>
      </c>
    </row>
    <row r="42" spans="3:5" x14ac:dyDescent="0.25">
      <c r="C42" s="18">
        <v>4</v>
      </c>
      <c r="D42" s="18">
        <v>752.13892393696733</v>
      </c>
      <c r="E42" s="18">
        <v>19.561076063031692</v>
      </c>
    </row>
    <row r="43" spans="3:5" x14ac:dyDescent="0.25">
      <c r="C43" s="18">
        <v>5</v>
      </c>
      <c r="D43" s="18">
        <v>814.39781364673763</v>
      </c>
      <c r="E43" s="18">
        <v>-7.6978136467375862</v>
      </c>
    </row>
    <row r="44" spans="3:5" x14ac:dyDescent="0.25">
      <c r="C44" s="18">
        <v>6</v>
      </c>
      <c r="D44" s="18">
        <v>967.75706030404467</v>
      </c>
      <c r="E44" s="18">
        <v>111.64293969595542</v>
      </c>
    </row>
    <row r="45" spans="3:5" x14ac:dyDescent="0.25">
      <c r="C45" s="18">
        <v>7</v>
      </c>
      <c r="D45" s="18">
        <v>1335.9565563759927</v>
      </c>
      <c r="E45" s="18">
        <v>-81.556556375992614</v>
      </c>
    </row>
    <row r="46" spans="3:5" x14ac:dyDescent="0.25">
      <c r="C46" s="18">
        <v>8</v>
      </c>
      <c r="D46" s="18">
        <v>1177.7705210885808</v>
      </c>
      <c r="E46" s="18">
        <v>38.629478911419255</v>
      </c>
    </row>
    <row r="47" spans="3:5" x14ac:dyDescent="0.25">
      <c r="C47" s="18">
        <v>9</v>
      </c>
      <c r="D47" s="18">
        <v>1016.4597767331736</v>
      </c>
      <c r="E47" s="18">
        <v>-28.659776733173658</v>
      </c>
    </row>
    <row r="48" spans="3:5" x14ac:dyDescent="0.25">
      <c r="C48" s="18">
        <v>10</v>
      </c>
      <c r="D48" s="18">
        <v>949.1783542321715</v>
      </c>
      <c r="E48" s="18">
        <v>6.6216457678284542</v>
      </c>
    </row>
    <row r="49" spans="3:5" x14ac:dyDescent="0.25">
      <c r="C49" s="18">
        <v>11</v>
      </c>
      <c r="D49" s="18">
        <v>948.21957773520717</v>
      </c>
      <c r="E49" s="18">
        <v>-46.019577735208145</v>
      </c>
    </row>
    <row r="50" spans="3:5" x14ac:dyDescent="0.25">
      <c r="C50" s="18">
        <v>12</v>
      </c>
      <c r="D50" s="18">
        <v>1242.8753530620331</v>
      </c>
      <c r="E50" s="18">
        <v>61.224646937966781</v>
      </c>
    </row>
    <row r="51" spans="3:5" x14ac:dyDescent="0.25">
      <c r="C51" s="18">
        <v>13</v>
      </c>
      <c r="D51" s="18">
        <v>1731.1848088437914</v>
      </c>
      <c r="E51" s="18">
        <v>-0.88480884379146119</v>
      </c>
    </row>
    <row r="52" spans="3:5" x14ac:dyDescent="0.25">
      <c r="C52" s="18">
        <v>14</v>
      </c>
      <c r="D52" s="18">
        <v>1573.5896720813157</v>
      </c>
      <c r="E52" s="18">
        <v>-0.38967208131566622</v>
      </c>
    </row>
    <row r="53" spans="3:5" x14ac:dyDescent="0.25">
      <c r="C53" s="18">
        <v>15</v>
      </c>
      <c r="D53" s="18">
        <v>1187.252227830121</v>
      </c>
      <c r="E53" s="18">
        <v>-0.65222783012109176</v>
      </c>
    </row>
    <row r="54" spans="3:5" x14ac:dyDescent="0.25">
      <c r="C54" s="18">
        <v>16</v>
      </c>
      <c r="D54" s="18">
        <v>914.86583467432592</v>
      </c>
      <c r="E54" s="18">
        <v>2.2341653256740983</v>
      </c>
    </row>
    <row r="55" spans="3:5" x14ac:dyDescent="0.25">
      <c r="C55" s="18">
        <v>17</v>
      </c>
      <c r="D55" s="18">
        <v>768.32640325716329</v>
      </c>
      <c r="E55" s="18">
        <v>7.0735967428366848</v>
      </c>
    </row>
    <row r="56" spans="3:5" ht="15.75" thickBot="1" x14ac:dyDescent="0.3">
      <c r="C56" s="19">
        <v>18</v>
      </c>
      <c r="D56" s="19">
        <v>851.54036327672748</v>
      </c>
      <c r="E56" s="19">
        <v>-16.84036327672743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BFD2-0FC0-4E74-BD20-66D1B8D55C9D}">
  <dimension ref="A1:K51"/>
  <sheetViews>
    <sheetView workbookViewId="0">
      <selection activeCell="I32" sqref="I32"/>
    </sheetView>
  </sheetViews>
  <sheetFormatPr defaultRowHeight="15" x14ac:dyDescent="0.25"/>
  <sheetData>
    <row r="1" spans="1:11" x14ac:dyDescent="0.25">
      <c r="C1" t="s">
        <v>41</v>
      </c>
    </row>
    <row r="2" spans="1:11" ht="15.75" thickBot="1" x14ac:dyDescent="0.3"/>
    <row r="3" spans="1:11" x14ac:dyDescent="0.25">
      <c r="C3" s="21" t="s">
        <v>40</v>
      </c>
      <c r="D3" s="21"/>
    </row>
    <row r="4" spans="1:11" x14ac:dyDescent="0.25">
      <c r="C4" s="18" t="s">
        <v>39</v>
      </c>
      <c r="D4" s="18">
        <v>0.92443297080613274</v>
      </c>
    </row>
    <row r="5" spans="1:11" x14ac:dyDescent="0.25">
      <c r="C5" s="18" t="s">
        <v>38</v>
      </c>
      <c r="D5" s="18">
        <v>0.85457631751345231</v>
      </c>
    </row>
    <row r="6" spans="1:11" x14ac:dyDescent="0.25">
      <c r="C6" s="18" t="s">
        <v>37</v>
      </c>
      <c r="D6" s="18">
        <v>0.64682819967552696</v>
      </c>
    </row>
    <row r="7" spans="1:11" x14ac:dyDescent="0.25">
      <c r="C7" s="18" t="s">
        <v>25</v>
      </c>
      <c r="D7" s="18">
        <v>166.78557093990793</v>
      </c>
    </row>
    <row r="8" spans="1:11" ht="15.75" thickBot="1" x14ac:dyDescent="0.3">
      <c r="C8" s="19" t="s">
        <v>36</v>
      </c>
      <c r="D8" s="19">
        <v>18</v>
      </c>
    </row>
    <row r="10" spans="1:11" ht="15.75" thickBot="1" x14ac:dyDescent="0.3">
      <c r="C10" t="s">
        <v>35</v>
      </c>
    </row>
    <row r="11" spans="1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1:11" x14ac:dyDescent="0.25">
      <c r="C12" s="18" t="s">
        <v>29</v>
      </c>
      <c r="D12" s="18">
        <v>10</v>
      </c>
      <c r="E12" s="18">
        <v>1144275.7843948544</v>
      </c>
      <c r="F12" s="18">
        <v>114427.57843948544</v>
      </c>
      <c r="G12" s="18">
        <v>4.1135213469425986</v>
      </c>
      <c r="H12" s="18">
        <v>3.6667720856244722E-2</v>
      </c>
    </row>
    <row r="13" spans="1:11" x14ac:dyDescent="0.25">
      <c r="C13" s="18" t="s">
        <v>28</v>
      </c>
      <c r="D13" s="18">
        <v>7</v>
      </c>
      <c r="E13" s="18">
        <v>194721.98671625744</v>
      </c>
      <c r="F13" s="18">
        <v>27817.426673751062</v>
      </c>
      <c r="G13" s="18"/>
      <c r="H13" s="18"/>
    </row>
    <row r="14" spans="1:11" ht="15.75" thickBot="1" x14ac:dyDescent="0.3">
      <c r="C14" s="19" t="s">
        <v>27</v>
      </c>
      <c r="D14" s="19">
        <v>17</v>
      </c>
      <c r="E14" s="19">
        <v>1338997.7711111119</v>
      </c>
      <c r="F14" s="19"/>
      <c r="G14" s="19"/>
      <c r="H14" s="19"/>
    </row>
    <row r="15" spans="1:11" ht="15.75" thickBot="1" x14ac:dyDescent="0.3"/>
    <row r="16" spans="1:11" x14ac:dyDescent="0.25">
      <c r="A16" s="4"/>
      <c r="B16" s="4"/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A17" s="4"/>
      <c r="B17" s="4"/>
      <c r="C17" s="18" t="s">
        <v>18</v>
      </c>
      <c r="D17" s="18">
        <v>-1976.5013137273556</v>
      </c>
      <c r="E17" s="18">
        <v>3467.1092504529347</v>
      </c>
      <c r="F17" s="18">
        <v>-0.57007182957074409</v>
      </c>
      <c r="G17" s="18">
        <v>0.58645158277403242</v>
      </c>
      <c r="H17" s="18">
        <v>-10174.911930270049</v>
      </c>
      <c r="I17" s="18">
        <v>6221.9093028153375</v>
      </c>
      <c r="J17" s="18">
        <v>-10174.911930270049</v>
      </c>
      <c r="K17" s="18">
        <v>6221.9093028153375</v>
      </c>
    </row>
    <row r="18" spans="1:11" x14ac:dyDescent="0.25">
      <c r="A18" s="34" t="s">
        <v>56</v>
      </c>
      <c r="B18" s="4" t="s">
        <v>0</v>
      </c>
      <c r="C18" s="18" t="s">
        <v>17</v>
      </c>
      <c r="D18" s="18">
        <v>1758.6877792899672</v>
      </c>
      <c r="E18" s="18">
        <v>1814.5333218504697</v>
      </c>
      <c r="F18" s="18">
        <v>0.96922319260384204</v>
      </c>
      <c r="G18" s="18">
        <v>0.36472204806348707</v>
      </c>
      <c r="H18" s="18">
        <v>-2532.0017188808692</v>
      </c>
      <c r="I18" s="18">
        <v>6049.3772774608042</v>
      </c>
      <c r="J18" s="18">
        <v>-2532.0017188808692</v>
      </c>
      <c r="K18" s="18">
        <v>6049.3772774608042</v>
      </c>
    </row>
    <row r="19" spans="1:11" x14ac:dyDescent="0.25">
      <c r="A19" s="34"/>
      <c r="B19" s="4" t="s">
        <v>2</v>
      </c>
      <c r="C19" s="18" t="s">
        <v>16</v>
      </c>
      <c r="D19" s="18">
        <v>-4608.5558949866081</v>
      </c>
      <c r="E19" s="18">
        <v>2070.7789548962796</v>
      </c>
      <c r="F19" s="18">
        <v>-2.2255180274504189</v>
      </c>
      <c r="G19" s="18">
        <v>6.1375439730149195E-2</v>
      </c>
      <c r="H19" s="18">
        <v>-9505.1700314223126</v>
      </c>
      <c r="I19" s="18">
        <v>288.05824144909639</v>
      </c>
      <c r="J19" s="18">
        <v>-9505.1700314223126</v>
      </c>
      <c r="K19" s="18">
        <v>288.05824144909639</v>
      </c>
    </row>
    <row r="20" spans="1:11" x14ac:dyDescent="0.25">
      <c r="A20" s="34"/>
      <c r="B20" s="4" t="s">
        <v>1</v>
      </c>
      <c r="C20" s="18" t="s">
        <v>15</v>
      </c>
      <c r="D20" s="18">
        <v>-1079.155025515656</v>
      </c>
      <c r="E20" s="18">
        <v>6085.8348737423894</v>
      </c>
      <c r="F20" s="18">
        <v>-0.17732242952757712</v>
      </c>
      <c r="G20" s="18">
        <v>0.8642770219510465</v>
      </c>
      <c r="H20" s="18">
        <v>-15469.867759156024</v>
      </c>
      <c r="I20" s="18">
        <v>13311.557708124712</v>
      </c>
      <c r="J20" s="18">
        <v>-15469.867759156024</v>
      </c>
      <c r="K20" s="18">
        <v>13311.557708124712</v>
      </c>
    </row>
    <row r="21" spans="1:11" x14ac:dyDescent="0.25">
      <c r="A21" s="34"/>
      <c r="B21" s="4" t="s">
        <v>49</v>
      </c>
      <c r="C21" s="18" t="s">
        <v>14</v>
      </c>
      <c r="D21" s="18">
        <v>1230.5658163785258</v>
      </c>
      <c r="E21" s="18">
        <v>7117.2544975495548</v>
      </c>
      <c r="F21" s="18">
        <v>0.17289894815510745</v>
      </c>
      <c r="G21" s="18">
        <v>0.86762399139013713</v>
      </c>
      <c r="H21" s="18">
        <v>-15599.066773284972</v>
      </c>
      <c r="I21" s="18">
        <v>18060.198406042025</v>
      </c>
      <c r="J21" s="18">
        <v>-15599.066773284972</v>
      </c>
      <c r="K21" s="18">
        <v>18060.198406042025</v>
      </c>
    </row>
    <row r="22" spans="1:11" x14ac:dyDescent="0.25">
      <c r="A22" s="34"/>
      <c r="B22" s="4" t="s">
        <v>50</v>
      </c>
      <c r="C22" s="18" t="s">
        <v>13</v>
      </c>
      <c r="D22" s="18">
        <v>-4406.3342293734368</v>
      </c>
      <c r="E22" s="18">
        <v>4782.7541980644355</v>
      </c>
      <c r="F22" s="18">
        <v>-0.92129640096425303</v>
      </c>
      <c r="G22" s="18">
        <v>0.38754517574862135</v>
      </c>
      <c r="H22" s="18">
        <v>-15715.750795523803</v>
      </c>
      <c r="I22" s="18">
        <v>6903.0823367769299</v>
      </c>
      <c r="J22" s="18">
        <v>-15715.750795523803</v>
      </c>
      <c r="K22" s="18">
        <v>6903.0823367769299</v>
      </c>
    </row>
    <row r="23" spans="1:11" x14ac:dyDescent="0.25">
      <c r="A23" s="34" t="s">
        <v>57</v>
      </c>
      <c r="B23" s="4" t="s">
        <v>0</v>
      </c>
      <c r="C23" s="18" t="s">
        <v>12</v>
      </c>
      <c r="D23" s="18">
        <v>-946.71646013833094</v>
      </c>
      <c r="E23" s="18">
        <v>1014.5812168866431</v>
      </c>
      <c r="F23" s="18">
        <v>-0.93311057250146734</v>
      </c>
      <c r="G23" s="18">
        <v>0.38182181022954698</v>
      </c>
      <c r="H23" s="18">
        <v>-3345.8198107990065</v>
      </c>
      <c r="I23" s="18">
        <v>1452.3868905223444</v>
      </c>
      <c r="J23" s="18">
        <v>-3345.8198107990065</v>
      </c>
      <c r="K23" s="18">
        <v>1452.3868905223444</v>
      </c>
    </row>
    <row r="24" spans="1:11" x14ac:dyDescent="0.25">
      <c r="A24" s="34"/>
      <c r="B24" s="4" t="s">
        <v>2</v>
      </c>
      <c r="C24" s="18" t="s">
        <v>11</v>
      </c>
      <c r="D24" s="18">
        <v>2111.5539748623924</v>
      </c>
      <c r="E24" s="18">
        <v>1181.7580433782982</v>
      </c>
      <c r="F24" s="18">
        <v>1.7867904404746688</v>
      </c>
      <c r="G24" s="18">
        <v>0.11712625931204571</v>
      </c>
      <c r="H24" s="18">
        <v>-682.8597540247697</v>
      </c>
      <c r="I24" s="18">
        <v>4905.9677037495549</v>
      </c>
      <c r="J24" s="18">
        <v>-682.8597540247697</v>
      </c>
      <c r="K24" s="18">
        <v>4905.9677037495549</v>
      </c>
    </row>
    <row r="25" spans="1:11" x14ac:dyDescent="0.25">
      <c r="A25" s="34"/>
      <c r="B25" s="4" t="s">
        <v>1</v>
      </c>
      <c r="C25" s="18" t="s">
        <v>10</v>
      </c>
      <c r="D25" s="18">
        <v>1477.8967336488652</v>
      </c>
      <c r="E25" s="18">
        <v>3878.4626302544561</v>
      </c>
      <c r="F25" s="18">
        <v>0.38105220406671914</v>
      </c>
      <c r="G25" s="18">
        <v>0.71446585965637766</v>
      </c>
      <c r="H25" s="18">
        <v>-7693.210060747163</v>
      </c>
      <c r="I25" s="18">
        <v>10649.003528044894</v>
      </c>
      <c r="J25" s="18">
        <v>-7693.210060747163</v>
      </c>
      <c r="K25" s="18">
        <v>10649.003528044894</v>
      </c>
    </row>
    <row r="26" spans="1:11" x14ac:dyDescent="0.25">
      <c r="A26" s="34"/>
      <c r="B26" s="4" t="s">
        <v>49</v>
      </c>
      <c r="C26" s="18" t="s">
        <v>9</v>
      </c>
      <c r="D26" s="18">
        <v>-1368.1211937789324</v>
      </c>
      <c r="E26" s="18">
        <v>4456.8000017625664</v>
      </c>
      <c r="F26" s="18">
        <v>-0.30697388108909318</v>
      </c>
      <c r="G26" s="18">
        <v>0.76779385051192284</v>
      </c>
      <c r="H26" s="18">
        <v>-11906.778562445463</v>
      </c>
      <c r="I26" s="18">
        <v>9170.5361748875985</v>
      </c>
      <c r="J26" s="18">
        <v>-11906.778562445463</v>
      </c>
      <c r="K26" s="18">
        <v>9170.5361748875985</v>
      </c>
    </row>
    <row r="27" spans="1:11" ht="15.75" thickBot="1" x14ac:dyDescent="0.3">
      <c r="A27" s="34"/>
      <c r="B27" s="4" t="s">
        <v>50</v>
      </c>
      <c r="C27" s="19" t="s">
        <v>59</v>
      </c>
      <c r="D27" s="19">
        <v>2647.3632735809151</v>
      </c>
      <c r="E27" s="19">
        <v>2814.5805306887351</v>
      </c>
      <c r="F27" s="19">
        <v>0.94058892425191987</v>
      </c>
      <c r="G27" s="19">
        <v>0.37823189442543642</v>
      </c>
      <c r="H27" s="19">
        <v>-4008.0621073465582</v>
      </c>
      <c r="I27" s="19">
        <v>9302.7886545083893</v>
      </c>
      <c r="J27" s="19">
        <v>-4008.0621073465582</v>
      </c>
      <c r="K27" s="19">
        <v>9302.7886545083893</v>
      </c>
    </row>
    <row r="28" spans="1:11" x14ac:dyDescent="0.25">
      <c r="A28" s="4"/>
      <c r="B28" s="4"/>
    </row>
    <row r="29" spans="1:11" x14ac:dyDescent="0.25">
      <c r="A29" s="4"/>
      <c r="B29" s="4"/>
    </row>
    <row r="30" spans="1:11" x14ac:dyDescent="0.25">
      <c r="A30" s="4"/>
      <c r="B30" s="4"/>
    </row>
    <row r="31" spans="1:11" x14ac:dyDescent="0.25">
      <c r="C31" t="s">
        <v>8</v>
      </c>
    </row>
    <row r="32" spans="1:11" ht="15.75" thickBot="1" x14ac:dyDescent="0.3"/>
    <row r="33" spans="3:5" x14ac:dyDescent="0.25">
      <c r="C33" s="20" t="s">
        <v>7</v>
      </c>
      <c r="D33" s="20" t="s">
        <v>6</v>
      </c>
      <c r="E33" s="20" t="s">
        <v>5</v>
      </c>
    </row>
    <row r="34" spans="3:5" x14ac:dyDescent="0.25">
      <c r="C34" s="18">
        <v>1</v>
      </c>
      <c r="D34" s="18">
        <v>1202.7098931101791</v>
      </c>
      <c r="E34" s="18">
        <v>106.59010688982085</v>
      </c>
    </row>
    <row r="35" spans="3:5" x14ac:dyDescent="0.25">
      <c r="C35" s="18">
        <v>2</v>
      </c>
      <c r="D35" s="18">
        <v>907.31597988934845</v>
      </c>
      <c r="E35" s="18">
        <v>-150.71597988934843</v>
      </c>
    </row>
    <row r="36" spans="3:5" x14ac:dyDescent="0.25">
      <c r="C36" s="18">
        <v>3</v>
      </c>
      <c r="D36" s="18">
        <v>1031.6683902870968</v>
      </c>
      <c r="E36" s="18">
        <v>66.831609712903173</v>
      </c>
    </row>
    <row r="37" spans="3:5" x14ac:dyDescent="0.25">
      <c r="C37" s="18">
        <v>4</v>
      </c>
      <c r="D37" s="18">
        <v>879.13235567972197</v>
      </c>
      <c r="E37" s="18">
        <v>-107.43235567972295</v>
      </c>
    </row>
    <row r="38" spans="3:5" x14ac:dyDescent="0.25">
      <c r="C38" s="18">
        <v>5</v>
      </c>
      <c r="D38" s="18">
        <v>827.56776502915727</v>
      </c>
      <c r="E38" s="18">
        <v>-20.867765029157226</v>
      </c>
    </row>
    <row r="39" spans="3:5" x14ac:dyDescent="0.25">
      <c r="C39" s="18">
        <v>6</v>
      </c>
      <c r="D39" s="18">
        <v>912.65363380480085</v>
      </c>
      <c r="E39" s="18">
        <v>166.74636619519924</v>
      </c>
    </row>
    <row r="40" spans="3:5" x14ac:dyDescent="0.25">
      <c r="C40" s="18">
        <v>7</v>
      </c>
      <c r="D40" s="18">
        <v>1302.6336824093378</v>
      </c>
      <c r="E40" s="18">
        <v>-48.233682409337689</v>
      </c>
    </row>
    <row r="41" spans="3:5" x14ac:dyDescent="0.25">
      <c r="C41" s="18">
        <v>8</v>
      </c>
      <c r="D41" s="18">
        <v>1433.6641263495694</v>
      </c>
      <c r="E41" s="18">
        <v>-217.26412634956932</v>
      </c>
    </row>
    <row r="42" spans="3:5" x14ac:dyDescent="0.25">
      <c r="C42" s="18">
        <v>9</v>
      </c>
      <c r="D42" s="18">
        <v>1029.969194653092</v>
      </c>
      <c r="E42" s="18">
        <v>-42.169194653092063</v>
      </c>
    </row>
    <row r="43" spans="3:5" x14ac:dyDescent="0.25">
      <c r="C43" s="18">
        <v>10</v>
      </c>
      <c r="D43" s="18">
        <v>841.57418919760312</v>
      </c>
      <c r="E43" s="18">
        <v>114.22581080239684</v>
      </c>
    </row>
    <row r="44" spans="3:5" x14ac:dyDescent="0.25">
      <c r="C44" s="18">
        <v>11</v>
      </c>
      <c r="D44" s="18">
        <v>966.00442430825706</v>
      </c>
      <c r="E44" s="18">
        <v>-63.804424308258035</v>
      </c>
    </row>
    <row r="45" spans="3:5" x14ac:dyDescent="0.25">
      <c r="C45" s="18">
        <v>12</v>
      </c>
      <c r="D45" s="18">
        <v>1131.2020090576621</v>
      </c>
      <c r="E45" s="18">
        <v>172.89799094233786</v>
      </c>
    </row>
    <row r="46" spans="3:5" x14ac:dyDescent="0.25">
      <c r="C46" s="18">
        <v>13</v>
      </c>
      <c r="D46" s="18">
        <v>1687.3545905424187</v>
      </c>
      <c r="E46" s="18">
        <v>42.945409457581263</v>
      </c>
    </row>
    <row r="47" spans="3:5" x14ac:dyDescent="0.25">
      <c r="C47" s="18">
        <v>14</v>
      </c>
      <c r="D47" s="18">
        <v>1516.5037398716677</v>
      </c>
      <c r="E47" s="18">
        <v>56.696260128332369</v>
      </c>
    </row>
    <row r="48" spans="3:5" x14ac:dyDescent="0.25">
      <c r="C48" s="18">
        <v>15</v>
      </c>
      <c r="D48" s="18">
        <v>1198.7100647013235</v>
      </c>
      <c r="E48" s="18">
        <v>-12.110064701323608</v>
      </c>
    </row>
    <row r="49" spans="3:5" x14ac:dyDescent="0.25">
      <c r="C49" s="18">
        <v>16</v>
      </c>
      <c r="D49" s="18">
        <v>879.28824500531618</v>
      </c>
      <c r="E49" s="18">
        <v>37.811754994683838</v>
      </c>
    </row>
    <row r="50" spans="3:5" x14ac:dyDescent="0.25">
      <c r="C50" s="18">
        <v>17</v>
      </c>
      <c r="D50" s="18">
        <v>882.26059461217619</v>
      </c>
      <c r="E50" s="18">
        <v>-106.86059461217621</v>
      </c>
    </row>
    <row r="51" spans="3:5" ht="15.75" thickBot="1" x14ac:dyDescent="0.3">
      <c r="C51" s="19">
        <v>18</v>
      </c>
      <c r="D51" s="19">
        <v>829.98712149123867</v>
      </c>
      <c r="E51" s="19">
        <v>4.7128785087613778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F40-7017-462A-9E81-99A195BE1AF9}">
  <dimension ref="A1:K50"/>
  <sheetViews>
    <sheetView workbookViewId="0">
      <selection activeCell="A18" sqref="A18:B23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0.78532346104119621</v>
      </c>
    </row>
    <row r="5" spans="3:11" x14ac:dyDescent="0.25">
      <c r="C5" s="18" t="s">
        <v>38</v>
      </c>
      <c r="D5" s="18">
        <v>0.61673293846172317</v>
      </c>
    </row>
    <row r="6" spans="3:11" x14ac:dyDescent="0.25">
      <c r="C6" s="18" t="s">
        <v>37</v>
      </c>
      <c r="D6" s="18">
        <v>0.18555749423116175</v>
      </c>
    </row>
    <row r="7" spans="3:11" x14ac:dyDescent="0.25">
      <c r="C7" s="18" t="s">
        <v>25</v>
      </c>
      <c r="D7" s="18">
        <v>343.39928975113497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9</v>
      </c>
      <c r="E12" s="18">
        <v>1518044.2073873042</v>
      </c>
      <c r="F12" s="18">
        <v>168671.57859858935</v>
      </c>
      <c r="G12" s="18">
        <v>1.4303526481251538</v>
      </c>
      <c r="H12" s="18">
        <v>0.31239505472670609</v>
      </c>
    </row>
    <row r="13" spans="3:11" x14ac:dyDescent="0.25">
      <c r="C13" s="18" t="s">
        <v>28</v>
      </c>
      <c r="D13" s="18">
        <v>8</v>
      </c>
      <c r="E13" s="18">
        <v>943384.57761267177</v>
      </c>
      <c r="F13" s="18">
        <v>117923.07220158397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2461428.7849999759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5066.2086809108132</v>
      </c>
      <c r="E17" s="18">
        <v>7102.1363987238474</v>
      </c>
      <c r="F17" s="18">
        <v>0.71333587479693272</v>
      </c>
      <c r="G17" s="18">
        <v>0.49591714415563892</v>
      </c>
      <c r="H17" s="18">
        <v>-11311.347223330411</v>
      </c>
      <c r="I17" s="18">
        <v>21443.764585152036</v>
      </c>
      <c r="J17" s="18">
        <v>-11311.347223330411</v>
      </c>
      <c r="K17" s="18">
        <v>21443.764585152036</v>
      </c>
    </row>
    <row r="18" spans="1:11" x14ac:dyDescent="0.25">
      <c r="A18" s="23" t="s">
        <v>56</v>
      </c>
      <c r="B18" s="10" t="s">
        <v>0</v>
      </c>
      <c r="C18" s="18" t="s">
        <v>17</v>
      </c>
      <c r="D18" s="18">
        <v>4360.5178586717757</v>
      </c>
      <c r="E18" s="18">
        <v>9757.4754865232571</v>
      </c>
      <c r="F18" s="18">
        <v>0.44688996295142086</v>
      </c>
      <c r="G18" s="18">
        <v>0.66680509930399601</v>
      </c>
      <c r="H18" s="18">
        <v>-18140.260962404151</v>
      </c>
      <c r="I18" s="18">
        <v>26861.296679747698</v>
      </c>
      <c r="J18" s="18">
        <v>-18140.260962404151</v>
      </c>
      <c r="K18" s="18">
        <v>26861.296679747698</v>
      </c>
    </row>
    <row r="19" spans="1:11" x14ac:dyDescent="0.25">
      <c r="A19" s="23"/>
      <c r="B19" s="10" t="s">
        <v>2</v>
      </c>
      <c r="C19" s="18" t="s">
        <v>16</v>
      </c>
      <c r="D19" s="18">
        <v>472.63748269544391</v>
      </c>
      <c r="E19" s="18">
        <v>10169.07170210255</v>
      </c>
      <c r="F19" s="18">
        <v>4.6477937863071778E-2</v>
      </c>
      <c r="G19" s="18">
        <v>0.96406860682742068</v>
      </c>
      <c r="H19" s="18">
        <v>-22977.283913540716</v>
      </c>
      <c r="I19" s="18">
        <v>23922.558878931606</v>
      </c>
      <c r="J19" s="18">
        <v>-22977.283913540716</v>
      </c>
      <c r="K19" s="18">
        <v>23922.558878931606</v>
      </c>
    </row>
    <row r="20" spans="1:11" x14ac:dyDescent="0.25">
      <c r="A20" s="23"/>
      <c r="B20" s="10" t="s">
        <v>1</v>
      </c>
      <c r="C20" s="18" t="s">
        <v>15</v>
      </c>
      <c r="D20" s="18">
        <v>9059.562904407594</v>
      </c>
      <c r="E20" s="18">
        <v>20138.319153020289</v>
      </c>
      <c r="F20" s="18">
        <v>0.44986688489584625</v>
      </c>
      <c r="G20" s="18">
        <v>0.66474606122768432</v>
      </c>
      <c r="H20" s="18">
        <v>-37379.484338518479</v>
      </c>
      <c r="I20" s="18">
        <v>55498.61014733366</v>
      </c>
      <c r="J20" s="18">
        <v>-37379.484338518479</v>
      </c>
      <c r="K20" s="18">
        <v>55498.61014733366</v>
      </c>
    </row>
    <row r="21" spans="1:11" x14ac:dyDescent="0.25">
      <c r="A21" s="28" t="s">
        <v>57</v>
      </c>
      <c r="B21" s="9" t="s">
        <v>0</v>
      </c>
      <c r="C21" s="18" t="s">
        <v>14</v>
      </c>
      <c r="D21" s="18">
        <v>-1698.1198972529633</v>
      </c>
      <c r="E21" s="18">
        <v>4266.5751661149543</v>
      </c>
      <c r="F21" s="18">
        <v>-0.3980053863200147</v>
      </c>
      <c r="G21" s="18">
        <v>0.70103623553412298</v>
      </c>
      <c r="H21" s="18">
        <v>-11536.859873473455</v>
      </c>
      <c r="I21" s="18">
        <v>8140.6200789675277</v>
      </c>
      <c r="J21" s="18">
        <v>-11536.859873473455</v>
      </c>
      <c r="K21" s="18">
        <v>8140.6200789675277</v>
      </c>
    </row>
    <row r="22" spans="1:11" x14ac:dyDescent="0.25">
      <c r="A22" s="10"/>
      <c r="B22" s="10" t="s">
        <v>2</v>
      </c>
      <c r="C22" s="18" t="s">
        <v>13</v>
      </c>
      <c r="D22" s="18">
        <v>-720.14243902963221</v>
      </c>
      <c r="E22" s="18">
        <v>4630.0192014857366</v>
      </c>
      <c r="F22" s="18">
        <v>-0.15553767872032673</v>
      </c>
      <c r="G22" s="18">
        <v>0.88025040022110557</v>
      </c>
      <c r="H22" s="18">
        <v>-11396.985863730437</v>
      </c>
      <c r="I22" s="18">
        <v>9956.700985671172</v>
      </c>
      <c r="J22" s="18">
        <v>-11396.985863730437</v>
      </c>
      <c r="K22" s="18">
        <v>9956.700985671172</v>
      </c>
    </row>
    <row r="23" spans="1:11" x14ac:dyDescent="0.25">
      <c r="A23" s="29"/>
      <c r="B23" s="11" t="s">
        <v>1</v>
      </c>
      <c r="C23" s="18" t="s">
        <v>12</v>
      </c>
      <c r="D23" s="18">
        <v>-4313.3870709407483</v>
      </c>
      <c r="E23" s="18">
        <v>10438.022190439966</v>
      </c>
      <c r="F23" s="18">
        <v>-0.41323796714010796</v>
      </c>
      <c r="G23" s="18">
        <v>0.69028674702741655</v>
      </c>
      <c r="H23" s="18">
        <v>-28383.509405448171</v>
      </c>
      <c r="I23" s="18">
        <v>19756.735263566672</v>
      </c>
      <c r="J23" s="18">
        <v>-28383.509405448171</v>
      </c>
      <c r="K23" s="18">
        <v>19756.735263566672</v>
      </c>
    </row>
    <row r="24" spans="1:11" x14ac:dyDescent="0.25">
      <c r="A24" s="23" t="s">
        <v>58</v>
      </c>
      <c r="B24" s="10" t="s">
        <v>0</v>
      </c>
      <c r="C24" s="18" t="s">
        <v>11</v>
      </c>
      <c r="D24" s="18">
        <v>-1072.9094701424947</v>
      </c>
      <c r="E24" s="18">
        <v>2424.2067340459189</v>
      </c>
      <c r="F24" s="18">
        <v>-0.44258167221235506</v>
      </c>
      <c r="G24" s="18">
        <v>0.6697903252279882</v>
      </c>
      <c r="H24" s="18">
        <v>-6663.1402234421721</v>
      </c>
      <c r="I24" s="18">
        <v>4517.3212831571827</v>
      </c>
      <c r="J24" s="18">
        <v>-6663.1402234421721</v>
      </c>
      <c r="K24" s="18">
        <v>4517.3212831571827</v>
      </c>
    </row>
    <row r="25" spans="1:11" x14ac:dyDescent="0.25">
      <c r="A25" s="23"/>
      <c r="B25" s="10" t="s">
        <v>2</v>
      </c>
      <c r="C25" s="18" t="s">
        <v>10</v>
      </c>
      <c r="D25" s="18">
        <v>779.47720751726445</v>
      </c>
      <c r="E25" s="18">
        <v>2440.6553338046492</v>
      </c>
      <c r="F25" s="18">
        <v>0.31937209515862514</v>
      </c>
      <c r="G25" s="18">
        <v>0.75762463633127086</v>
      </c>
      <c r="H25" s="18">
        <v>-4848.6840848443635</v>
      </c>
      <c r="I25" s="18">
        <v>6407.6384998788917</v>
      </c>
      <c r="J25" s="18">
        <v>-4848.6840848443635</v>
      </c>
      <c r="K25" s="18">
        <v>6407.6384998788917</v>
      </c>
    </row>
    <row r="26" spans="1:11" ht="15.75" thickBot="1" x14ac:dyDescent="0.3">
      <c r="A26" s="24"/>
      <c r="B26" s="11" t="s">
        <v>1</v>
      </c>
      <c r="C26" s="19" t="s">
        <v>9</v>
      </c>
      <c r="D26" s="19">
        <v>-1256.9361539181182</v>
      </c>
      <c r="E26" s="19">
        <v>3481.4481390763581</v>
      </c>
      <c r="F26" s="19">
        <v>-0.36103831041170942</v>
      </c>
      <c r="G26" s="19">
        <v>0.72741912249753793</v>
      </c>
      <c r="H26" s="19">
        <v>-9285.1699591270517</v>
      </c>
      <c r="I26" s="19">
        <v>6771.2976512908162</v>
      </c>
      <c r="J26" s="19">
        <v>-9285.1699591270517</v>
      </c>
      <c r="K26" s="19">
        <v>6771.2976512908162</v>
      </c>
    </row>
    <row r="30" spans="1:11" x14ac:dyDescent="0.25">
      <c r="C30" t="s">
        <v>8</v>
      </c>
    </row>
    <row r="31" spans="1:11" ht="15.75" thickBot="1" x14ac:dyDescent="0.3"/>
    <row r="32" spans="1:11" x14ac:dyDescent="0.25">
      <c r="C32" s="20" t="s">
        <v>7</v>
      </c>
      <c r="D32" s="20" t="s">
        <v>6</v>
      </c>
      <c r="E32" s="20" t="s">
        <v>5</v>
      </c>
    </row>
    <row r="33" spans="3:5" x14ac:dyDescent="0.25">
      <c r="C33" s="18">
        <v>1</v>
      </c>
      <c r="D33" s="18">
        <v>1523.7456358086815</v>
      </c>
      <c r="E33" s="18">
        <v>9.7543641913184729</v>
      </c>
    </row>
    <row r="34" spans="3:5" x14ac:dyDescent="0.25">
      <c r="C34" s="18">
        <v>2</v>
      </c>
      <c r="D34" s="18">
        <v>1531.3374684626262</v>
      </c>
      <c r="E34" s="18">
        <v>181.56253153736384</v>
      </c>
    </row>
    <row r="35" spans="3:5" x14ac:dyDescent="0.25">
      <c r="C35" s="18">
        <v>3</v>
      </c>
      <c r="D35" s="18">
        <v>1355.9108127502318</v>
      </c>
      <c r="E35" s="18">
        <v>480.28918724975824</v>
      </c>
    </row>
    <row r="36" spans="3:5" x14ac:dyDescent="0.25">
      <c r="C36" s="18">
        <v>4</v>
      </c>
      <c r="D36" s="18">
        <v>1237.1645242619766</v>
      </c>
      <c r="E36" s="18">
        <v>291.33547573802343</v>
      </c>
    </row>
    <row r="37" spans="3:5" x14ac:dyDescent="0.25">
      <c r="C37" s="18">
        <v>5</v>
      </c>
      <c r="D37" s="18">
        <v>1259.2876653305507</v>
      </c>
      <c r="E37" s="18">
        <v>210.41233466944936</v>
      </c>
    </row>
    <row r="38" spans="3:5" x14ac:dyDescent="0.25">
      <c r="C38" s="18">
        <v>6</v>
      </c>
      <c r="D38" s="18">
        <v>1405.9131543258591</v>
      </c>
      <c r="E38" s="18">
        <v>190.48684567414102</v>
      </c>
    </row>
    <row r="39" spans="3:5" x14ac:dyDescent="0.25">
      <c r="C39" s="18">
        <v>7</v>
      </c>
      <c r="D39" s="18">
        <v>1191.4305570748902</v>
      </c>
      <c r="E39" s="18">
        <v>77.769442925109843</v>
      </c>
    </row>
    <row r="40" spans="3:5" x14ac:dyDescent="0.25">
      <c r="C40" s="18">
        <v>8</v>
      </c>
      <c r="D40" s="18">
        <v>1104.5603593829785</v>
      </c>
      <c r="E40" s="18">
        <v>-118.86035938297846</v>
      </c>
    </row>
    <row r="41" spans="3:5" x14ac:dyDescent="0.25">
      <c r="C41" s="18">
        <v>9</v>
      </c>
      <c r="D41" s="18">
        <v>1211.5981303832496</v>
      </c>
      <c r="E41" s="18">
        <v>-384.69813038324958</v>
      </c>
    </row>
    <row r="42" spans="3:5" x14ac:dyDescent="0.25">
      <c r="C42" s="18">
        <v>10</v>
      </c>
      <c r="D42" s="18">
        <v>1212.0612739384242</v>
      </c>
      <c r="E42" s="18">
        <v>-311.36127393842514</v>
      </c>
    </row>
    <row r="43" spans="3:5" x14ac:dyDescent="0.25">
      <c r="C43" s="18">
        <v>11</v>
      </c>
      <c r="D43" s="18">
        <v>1510.5515943804394</v>
      </c>
      <c r="E43" s="18">
        <v>-340.1515943804493</v>
      </c>
    </row>
    <row r="44" spans="3:5" x14ac:dyDescent="0.25">
      <c r="C44" s="18">
        <v>12</v>
      </c>
      <c r="D44" s="18">
        <v>1287.4020773708719</v>
      </c>
      <c r="E44" s="18">
        <v>-226.60207737087194</v>
      </c>
    </row>
    <row r="45" spans="3:5" x14ac:dyDescent="0.25">
      <c r="C45" s="18">
        <v>13</v>
      </c>
      <c r="D45" s="18">
        <v>544.06812307940436</v>
      </c>
      <c r="E45" s="18">
        <v>98.831876920595619</v>
      </c>
    </row>
    <row r="46" spans="3:5" x14ac:dyDescent="0.25">
      <c r="C46" s="18">
        <v>14</v>
      </c>
      <c r="D46" s="18">
        <v>530.30678564295329</v>
      </c>
      <c r="E46" s="18">
        <v>-73.906785642953309</v>
      </c>
    </row>
    <row r="47" spans="3:5" x14ac:dyDescent="0.25">
      <c r="C47" s="18">
        <v>15</v>
      </c>
      <c r="D47" s="18">
        <v>720.66044604805302</v>
      </c>
      <c r="E47" s="18">
        <v>196.63955395194694</v>
      </c>
    </row>
    <row r="48" spans="3:5" x14ac:dyDescent="0.25">
      <c r="C48" s="18">
        <v>16</v>
      </c>
      <c r="D48" s="18">
        <v>1117.6195644359798</v>
      </c>
      <c r="E48" s="18">
        <v>-74.719564435979692</v>
      </c>
    </row>
    <row r="49" spans="3:5" x14ac:dyDescent="0.25">
      <c r="C49" s="18">
        <v>17</v>
      </c>
      <c r="D49" s="18">
        <v>1049.2466996190733</v>
      </c>
      <c r="E49" s="18">
        <v>-127.7466996190733</v>
      </c>
    </row>
    <row r="50" spans="3:5" ht="15.75" thickBot="1" x14ac:dyDescent="0.3">
      <c r="C50" s="19">
        <v>18</v>
      </c>
      <c r="D50" s="19">
        <v>1118.6351277037525</v>
      </c>
      <c r="E50" s="19">
        <v>-79.035127703752551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A942-34F8-44CB-9424-AA87AFE6BA37}">
  <dimension ref="A1:K47"/>
  <sheetViews>
    <sheetView workbookViewId="0">
      <selection activeCell="C3" sqref="C3:D8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0.77538423910855236</v>
      </c>
    </row>
    <row r="5" spans="3:11" x14ac:dyDescent="0.25">
      <c r="C5" s="18" t="s">
        <v>38</v>
      </c>
      <c r="D5" s="18">
        <v>0.60122071825794865</v>
      </c>
    </row>
    <row r="6" spans="3:11" x14ac:dyDescent="0.25">
      <c r="C6" s="18" t="s">
        <v>37</v>
      </c>
      <c r="D6" s="18">
        <v>0.38370474639864793</v>
      </c>
    </row>
    <row r="7" spans="3:11" x14ac:dyDescent="0.25">
      <c r="C7" s="18" t="s">
        <v>25</v>
      </c>
      <c r="D7" s="18">
        <v>298.71951011267174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6</v>
      </c>
      <c r="E12" s="18">
        <v>1479861.9820584753</v>
      </c>
      <c r="F12" s="18">
        <v>246643.66367641254</v>
      </c>
      <c r="G12" s="18">
        <v>2.7640302140518007</v>
      </c>
      <c r="H12" s="18">
        <v>6.8574278853066079E-2</v>
      </c>
    </row>
    <row r="13" spans="3:11" x14ac:dyDescent="0.25">
      <c r="C13" s="18" t="s">
        <v>28</v>
      </c>
      <c r="D13" s="18">
        <v>11</v>
      </c>
      <c r="E13" s="18">
        <v>981566.80294150067</v>
      </c>
      <c r="F13" s="18">
        <v>89233.345721954611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2461428.7849999759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3175.7797497167176</v>
      </c>
      <c r="E17" s="18">
        <v>3112.0483641688143</v>
      </c>
      <c r="F17" s="18">
        <v>1.0204789187345824</v>
      </c>
      <c r="G17" s="18">
        <v>0.32942087836636946</v>
      </c>
      <c r="H17" s="18">
        <v>-3673.7925173063013</v>
      </c>
      <c r="I17" s="18">
        <v>10025.352016739736</v>
      </c>
      <c r="J17" s="18">
        <v>-3673.7925173063013</v>
      </c>
      <c r="K17" s="18">
        <v>10025.352016739736</v>
      </c>
    </row>
    <row r="18" spans="1:11" x14ac:dyDescent="0.25">
      <c r="A18" s="23" t="s">
        <v>56</v>
      </c>
      <c r="B18" s="10" t="s">
        <v>0</v>
      </c>
      <c r="C18" s="18" t="s">
        <v>17</v>
      </c>
      <c r="D18" s="18">
        <v>251.73301515044673</v>
      </c>
      <c r="E18" s="18">
        <v>3085.9174916507086</v>
      </c>
      <c r="F18" s="18">
        <v>8.1574771792032125E-2</v>
      </c>
      <c r="G18" s="18">
        <v>0.93645023325755394</v>
      </c>
      <c r="H18" s="18">
        <v>-6540.3255892399757</v>
      </c>
      <c r="I18" s="18">
        <v>7043.7916195408689</v>
      </c>
      <c r="J18" s="18">
        <v>-6540.3255892399757</v>
      </c>
      <c r="K18" s="18">
        <v>7043.7916195408689</v>
      </c>
    </row>
    <row r="19" spans="1:11" x14ac:dyDescent="0.25">
      <c r="A19" s="23"/>
      <c r="B19" s="10" t="s">
        <v>2</v>
      </c>
      <c r="C19" s="18" t="s">
        <v>16</v>
      </c>
      <c r="D19" s="18">
        <v>3741.0013563177681</v>
      </c>
      <c r="E19" s="18">
        <v>3231.3389539575351</v>
      </c>
      <c r="F19" s="18">
        <v>1.1577248346961657</v>
      </c>
      <c r="G19" s="18">
        <v>0.27149634655829186</v>
      </c>
      <c r="H19" s="18">
        <v>-3371.1277285688047</v>
      </c>
      <c r="I19" s="18">
        <v>10853.130441204341</v>
      </c>
      <c r="J19" s="18">
        <v>-3371.1277285688047</v>
      </c>
      <c r="K19" s="18">
        <v>10853.130441204341</v>
      </c>
    </row>
    <row r="20" spans="1:11" x14ac:dyDescent="0.25">
      <c r="A20" s="23"/>
      <c r="B20" s="10" t="s">
        <v>1</v>
      </c>
      <c r="C20" s="18" t="s">
        <v>15</v>
      </c>
      <c r="D20" s="18">
        <v>2117.0650225574159</v>
      </c>
      <c r="E20" s="18">
        <v>4452.6581776417042</v>
      </c>
      <c r="F20" s="18">
        <v>0.47546093548970636</v>
      </c>
      <c r="G20" s="18">
        <v>0.6437600340397085</v>
      </c>
      <c r="H20" s="18">
        <v>-7683.1695493926545</v>
      </c>
      <c r="I20" s="18">
        <v>11917.299594507485</v>
      </c>
      <c r="J20" s="18">
        <v>-7683.1695493926545</v>
      </c>
      <c r="K20" s="18">
        <v>11917.299594507485</v>
      </c>
    </row>
    <row r="21" spans="1:11" x14ac:dyDescent="0.25">
      <c r="A21" s="28" t="s">
        <v>57</v>
      </c>
      <c r="B21" s="9" t="s">
        <v>0</v>
      </c>
      <c r="C21" s="18" t="s">
        <v>14</v>
      </c>
      <c r="D21" s="18">
        <v>-28.170087320854918</v>
      </c>
      <c r="E21" s="18">
        <v>1734.0742278059834</v>
      </c>
      <c r="F21" s="18">
        <v>-1.6245029693161859E-2</v>
      </c>
      <c r="G21" s="18">
        <v>0.98732981757238114</v>
      </c>
      <c r="H21" s="18">
        <v>-3844.8417292191916</v>
      </c>
      <c r="I21" s="18">
        <v>3788.5015545774813</v>
      </c>
      <c r="J21" s="18">
        <v>-3844.8417292191916</v>
      </c>
      <c r="K21" s="18">
        <v>3788.5015545774813</v>
      </c>
    </row>
    <row r="22" spans="1:11" x14ac:dyDescent="0.25">
      <c r="A22" s="10"/>
      <c r="B22" s="10" t="s">
        <v>2</v>
      </c>
      <c r="C22" s="18" t="s">
        <v>13</v>
      </c>
      <c r="D22" s="18">
        <v>-2108.6966838168128</v>
      </c>
      <c r="E22" s="18">
        <v>1884.8522781662784</v>
      </c>
      <c r="F22" s="18">
        <v>-1.1187596546655139</v>
      </c>
      <c r="G22" s="18">
        <v>0.28707863894348323</v>
      </c>
      <c r="H22" s="18">
        <v>-6257.2285770257085</v>
      </c>
      <c r="I22" s="18">
        <v>2039.835209392083</v>
      </c>
      <c r="J22" s="18">
        <v>-6257.2285770257085</v>
      </c>
      <c r="K22" s="18">
        <v>2039.835209392083</v>
      </c>
    </row>
    <row r="23" spans="1:11" ht="15.75" thickBot="1" x14ac:dyDescent="0.3">
      <c r="A23" s="29"/>
      <c r="B23" s="11" t="s">
        <v>1</v>
      </c>
      <c r="C23" s="19" t="s">
        <v>12</v>
      </c>
      <c r="D23" s="19">
        <v>-805.07435397041513</v>
      </c>
      <c r="E23" s="19">
        <v>2995.5983953220762</v>
      </c>
      <c r="F23" s="19">
        <v>-0.26875243197740345</v>
      </c>
      <c r="G23" s="19">
        <v>0.79309393890150082</v>
      </c>
      <c r="H23" s="19">
        <v>-7398.3419676686299</v>
      </c>
      <c r="I23" s="19">
        <v>5788.1932597277992</v>
      </c>
      <c r="J23" s="19">
        <v>-7398.3419676686299</v>
      </c>
      <c r="K23" s="19">
        <v>5788.1932597277992</v>
      </c>
    </row>
    <row r="27" spans="1:11" x14ac:dyDescent="0.25">
      <c r="C27" t="s">
        <v>8</v>
      </c>
    </row>
    <row r="28" spans="1:11" ht="15.75" thickBot="1" x14ac:dyDescent="0.3"/>
    <row r="29" spans="1:11" x14ac:dyDescent="0.25">
      <c r="C29" s="20" t="s">
        <v>7</v>
      </c>
      <c r="D29" s="20" t="s">
        <v>6</v>
      </c>
      <c r="E29" s="20" t="s">
        <v>5</v>
      </c>
    </row>
    <row r="30" spans="1:11" x14ac:dyDescent="0.25">
      <c r="C30" s="18">
        <v>1</v>
      </c>
      <c r="D30" s="18">
        <v>1542.6024279938197</v>
      </c>
      <c r="E30" s="18">
        <v>-9.1024279938196742</v>
      </c>
    </row>
    <row r="31" spans="1:11" x14ac:dyDescent="0.25">
      <c r="C31" s="18">
        <v>2</v>
      </c>
      <c r="D31" s="18">
        <v>1497.4229405483118</v>
      </c>
      <c r="E31" s="18">
        <v>215.47705945167831</v>
      </c>
    </row>
    <row r="32" spans="1:11" x14ac:dyDescent="0.25">
      <c r="C32" s="18">
        <v>3</v>
      </c>
      <c r="D32" s="18">
        <v>1348.9434504141359</v>
      </c>
      <c r="E32" s="18">
        <v>487.25654958585415</v>
      </c>
    </row>
    <row r="33" spans="3:5" x14ac:dyDescent="0.25">
      <c r="C33" s="18">
        <v>4</v>
      </c>
      <c r="D33" s="18">
        <v>1280.9574440222234</v>
      </c>
      <c r="E33" s="18">
        <v>247.5425559777766</v>
      </c>
    </row>
    <row r="34" spans="3:5" x14ac:dyDescent="0.25">
      <c r="C34" s="18">
        <v>5</v>
      </c>
      <c r="D34" s="18">
        <v>1271.8403682426786</v>
      </c>
      <c r="E34" s="18">
        <v>197.85963175732149</v>
      </c>
    </row>
    <row r="35" spans="3:5" x14ac:dyDescent="0.25">
      <c r="C35" s="18">
        <v>6</v>
      </c>
      <c r="D35" s="18">
        <v>1386.6521215199496</v>
      </c>
      <c r="E35" s="18">
        <v>209.74787848005053</v>
      </c>
    </row>
    <row r="36" spans="3:5" x14ac:dyDescent="0.25">
      <c r="C36" s="18">
        <v>7</v>
      </c>
      <c r="D36" s="18">
        <v>1115.0033298800151</v>
      </c>
      <c r="E36" s="18">
        <v>154.1966701199849</v>
      </c>
    </row>
    <row r="37" spans="3:5" x14ac:dyDescent="0.25">
      <c r="C37" s="18">
        <v>8</v>
      </c>
      <c r="D37" s="18">
        <v>1082.9982706014785</v>
      </c>
      <c r="E37" s="18">
        <v>-97.298270601478407</v>
      </c>
    </row>
    <row r="38" spans="3:5" x14ac:dyDescent="0.25">
      <c r="C38" s="18">
        <v>9</v>
      </c>
      <c r="D38" s="18">
        <v>1262.7897341728244</v>
      </c>
      <c r="E38" s="18">
        <v>-435.88973417282443</v>
      </c>
    </row>
    <row r="39" spans="3:5" x14ac:dyDescent="0.25">
      <c r="C39" s="18">
        <v>10</v>
      </c>
      <c r="D39" s="18">
        <v>1201.4536611537299</v>
      </c>
      <c r="E39" s="18">
        <v>-300.75366115373083</v>
      </c>
    </row>
    <row r="40" spans="3:5" x14ac:dyDescent="0.25">
      <c r="C40" s="18">
        <v>11</v>
      </c>
      <c r="D40" s="18">
        <v>1526.0048072453671</v>
      </c>
      <c r="E40" s="18">
        <v>-355.60480724537706</v>
      </c>
    </row>
    <row r="41" spans="3:5" x14ac:dyDescent="0.25">
      <c r="C41" s="18">
        <v>12</v>
      </c>
      <c r="D41" s="18">
        <v>1238.9552126578683</v>
      </c>
      <c r="E41" s="18">
        <v>-178.15521265786833</v>
      </c>
    </row>
    <row r="42" spans="3:5" x14ac:dyDescent="0.25">
      <c r="C42" s="18">
        <v>13</v>
      </c>
      <c r="D42" s="18">
        <v>648.83389692079277</v>
      </c>
      <c r="E42" s="18">
        <v>-5.9338969207927903</v>
      </c>
    </row>
    <row r="43" spans="3:5" x14ac:dyDescent="0.25">
      <c r="C43" s="18">
        <v>14</v>
      </c>
      <c r="D43" s="18">
        <v>495.31961029337901</v>
      </c>
      <c r="E43" s="18">
        <v>-38.919610293379037</v>
      </c>
    </row>
    <row r="44" spans="3:5" x14ac:dyDescent="0.25">
      <c r="C44" s="18">
        <v>15</v>
      </c>
      <c r="D44" s="18">
        <v>704.06842246906672</v>
      </c>
      <c r="E44" s="18">
        <v>213.23157753093324</v>
      </c>
    </row>
    <row r="45" spans="3:5" x14ac:dyDescent="0.25">
      <c r="C45" s="18">
        <v>16</v>
      </c>
      <c r="D45" s="18">
        <v>1154.3391269544722</v>
      </c>
      <c r="E45" s="18">
        <v>-111.43912695447216</v>
      </c>
    </row>
    <row r="46" spans="3:5" x14ac:dyDescent="0.25">
      <c r="C46" s="18">
        <v>17</v>
      </c>
      <c r="D46" s="18">
        <v>976.28690179811508</v>
      </c>
      <c r="E46" s="18">
        <v>-54.786901798115082</v>
      </c>
    </row>
    <row r="47" spans="3:5" ht="15.75" thickBot="1" x14ac:dyDescent="0.3">
      <c r="C47" s="19">
        <v>18</v>
      </c>
      <c r="D47" s="19">
        <v>1177.0282731117634</v>
      </c>
      <c r="E47" s="19">
        <v>-137.42827311176347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219E-6335-4BBD-86ED-44F442A41B1C}">
  <dimension ref="A1:K56"/>
  <sheetViews>
    <sheetView workbookViewId="0">
      <selection activeCell="M9" sqref="M9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0.99408031834089949</v>
      </c>
    </row>
    <row r="5" spans="3:11" x14ac:dyDescent="0.25">
      <c r="C5" s="18" t="s">
        <v>38</v>
      </c>
      <c r="D5" s="18">
        <v>0.9881956793127441</v>
      </c>
    </row>
    <row r="6" spans="3:11" x14ac:dyDescent="0.25">
      <c r="C6" s="18" t="s">
        <v>37</v>
      </c>
      <c r="D6" s="18">
        <v>0.89966327415832481</v>
      </c>
    </row>
    <row r="7" spans="3:11" x14ac:dyDescent="0.25">
      <c r="C7" s="18" t="s">
        <v>25</v>
      </c>
      <c r="D7" s="18">
        <v>120.5311053773725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15</v>
      </c>
      <c r="E12" s="18">
        <v>2432373.2902729935</v>
      </c>
      <c r="F12" s="18">
        <v>162158.2193515329</v>
      </c>
      <c r="G12" s="18">
        <v>11.161965808893543</v>
      </c>
      <c r="H12" s="18">
        <v>8.5208479807287116E-2</v>
      </c>
    </row>
    <row r="13" spans="3:11" x14ac:dyDescent="0.25">
      <c r="C13" s="18" t="s">
        <v>28</v>
      </c>
      <c r="D13" s="18">
        <v>2</v>
      </c>
      <c r="E13" s="18">
        <v>29055.494726982546</v>
      </c>
      <c r="F13" s="18">
        <v>14527.747363491273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2461428.7849999759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655.99732572213657</v>
      </c>
      <c r="E17" s="18">
        <v>6092.9947488226017</v>
      </c>
      <c r="F17" s="18">
        <v>0.10766418694992314</v>
      </c>
      <c r="G17" s="18">
        <v>0.92408958585275702</v>
      </c>
      <c r="H17" s="18">
        <v>-25560.043162648581</v>
      </c>
      <c r="I17" s="18">
        <v>26872.037814092851</v>
      </c>
      <c r="J17" s="18">
        <v>-25560.043162648581</v>
      </c>
      <c r="K17" s="18">
        <v>26872.037814092851</v>
      </c>
    </row>
    <row r="18" spans="1:11" x14ac:dyDescent="0.25">
      <c r="A18" s="23" t="s">
        <v>56</v>
      </c>
      <c r="B18" s="10" t="s">
        <v>0</v>
      </c>
      <c r="C18" s="18" t="s">
        <v>17</v>
      </c>
      <c r="D18" s="18">
        <v>-9423.2833038356002</v>
      </c>
      <c r="E18" s="18">
        <v>6206.634267303215</v>
      </c>
      <c r="F18" s="18">
        <v>-1.5182598004006478</v>
      </c>
      <c r="G18" s="18">
        <v>0.2682650066214608</v>
      </c>
      <c r="H18" s="18">
        <v>-36128.275176604337</v>
      </c>
      <c r="I18" s="18">
        <v>17281.70856893314</v>
      </c>
      <c r="J18" s="18">
        <v>-36128.275176604337</v>
      </c>
      <c r="K18" s="18">
        <v>17281.70856893314</v>
      </c>
    </row>
    <row r="19" spans="1:11" x14ac:dyDescent="0.25">
      <c r="A19" s="23"/>
      <c r="B19" s="10" t="s">
        <v>2</v>
      </c>
      <c r="C19" s="18" t="s">
        <v>16</v>
      </c>
      <c r="D19" s="18">
        <v>16557.520748656916</v>
      </c>
      <c r="E19" s="18">
        <v>7615.9843750261089</v>
      </c>
      <c r="F19" s="18">
        <v>2.1740486762225211</v>
      </c>
      <c r="G19" s="18">
        <v>0.16174705267032041</v>
      </c>
      <c r="H19" s="18">
        <v>-16211.415212278433</v>
      </c>
      <c r="I19" s="18">
        <v>49326.456709592268</v>
      </c>
      <c r="J19" s="18">
        <v>-16211.415212278433</v>
      </c>
      <c r="K19" s="18">
        <v>49326.456709592268</v>
      </c>
    </row>
    <row r="20" spans="1:11" x14ac:dyDescent="0.25">
      <c r="A20" s="23"/>
      <c r="B20" s="10" t="s">
        <v>1</v>
      </c>
      <c r="C20" s="18" t="s">
        <v>15</v>
      </c>
      <c r="D20" s="18">
        <v>93540.129692227434</v>
      </c>
      <c r="E20" s="18">
        <v>34860.460578797371</v>
      </c>
      <c r="F20" s="18">
        <v>2.6832729154794897</v>
      </c>
      <c r="G20" s="18">
        <v>0.11534888357294637</v>
      </c>
      <c r="H20" s="18">
        <v>-56452.326177458628</v>
      </c>
      <c r="I20" s="18">
        <v>243532.5855619135</v>
      </c>
      <c r="J20" s="18">
        <v>-56452.326177458628</v>
      </c>
      <c r="K20" s="18">
        <v>243532.5855619135</v>
      </c>
    </row>
    <row r="21" spans="1:11" x14ac:dyDescent="0.25">
      <c r="A21" s="23"/>
      <c r="B21" s="10" t="s">
        <v>49</v>
      </c>
      <c r="C21" s="18" t="s">
        <v>14</v>
      </c>
      <c r="D21" s="18">
        <v>-47738.30415750292</v>
      </c>
      <c r="E21" s="18">
        <v>20182.691666670886</v>
      </c>
      <c r="F21" s="18">
        <v>-2.3653090948387514</v>
      </c>
      <c r="G21" s="18">
        <v>0.14171216227993721</v>
      </c>
      <c r="H21" s="18">
        <v>-134577.41755079618</v>
      </c>
      <c r="I21" s="18">
        <v>39100.809235790322</v>
      </c>
      <c r="J21" s="18">
        <v>-134577.41755079618</v>
      </c>
      <c r="K21" s="18">
        <v>39100.809235790322</v>
      </c>
    </row>
    <row r="22" spans="1:11" x14ac:dyDescent="0.25">
      <c r="A22" s="23"/>
      <c r="B22" s="11" t="s">
        <v>50</v>
      </c>
      <c r="C22" s="18" t="s">
        <v>13</v>
      </c>
      <c r="D22" s="18">
        <v>-32534.077111778082</v>
      </c>
      <c r="E22" s="18">
        <v>13794.782054978272</v>
      </c>
      <c r="F22" s="18">
        <v>-2.358433571629873</v>
      </c>
      <c r="G22" s="18">
        <v>0.14237128648112607</v>
      </c>
      <c r="H22" s="18">
        <v>-91888.233776929264</v>
      </c>
      <c r="I22" s="18">
        <v>26820.079553373092</v>
      </c>
      <c r="J22" s="18">
        <v>-91888.233776929264</v>
      </c>
      <c r="K22" s="18">
        <v>26820.079553373092</v>
      </c>
    </row>
    <row r="23" spans="1:11" x14ac:dyDescent="0.25">
      <c r="A23" s="22" t="s">
        <v>57</v>
      </c>
      <c r="B23" s="9" t="s">
        <v>0</v>
      </c>
      <c r="C23" s="18" t="s">
        <v>12</v>
      </c>
      <c r="D23" s="18">
        <v>4743.6348315407904</v>
      </c>
      <c r="E23" s="18">
        <v>2947.9772222746619</v>
      </c>
      <c r="F23" s="18">
        <v>1.6091151572333375</v>
      </c>
      <c r="G23" s="18">
        <v>0.24886812469549191</v>
      </c>
      <c r="H23" s="18">
        <v>-7940.4874111185254</v>
      </c>
      <c r="I23" s="18">
        <v>17427.757074200104</v>
      </c>
      <c r="J23" s="18">
        <v>-7940.4874111185254</v>
      </c>
      <c r="K23" s="18">
        <v>17427.757074200104</v>
      </c>
    </row>
    <row r="24" spans="1:11" x14ac:dyDescent="0.25">
      <c r="A24" s="23"/>
      <c r="B24" s="10" t="s">
        <v>2</v>
      </c>
      <c r="C24" s="18" t="s">
        <v>11</v>
      </c>
      <c r="D24" s="18">
        <v>-8173.4273809242677</v>
      </c>
      <c r="E24" s="18">
        <v>3282.4158321091372</v>
      </c>
      <c r="F24" s="18">
        <v>-2.4900645740769476</v>
      </c>
      <c r="G24" s="18">
        <v>0.13045408402883218</v>
      </c>
      <c r="H24" s="18">
        <v>-22296.522821121504</v>
      </c>
      <c r="I24" s="18">
        <v>5949.6680592729681</v>
      </c>
      <c r="J24" s="18">
        <v>-22296.522821121504</v>
      </c>
      <c r="K24" s="18">
        <v>5949.6680592729681</v>
      </c>
    </row>
    <row r="25" spans="1:11" x14ac:dyDescent="0.25">
      <c r="A25" s="23"/>
      <c r="B25" s="10" t="s">
        <v>1</v>
      </c>
      <c r="C25" s="18" t="s">
        <v>10</v>
      </c>
      <c r="D25" s="18">
        <v>-57351.66806736133</v>
      </c>
      <c r="E25" s="18">
        <v>21860.051612580595</v>
      </c>
      <c r="F25" s="18">
        <v>-2.6235833786574907</v>
      </c>
      <c r="G25" s="18">
        <v>0.11974114723990004</v>
      </c>
      <c r="H25" s="18">
        <v>-151407.87881069537</v>
      </c>
      <c r="I25" s="18">
        <v>36704.542675972727</v>
      </c>
      <c r="J25" s="18">
        <v>-151407.87881069537</v>
      </c>
      <c r="K25" s="18">
        <v>36704.542675972727</v>
      </c>
    </row>
    <row r="26" spans="1:11" x14ac:dyDescent="0.25">
      <c r="A26" s="23"/>
      <c r="B26" s="10" t="s">
        <v>49</v>
      </c>
      <c r="C26" s="18" t="s">
        <v>9</v>
      </c>
      <c r="D26" s="18">
        <v>35422.047718582369</v>
      </c>
      <c r="E26" s="18">
        <v>13221.958885847891</v>
      </c>
      <c r="F26" s="18">
        <v>2.6790317550069163</v>
      </c>
      <c r="G26" s="18">
        <v>0.11565342232361264</v>
      </c>
      <c r="H26" s="18">
        <v>-21467.449774246234</v>
      </c>
      <c r="I26" s="18">
        <v>92311.545211410965</v>
      </c>
      <c r="J26" s="18">
        <v>-21467.449774246234</v>
      </c>
      <c r="K26" s="18">
        <v>92311.545211410965</v>
      </c>
    </row>
    <row r="27" spans="1:11" x14ac:dyDescent="0.25">
      <c r="A27" s="23"/>
      <c r="B27" s="11" t="s">
        <v>50</v>
      </c>
      <c r="C27" s="18" t="s">
        <v>59</v>
      </c>
      <c r="D27" s="18">
        <v>18423.340922819771</v>
      </c>
      <c r="E27" s="18">
        <v>8142.8679115937875</v>
      </c>
      <c r="F27" s="18">
        <v>2.2625125598057019</v>
      </c>
      <c r="G27" s="18">
        <v>0.15202582049582869</v>
      </c>
      <c r="H27" s="18">
        <v>-16612.591924988556</v>
      </c>
      <c r="I27" s="18">
        <v>53459.273770628097</v>
      </c>
      <c r="J27" s="18">
        <v>-16612.591924988556</v>
      </c>
      <c r="K27" s="18">
        <v>53459.273770628097</v>
      </c>
    </row>
    <row r="28" spans="1:11" x14ac:dyDescent="0.25">
      <c r="A28" s="22" t="s">
        <v>58</v>
      </c>
      <c r="B28" s="9" t="s">
        <v>0</v>
      </c>
      <c r="C28" s="18" t="s">
        <v>60</v>
      </c>
      <c r="D28" s="18">
        <v>3900.9348375789095</v>
      </c>
      <c r="E28" s="18">
        <v>1835.9669409876042</v>
      </c>
      <c r="F28" s="18">
        <v>2.1247304352226064</v>
      </c>
      <c r="G28" s="18">
        <v>0.16753883855856244</v>
      </c>
      <c r="H28" s="18">
        <v>-3998.593332791178</v>
      </c>
      <c r="I28" s="18">
        <v>11800.463007948998</v>
      </c>
      <c r="J28" s="18">
        <v>-3998.593332791178</v>
      </c>
      <c r="K28" s="18">
        <v>11800.463007948998</v>
      </c>
    </row>
    <row r="29" spans="1:11" x14ac:dyDescent="0.25">
      <c r="A29" s="23"/>
      <c r="B29" s="10" t="s">
        <v>2</v>
      </c>
      <c r="C29" s="18" t="s">
        <v>61</v>
      </c>
      <c r="D29" s="18">
        <v>-5089.8112658672126</v>
      </c>
      <c r="E29" s="18">
        <v>2658.9505320289741</v>
      </c>
      <c r="F29" s="18">
        <v>-1.9142181114529098</v>
      </c>
      <c r="G29" s="18">
        <v>0.19569467581278688</v>
      </c>
      <c r="H29" s="18">
        <v>-16530.352030770468</v>
      </c>
      <c r="I29" s="18">
        <v>6350.7294990360406</v>
      </c>
      <c r="J29" s="18">
        <v>-16530.352030770468</v>
      </c>
      <c r="K29" s="18">
        <v>6350.7294990360406</v>
      </c>
    </row>
    <row r="30" spans="1:11" x14ac:dyDescent="0.25">
      <c r="A30" s="23"/>
      <c r="B30" s="10" t="s">
        <v>1</v>
      </c>
      <c r="C30" s="18" t="s">
        <v>62</v>
      </c>
      <c r="D30" s="18">
        <v>-8832.4150901931589</v>
      </c>
      <c r="E30" s="18">
        <v>3834.0123106399888</v>
      </c>
      <c r="F30" s="18">
        <v>-2.3037002426105451</v>
      </c>
      <c r="G30" s="18">
        <v>0.14777282202138897</v>
      </c>
      <c r="H30" s="18">
        <v>-25328.838624461358</v>
      </c>
      <c r="I30" s="18">
        <v>7664.0084440750379</v>
      </c>
      <c r="J30" s="18">
        <v>-25328.838624461358</v>
      </c>
      <c r="K30" s="18">
        <v>7664.0084440750379</v>
      </c>
    </row>
    <row r="31" spans="1:11" x14ac:dyDescent="0.25">
      <c r="A31" s="23"/>
      <c r="B31" s="10" t="s">
        <v>49</v>
      </c>
      <c r="C31" s="18" t="s">
        <v>63</v>
      </c>
      <c r="D31" s="18">
        <v>-284.52418940128769</v>
      </c>
      <c r="E31" s="18">
        <v>1711.109092759476</v>
      </c>
      <c r="F31" s="18">
        <v>-0.16628056656658896</v>
      </c>
      <c r="G31" s="18">
        <v>0.88322628890272092</v>
      </c>
      <c r="H31" s="18">
        <v>-7646.8323982619759</v>
      </c>
      <c r="I31" s="18">
        <v>7077.7840194594</v>
      </c>
      <c r="J31" s="18">
        <v>-7646.8323982619759</v>
      </c>
      <c r="K31" s="18">
        <v>7077.7840194594</v>
      </c>
    </row>
    <row r="32" spans="1:11" ht="15.75" thickBot="1" x14ac:dyDescent="0.3">
      <c r="A32" s="24"/>
      <c r="B32" s="11" t="s">
        <v>50</v>
      </c>
      <c r="C32" s="19" t="s">
        <v>64</v>
      </c>
      <c r="D32" s="19">
        <v>4988.8877935479441</v>
      </c>
      <c r="E32" s="19">
        <v>2252.5495387128803</v>
      </c>
      <c r="F32" s="19">
        <v>2.214773840844638</v>
      </c>
      <c r="G32" s="19">
        <v>0.15716895154854615</v>
      </c>
      <c r="H32" s="19">
        <v>-4703.0506280909258</v>
      </c>
      <c r="I32" s="19">
        <v>14680.826215186815</v>
      </c>
      <c r="J32" s="19">
        <v>-4703.0506280909258</v>
      </c>
      <c r="K32" s="19">
        <v>14680.826215186815</v>
      </c>
    </row>
    <row r="36" spans="3:5" x14ac:dyDescent="0.25">
      <c r="C36" t="s">
        <v>8</v>
      </c>
    </row>
    <row r="37" spans="3:5" ht="15.75" thickBot="1" x14ac:dyDescent="0.3"/>
    <row r="38" spans="3:5" x14ac:dyDescent="0.25">
      <c r="C38" s="20" t="s">
        <v>7</v>
      </c>
      <c r="D38" s="20" t="s">
        <v>6</v>
      </c>
      <c r="E38" s="20" t="s">
        <v>5</v>
      </c>
    </row>
    <row r="39" spans="3:5" x14ac:dyDescent="0.25">
      <c r="C39" s="18">
        <v>1</v>
      </c>
      <c r="D39" s="18">
        <v>1541.2398214784985</v>
      </c>
      <c r="E39" s="18">
        <v>-7.7398214784984702</v>
      </c>
    </row>
    <row r="40" spans="3:5" x14ac:dyDescent="0.25">
      <c r="C40" s="18">
        <v>2</v>
      </c>
      <c r="D40" s="18">
        <v>1708.8563755990303</v>
      </c>
      <c r="E40" s="18">
        <v>4.0436244009597431</v>
      </c>
    </row>
    <row r="41" spans="3:5" x14ac:dyDescent="0.25">
      <c r="C41" s="18">
        <v>3</v>
      </c>
      <c r="D41" s="18">
        <v>1740.5171563800031</v>
      </c>
      <c r="E41" s="18">
        <v>95.682843619986897</v>
      </c>
    </row>
    <row r="42" spans="3:5" x14ac:dyDescent="0.25">
      <c r="C42" s="18">
        <v>4</v>
      </c>
      <c r="D42" s="18">
        <v>1554.1288422307871</v>
      </c>
      <c r="E42" s="18">
        <v>-25.628842230787086</v>
      </c>
    </row>
    <row r="43" spans="3:5" x14ac:dyDescent="0.25">
      <c r="C43" s="18">
        <v>5</v>
      </c>
      <c r="D43" s="18">
        <v>1501.2367559341874</v>
      </c>
      <c r="E43" s="18">
        <v>-31.53675593418734</v>
      </c>
    </row>
    <row r="44" spans="3:5" x14ac:dyDescent="0.25">
      <c r="C44" s="18">
        <v>6</v>
      </c>
      <c r="D44" s="18">
        <v>1642.9255494732979</v>
      </c>
      <c r="E44" s="18">
        <v>-46.525549473297815</v>
      </c>
    </row>
    <row r="45" spans="3:5" x14ac:dyDescent="0.25">
      <c r="C45" s="18">
        <v>7</v>
      </c>
      <c r="D45" s="18">
        <v>1296.2958485102045</v>
      </c>
      <c r="E45" s="18">
        <v>-27.095848510204405</v>
      </c>
    </row>
    <row r="46" spans="3:5" x14ac:dyDescent="0.25">
      <c r="C46" s="18">
        <v>8</v>
      </c>
      <c r="D46" s="18">
        <v>935.73087691808519</v>
      </c>
      <c r="E46" s="18">
        <v>49.969123081914859</v>
      </c>
    </row>
    <row r="47" spans="3:5" x14ac:dyDescent="0.25">
      <c r="C47" s="18">
        <v>9</v>
      </c>
      <c r="D47" s="18">
        <v>891.9114280168933</v>
      </c>
      <c r="E47" s="18">
        <v>-65.011428016893319</v>
      </c>
    </row>
    <row r="48" spans="3:5" x14ac:dyDescent="0.25">
      <c r="C48" s="18">
        <v>10</v>
      </c>
      <c r="D48" s="18">
        <v>863.59453354400921</v>
      </c>
      <c r="E48" s="18">
        <v>37.105466455989813</v>
      </c>
    </row>
    <row r="49" spans="3:5" x14ac:dyDescent="0.25">
      <c r="C49" s="18">
        <v>11</v>
      </c>
      <c r="D49" s="18">
        <v>1157.7489496008436</v>
      </c>
      <c r="E49" s="18">
        <v>12.65105039914647</v>
      </c>
    </row>
    <row r="50" spans="3:5" x14ac:dyDescent="0.25">
      <c r="C50" s="18">
        <v>12</v>
      </c>
      <c r="D50" s="18">
        <v>1090.3699195755485</v>
      </c>
      <c r="E50" s="18">
        <v>-29.569919575548511</v>
      </c>
    </row>
    <row r="51" spans="3:5" x14ac:dyDescent="0.25">
      <c r="C51" s="18">
        <v>13</v>
      </c>
      <c r="D51" s="18">
        <v>652.98267920522176</v>
      </c>
      <c r="E51" s="18">
        <v>-10.08267920522178</v>
      </c>
    </row>
    <row r="52" spans="3:5" x14ac:dyDescent="0.25">
      <c r="C52" s="18">
        <v>14</v>
      </c>
      <c r="D52" s="18">
        <v>458.51942400149346</v>
      </c>
      <c r="E52" s="18">
        <v>-2.1194240014934849</v>
      </c>
    </row>
    <row r="53" spans="3:5" x14ac:dyDescent="0.25">
      <c r="C53" s="18">
        <v>15</v>
      </c>
      <c r="D53" s="18">
        <v>910.62212727758833</v>
      </c>
      <c r="E53" s="18">
        <v>6.677872722411621</v>
      </c>
    </row>
    <row r="54" spans="3:5" x14ac:dyDescent="0.25">
      <c r="C54" s="18">
        <v>16</v>
      </c>
      <c r="D54" s="18">
        <v>1069.2543732259207</v>
      </c>
      <c r="E54" s="18">
        <v>-26.354373225920654</v>
      </c>
    </row>
    <row r="55" spans="3:5" x14ac:dyDescent="0.25">
      <c r="C55" s="18">
        <v>17</v>
      </c>
      <c r="D55" s="18">
        <v>928.39674015741457</v>
      </c>
      <c r="E55" s="18">
        <v>-6.8967401574145697</v>
      </c>
    </row>
    <row r="56" spans="3:5" ht="15.75" thickBot="1" x14ac:dyDescent="0.3">
      <c r="C56" s="19">
        <v>18</v>
      </c>
      <c r="D56" s="19">
        <v>967.16859887136343</v>
      </c>
      <c r="E56" s="19">
        <v>72.43140112863648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7AF6-B061-42FC-89E5-C4C1A605AD7F}">
  <dimension ref="A1:K51"/>
  <sheetViews>
    <sheetView workbookViewId="0">
      <selection activeCell="A18" sqref="A18:C27"/>
    </sheetView>
  </sheetViews>
  <sheetFormatPr defaultRowHeight="15" x14ac:dyDescent="0.25"/>
  <sheetData>
    <row r="1" spans="3:11" x14ac:dyDescent="0.25">
      <c r="C1" t="s">
        <v>41</v>
      </c>
    </row>
    <row r="2" spans="3:11" ht="15.75" thickBot="1" x14ac:dyDescent="0.3"/>
    <row r="3" spans="3:11" x14ac:dyDescent="0.25">
      <c r="C3" s="21" t="s">
        <v>40</v>
      </c>
      <c r="D3" s="21"/>
    </row>
    <row r="4" spans="3:11" x14ac:dyDescent="0.25">
      <c r="C4" s="18" t="s">
        <v>39</v>
      </c>
      <c r="D4" s="18">
        <v>0.97651460261365997</v>
      </c>
    </row>
    <row r="5" spans="3:11" x14ac:dyDescent="0.25">
      <c r="C5" s="18" t="s">
        <v>38</v>
      </c>
      <c r="D5" s="18">
        <v>0.95358076911771417</v>
      </c>
    </row>
    <row r="6" spans="3:11" x14ac:dyDescent="0.25">
      <c r="C6" s="18" t="s">
        <v>37</v>
      </c>
      <c r="D6" s="18">
        <v>0.88726758214302037</v>
      </c>
    </row>
    <row r="7" spans="3:11" x14ac:dyDescent="0.25">
      <c r="C7" s="18" t="s">
        <v>25</v>
      </c>
      <c r="D7" s="18">
        <v>127.75961304128838</v>
      </c>
    </row>
    <row r="8" spans="3:11" ht="15.75" thickBot="1" x14ac:dyDescent="0.3">
      <c r="C8" s="19" t="s">
        <v>36</v>
      </c>
      <c r="D8" s="19">
        <v>18</v>
      </c>
    </row>
    <row r="10" spans="3:11" ht="15.75" thickBot="1" x14ac:dyDescent="0.3">
      <c r="C10" t="s">
        <v>35</v>
      </c>
    </row>
    <row r="11" spans="3:11" x14ac:dyDescent="0.25">
      <c r="C11" s="20"/>
      <c r="D11" s="20" t="s">
        <v>34</v>
      </c>
      <c r="E11" s="20" t="s">
        <v>33</v>
      </c>
      <c r="F11" s="20" t="s">
        <v>32</v>
      </c>
      <c r="G11" s="20" t="s">
        <v>31</v>
      </c>
      <c r="H11" s="20" t="s">
        <v>30</v>
      </c>
    </row>
    <row r="12" spans="3:11" x14ac:dyDescent="0.25">
      <c r="C12" s="18" t="s">
        <v>29</v>
      </c>
      <c r="D12" s="18">
        <v>10</v>
      </c>
      <c r="E12" s="18">
        <v>2347171.1539287576</v>
      </c>
      <c r="F12" s="18">
        <v>234717.11539287577</v>
      </c>
      <c r="G12" s="18">
        <v>14.379956877681245</v>
      </c>
      <c r="H12" s="18">
        <v>9.3560661081154659E-4</v>
      </c>
    </row>
    <row r="13" spans="3:11" x14ac:dyDescent="0.25">
      <c r="C13" s="18" t="s">
        <v>28</v>
      </c>
      <c r="D13" s="18">
        <v>7</v>
      </c>
      <c r="E13" s="18">
        <v>114257.63107121819</v>
      </c>
      <c r="F13" s="18">
        <v>16322.518724459742</v>
      </c>
      <c r="G13" s="18"/>
      <c r="H13" s="18"/>
    </row>
    <row r="14" spans="3:11" ht="15.75" thickBot="1" x14ac:dyDescent="0.3">
      <c r="C14" s="19" t="s">
        <v>27</v>
      </c>
      <c r="D14" s="19">
        <v>17</v>
      </c>
      <c r="E14" s="19">
        <v>2461428.7849999759</v>
      </c>
      <c r="F14" s="19"/>
      <c r="G14" s="19"/>
      <c r="H14" s="19"/>
    </row>
    <row r="15" spans="3:11" ht="15.75" thickBot="1" x14ac:dyDescent="0.3"/>
    <row r="16" spans="3:11" x14ac:dyDescent="0.25">
      <c r="C16" s="20"/>
      <c r="D16" s="20" t="s">
        <v>26</v>
      </c>
      <c r="E16" s="20" t="s">
        <v>25</v>
      </c>
      <c r="F16" s="20" t="s">
        <v>24</v>
      </c>
      <c r="G16" s="20" t="s">
        <v>23</v>
      </c>
      <c r="H16" s="20" t="s">
        <v>22</v>
      </c>
      <c r="I16" s="20" t="s">
        <v>21</v>
      </c>
      <c r="J16" s="20" t="s">
        <v>20</v>
      </c>
      <c r="K16" s="20" t="s">
        <v>19</v>
      </c>
    </row>
    <row r="17" spans="1:11" x14ac:dyDescent="0.25">
      <c r="C17" s="18" t="s">
        <v>18</v>
      </c>
      <c r="D17" s="18">
        <v>-2024.164002280449</v>
      </c>
      <c r="E17" s="18">
        <v>2655.8444697193418</v>
      </c>
      <c r="F17" s="18">
        <v>-0.7621545709317662</v>
      </c>
      <c r="G17" s="18">
        <v>0.47086316456655575</v>
      </c>
      <c r="H17" s="18">
        <v>-8304.2382438373843</v>
      </c>
      <c r="I17" s="18">
        <v>4255.9102392764853</v>
      </c>
      <c r="J17" s="18">
        <v>-8304.2382438373843</v>
      </c>
      <c r="K17" s="18">
        <v>4255.9102392764853</v>
      </c>
    </row>
    <row r="18" spans="1:11" x14ac:dyDescent="0.25">
      <c r="A18" s="23" t="s">
        <v>56</v>
      </c>
      <c r="B18" s="10" t="s">
        <v>0</v>
      </c>
      <c r="C18" s="18" t="s">
        <v>17</v>
      </c>
      <c r="D18" s="18">
        <v>883.70068201708898</v>
      </c>
      <c r="E18" s="18">
        <v>1389.9528223197722</v>
      </c>
      <c r="F18" s="18">
        <v>0.63577746512448541</v>
      </c>
      <c r="G18" s="18">
        <v>0.5451381348009543</v>
      </c>
      <c r="H18" s="18">
        <v>-2403.0154702100813</v>
      </c>
      <c r="I18" s="18">
        <v>4170.416834244259</v>
      </c>
      <c r="J18" s="18">
        <v>-2403.0154702100813</v>
      </c>
      <c r="K18" s="18">
        <v>4170.416834244259</v>
      </c>
    </row>
    <row r="19" spans="1:11" x14ac:dyDescent="0.25">
      <c r="A19" s="23"/>
      <c r="B19" s="10" t="s">
        <v>2</v>
      </c>
      <c r="C19" s="18" t="s">
        <v>16</v>
      </c>
      <c r="D19" s="18">
        <v>2684.5997075735563</v>
      </c>
      <c r="E19" s="18">
        <v>1586.2398436547767</v>
      </c>
      <c r="F19" s="18">
        <v>1.6924298795748964</v>
      </c>
      <c r="G19" s="18">
        <v>0.13439935232022665</v>
      </c>
      <c r="H19" s="18">
        <v>-1066.2614955752761</v>
      </c>
      <c r="I19" s="18">
        <v>6435.4609107223887</v>
      </c>
      <c r="J19" s="18">
        <v>-1066.2614955752761</v>
      </c>
      <c r="K19" s="18">
        <v>6435.4609107223887</v>
      </c>
    </row>
    <row r="20" spans="1:11" x14ac:dyDescent="0.25">
      <c r="A20" s="23"/>
      <c r="B20" s="10" t="s">
        <v>1</v>
      </c>
      <c r="C20" s="18" t="s">
        <v>15</v>
      </c>
      <c r="D20" s="18">
        <v>12042.207809372027</v>
      </c>
      <c r="E20" s="18">
        <v>4661.8175908193161</v>
      </c>
      <c r="F20" s="18">
        <v>2.5831572288643763</v>
      </c>
      <c r="G20" s="18">
        <v>3.6304901541947814E-2</v>
      </c>
      <c r="H20" s="18">
        <v>1018.7608776188208</v>
      </c>
      <c r="I20" s="18">
        <v>23065.654741125232</v>
      </c>
      <c r="J20" s="18">
        <v>1018.7608776188208</v>
      </c>
      <c r="K20" s="18">
        <v>23065.654741125232</v>
      </c>
    </row>
    <row r="21" spans="1:11" x14ac:dyDescent="0.25">
      <c r="A21" s="23"/>
      <c r="B21" s="10" t="s">
        <v>49</v>
      </c>
      <c r="C21" s="18" t="s">
        <v>14</v>
      </c>
      <c r="D21" s="18">
        <v>-16303.781058449713</v>
      </c>
      <c r="E21" s="18">
        <v>5451.8965603500319</v>
      </c>
      <c r="F21" s="18">
        <v>-2.9904787954016041</v>
      </c>
      <c r="G21" s="18">
        <v>2.021264064117987E-2</v>
      </c>
      <c r="H21" s="18">
        <v>-29195.467882228688</v>
      </c>
      <c r="I21" s="18">
        <v>-3412.0942346707398</v>
      </c>
      <c r="J21" s="18">
        <v>-29195.467882228688</v>
      </c>
      <c r="K21" s="18">
        <v>-3412.0942346707398</v>
      </c>
    </row>
    <row r="22" spans="1:11" x14ac:dyDescent="0.25">
      <c r="A22" s="23"/>
      <c r="B22" s="11" t="s">
        <v>50</v>
      </c>
      <c r="C22" s="18" t="s">
        <v>13</v>
      </c>
      <c r="D22" s="18">
        <v>-2976.6768373596569</v>
      </c>
      <c r="E22" s="18">
        <v>3663.6432166932814</v>
      </c>
      <c r="F22" s="18">
        <v>-0.81249091718225108</v>
      </c>
      <c r="G22" s="18">
        <v>0.44326030467857602</v>
      </c>
      <c r="H22" s="18">
        <v>-11639.81643673599</v>
      </c>
      <c r="I22" s="18">
        <v>5686.4627620166757</v>
      </c>
      <c r="J22" s="18">
        <v>-11639.81643673599</v>
      </c>
      <c r="K22" s="18">
        <v>5686.4627620166757</v>
      </c>
    </row>
    <row r="23" spans="1:11" x14ac:dyDescent="0.25">
      <c r="A23" s="22" t="s">
        <v>57</v>
      </c>
      <c r="B23" s="9" t="s">
        <v>0</v>
      </c>
      <c r="C23" s="18" t="s">
        <v>12</v>
      </c>
      <c r="D23" s="18">
        <v>-75.783119811478528</v>
      </c>
      <c r="E23" s="18">
        <v>777.18056147134791</v>
      </c>
      <c r="F23" s="18">
        <v>-9.7510313006294105E-2</v>
      </c>
      <c r="G23" s="18">
        <v>0.92505442922641268</v>
      </c>
      <c r="H23" s="18">
        <v>-1913.5231233331251</v>
      </c>
      <c r="I23" s="18">
        <v>1761.9568837101679</v>
      </c>
      <c r="J23" s="18">
        <v>-1913.5231233331251</v>
      </c>
      <c r="K23" s="18">
        <v>1761.9568837101679</v>
      </c>
    </row>
    <row r="24" spans="1:11" x14ac:dyDescent="0.25">
      <c r="A24" s="23"/>
      <c r="B24" s="10" t="s">
        <v>2</v>
      </c>
      <c r="C24" s="18" t="s">
        <v>11</v>
      </c>
      <c r="D24" s="18">
        <v>-1985.3709223043629</v>
      </c>
      <c r="E24" s="18">
        <v>905.23988064194839</v>
      </c>
      <c r="F24" s="18">
        <v>-2.193198692148254</v>
      </c>
      <c r="G24" s="18">
        <v>6.4374081480836828E-2</v>
      </c>
      <c r="H24" s="18">
        <v>-4125.9230975792725</v>
      </c>
      <c r="I24" s="18">
        <v>155.18125297054621</v>
      </c>
      <c r="J24" s="18">
        <v>-4125.9230975792725</v>
      </c>
      <c r="K24" s="18">
        <v>155.18125297054621</v>
      </c>
    </row>
    <row r="25" spans="1:11" x14ac:dyDescent="0.25">
      <c r="A25" s="23"/>
      <c r="B25" s="10" t="s">
        <v>1</v>
      </c>
      <c r="C25" s="18" t="s">
        <v>10</v>
      </c>
      <c r="D25" s="18">
        <v>-5861.501941816332</v>
      </c>
      <c r="E25" s="18">
        <v>2970.9457601397489</v>
      </c>
      <c r="F25" s="18">
        <v>-1.9729414183383192</v>
      </c>
      <c r="G25" s="18">
        <v>8.9104075644438965E-2</v>
      </c>
      <c r="H25" s="18">
        <v>-12886.672336409543</v>
      </c>
      <c r="I25" s="18">
        <v>1163.6684527768793</v>
      </c>
      <c r="J25" s="18">
        <v>-12886.672336409543</v>
      </c>
      <c r="K25" s="18">
        <v>1163.6684527768793</v>
      </c>
    </row>
    <row r="26" spans="1:11" x14ac:dyDescent="0.25">
      <c r="A26" s="23"/>
      <c r="B26" s="10" t="s">
        <v>49</v>
      </c>
      <c r="C26" s="18" t="s">
        <v>9</v>
      </c>
      <c r="D26" s="18">
        <v>10245.355491349343</v>
      </c>
      <c r="E26" s="18">
        <v>3413.9586561282968</v>
      </c>
      <c r="F26" s="18">
        <v>3.0010192047751389</v>
      </c>
      <c r="G26" s="18">
        <v>1.991339697839814E-2</v>
      </c>
      <c r="H26" s="18">
        <v>2172.6260591332593</v>
      </c>
      <c r="I26" s="18">
        <v>18318.084923565424</v>
      </c>
      <c r="J26" s="18">
        <v>2172.6260591332593</v>
      </c>
      <c r="K26" s="18">
        <v>18318.084923565424</v>
      </c>
    </row>
    <row r="27" spans="1:11" ht="15.75" thickBot="1" x14ac:dyDescent="0.3">
      <c r="A27" s="23"/>
      <c r="B27" s="11" t="s">
        <v>50</v>
      </c>
      <c r="C27" s="19" t="s">
        <v>59</v>
      </c>
      <c r="D27" s="19">
        <v>682.91477417639317</v>
      </c>
      <c r="E27" s="19">
        <v>2156.0001710453439</v>
      </c>
      <c r="F27" s="19">
        <v>0.31675079777256215</v>
      </c>
      <c r="G27" s="19">
        <v>0.7606700611130941</v>
      </c>
      <c r="H27" s="19">
        <v>-4415.2155167156197</v>
      </c>
      <c r="I27" s="19">
        <v>5781.0450650684052</v>
      </c>
      <c r="J27" s="19">
        <v>-4415.2155167156197</v>
      </c>
      <c r="K27" s="19">
        <v>5781.0450650684052</v>
      </c>
    </row>
    <row r="31" spans="1:11" x14ac:dyDescent="0.25">
      <c r="C31" t="s">
        <v>8</v>
      </c>
    </row>
    <row r="32" spans="1:11" ht="15.75" thickBot="1" x14ac:dyDescent="0.3"/>
    <row r="33" spans="3:5" x14ac:dyDescent="0.25">
      <c r="C33" s="20" t="s">
        <v>7</v>
      </c>
      <c r="D33" s="20" t="s">
        <v>6</v>
      </c>
      <c r="E33" s="20" t="s">
        <v>5</v>
      </c>
    </row>
    <row r="34" spans="3:5" x14ac:dyDescent="0.25">
      <c r="C34" s="18">
        <v>1</v>
      </c>
      <c r="D34" s="18">
        <v>1535.2827167104599</v>
      </c>
      <c r="E34" s="18">
        <v>-1.7827167104599084</v>
      </c>
    </row>
    <row r="35" spans="3:5" x14ac:dyDescent="0.25">
      <c r="C35" s="18">
        <v>2</v>
      </c>
      <c r="D35" s="18">
        <v>1681.7548074128586</v>
      </c>
      <c r="E35" s="18">
        <v>31.145192587131532</v>
      </c>
    </row>
    <row r="36" spans="3:5" x14ac:dyDescent="0.25">
      <c r="C36" s="18">
        <v>3</v>
      </c>
      <c r="D36" s="18">
        <v>1714.6858921590815</v>
      </c>
      <c r="E36" s="18">
        <v>121.51410784090854</v>
      </c>
    </row>
    <row r="37" spans="3:5" x14ac:dyDescent="0.25">
      <c r="C37" s="18">
        <v>4</v>
      </c>
      <c r="D37" s="18">
        <v>1595.1164642579133</v>
      </c>
      <c r="E37" s="18">
        <v>-66.616464257913321</v>
      </c>
    </row>
    <row r="38" spans="3:5" x14ac:dyDescent="0.25">
      <c r="C38" s="18">
        <v>5</v>
      </c>
      <c r="D38" s="18">
        <v>1527.8484112845103</v>
      </c>
      <c r="E38" s="18">
        <v>-58.148411284510303</v>
      </c>
    </row>
    <row r="39" spans="3:5" x14ac:dyDescent="0.25">
      <c r="C39" s="18">
        <v>6</v>
      </c>
      <c r="D39" s="18">
        <v>1483.919343702371</v>
      </c>
      <c r="E39" s="18">
        <v>112.48065629762914</v>
      </c>
    </row>
    <row r="40" spans="3:5" x14ac:dyDescent="0.25">
      <c r="C40" s="18">
        <v>7</v>
      </c>
      <c r="D40" s="18">
        <v>1237.0196097300682</v>
      </c>
      <c r="E40" s="18">
        <v>32.180390269931877</v>
      </c>
    </row>
    <row r="41" spans="3:5" x14ac:dyDescent="0.25">
      <c r="C41" s="18">
        <v>8</v>
      </c>
      <c r="D41" s="18">
        <v>943.86536014662056</v>
      </c>
      <c r="E41" s="18">
        <v>41.834639853379485</v>
      </c>
    </row>
    <row r="42" spans="3:5" x14ac:dyDescent="0.25">
      <c r="C42" s="18">
        <v>9</v>
      </c>
      <c r="D42" s="18">
        <v>839.93936216680595</v>
      </c>
      <c r="E42" s="18">
        <v>-13.039362166805972</v>
      </c>
    </row>
    <row r="43" spans="3:5" x14ac:dyDescent="0.25">
      <c r="C43" s="18">
        <v>10</v>
      </c>
      <c r="D43" s="18">
        <v>828.93930161550907</v>
      </c>
      <c r="E43" s="18">
        <v>71.760698384489956</v>
      </c>
    </row>
    <row r="44" spans="3:5" x14ac:dyDescent="0.25">
      <c r="C44" s="18">
        <v>11</v>
      </c>
      <c r="D44" s="18">
        <v>1227.8393260733035</v>
      </c>
      <c r="E44" s="18">
        <v>-57.439326073313396</v>
      </c>
    </row>
    <row r="45" spans="3:5" x14ac:dyDescent="0.25">
      <c r="C45" s="18">
        <v>12</v>
      </c>
      <c r="D45" s="18">
        <v>1274.9928785068018</v>
      </c>
      <c r="E45" s="18">
        <v>-214.19287850680189</v>
      </c>
    </row>
    <row r="46" spans="3:5" x14ac:dyDescent="0.25">
      <c r="C46" s="18">
        <v>13</v>
      </c>
      <c r="D46" s="18">
        <v>623.42076471844905</v>
      </c>
      <c r="E46" s="18">
        <v>19.479235281550928</v>
      </c>
    </row>
    <row r="47" spans="3:5" x14ac:dyDescent="0.25">
      <c r="C47" s="18">
        <v>14</v>
      </c>
      <c r="D47" s="18">
        <v>490.29833477495913</v>
      </c>
      <c r="E47" s="18">
        <v>-33.898334774959153</v>
      </c>
    </row>
    <row r="48" spans="3:5" x14ac:dyDescent="0.25">
      <c r="C48" s="18">
        <v>15</v>
      </c>
      <c r="D48" s="18">
        <v>882.98022902608648</v>
      </c>
      <c r="E48" s="18">
        <v>34.319770973913478</v>
      </c>
    </row>
    <row r="49" spans="3:5" x14ac:dyDescent="0.25">
      <c r="C49" s="18">
        <v>16</v>
      </c>
      <c r="D49" s="18">
        <v>1150.897369283553</v>
      </c>
      <c r="E49" s="18">
        <v>-107.99736928355287</v>
      </c>
    </row>
    <row r="50" spans="3:5" x14ac:dyDescent="0.25">
      <c r="C50" s="18">
        <v>17</v>
      </c>
      <c r="D50" s="18">
        <v>912.56709700190379</v>
      </c>
      <c r="E50" s="18">
        <v>8.9329029980962105</v>
      </c>
    </row>
    <row r="51" spans="3:5" ht="15.75" thickBot="1" x14ac:dyDescent="0.3">
      <c r="C51" s="19">
        <v>18</v>
      </c>
      <c r="D51" s="19">
        <v>960.1327314287721</v>
      </c>
      <c r="E51" s="19">
        <v>79.467268571227805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81F2-91EB-4BE6-B5BA-650DCDB1035F}">
  <dimension ref="A1:J43"/>
  <sheetViews>
    <sheetView tabSelected="1" workbookViewId="0">
      <selection activeCell="L37" sqref="L37"/>
    </sheetView>
  </sheetViews>
  <sheetFormatPr defaultRowHeight="15" x14ac:dyDescent="0.25"/>
  <sheetData>
    <row r="1" spans="2:10" x14ac:dyDescent="0.25">
      <c r="B1" t="s">
        <v>41</v>
      </c>
    </row>
    <row r="2" spans="2:10" ht="15.75" thickBot="1" x14ac:dyDescent="0.3"/>
    <row r="3" spans="2:10" x14ac:dyDescent="0.25">
      <c r="B3" s="21" t="s">
        <v>40</v>
      </c>
      <c r="C3" s="21"/>
    </row>
    <row r="4" spans="2:10" x14ac:dyDescent="0.25">
      <c r="B4" s="18" t="s">
        <v>39</v>
      </c>
      <c r="C4" s="18">
        <v>0.75460738473204336</v>
      </c>
    </row>
    <row r="5" spans="2:10" x14ac:dyDescent="0.25">
      <c r="B5" s="18" t="s">
        <v>38</v>
      </c>
      <c r="C5" s="18">
        <v>0.56943230509213416</v>
      </c>
    </row>
    <row r="6" spans="2:10" x14ac:dyDescent="0.25">
      <c r="B6" s="18" t="s">
        <v>37</v>
      </c>
      <c r="C6" s="18">
        <v>0.51202327910441869</v>
      </c>
    </row>
    <row r="7" spans="2:10" x14ac:dyDescent="0.25">
      <c r="B7" s="18" t="s">
        <v>25</v>
      </c>
      <c r="C7" s="18">
        <v>152.65200416230007</v>
      </c>
    </row>
    <row r="8" spans="2:10" ht="15.75" thickBot="1" x14ac:dyDescent="0.3">
      <c r="B8" s="19" t="s">
        <v>36</v>
      </c>
      <c r="C8" s="19">
        <v>18</v>
      </c>
    </row>
    <row r="10" spans="2:10" ht="15.75" thickBot="1" x14ac:dyDescent="0.3">
      <c r="B10" t="s">
        <v>35</v>
      </c>
    </row>
    <row r="11" spans="2:10" x14ac:dyDescent="0.25">
      <c r="B11" s="20"/>
      <c r="C11" s="20" t="s">
        <v>34</v>
      </c>
      <c r="D11" s="20" t="s">
        <v>33</v>
      </c>
      <c r="E11" s="20" t="s">
        <v>32</v>
      </c>
      <c r="F11" s="20" t="s">
        <v>31</v>
      </c>
      <c r="G11" s="20" t="s">
        <v>30</v>
      </c>
    </row>
    <row r="12" spans="2:10" x14ac:dyDescent="0.25">
      <c r="B12" s="18" t="s">
        <v>29</v>
      </c>
      <c r="C12" s="18">
        <v>2</v>
      </c>
      <c r="D12" s="18">
        <v>462271.30937849748</v>
      </c>
      <c r="E12" s="18">
        <v>231135.65468924874</v>
      </c>
      <c r="F12" s="18">
        <v>9.9188637203840191</v>
      </c>
      <c r="G12" s="18">
        <v>1.8001587882481606E-3</v>
      </c>
    </row>
    <row r="13" spans="2:10" x14ac:dyDescent="0.25">
      <c r="B13" s="18" t="s">
        <v>28</v>
      </c>
      <c r="C13" s="18">
        <v>15</v>
      </c>
      <c r="D13" s="18">
        <v>349539.51562150317</v>
      </c>
      <c r="E13" s="18">
        <v>23302.63437476688</v>
      </c>
      <c r="F13" s="18"/>
      <c r="G13" s="18"/>
    </row>
    <row r="14" spans="2:10" ht="15.75" thickBot="1" x14ac:dyDescent="0.3">
      <c r="B14" s="19" t="s">
        <v>27</v>
      </c>
      <c r="C14" s="19">
        <v>17</v>
      </c>
      <c r="D14" s="19">
        <v>811810.82500000065</v>
      </c>
      <c r="E14" s="19"/>
      <c r="F14" s="19"/>
      <c r="G14" s="19"/>
    </row>
    <row r="15" spans="2:10" ht="15.75" thickBot="1" x14ac:dyDescent="0.3"/>
    <row r="16" spans="2:10" x14ac:dyDescent="0.25">
      <c r="B16" s="20"/>
      <c r="C16" s="20" t="s">
        <v>26</v>
      </c>
      <c r="D16" s="20" t="s">
        <v>25</v>
      </c>
      <c r="E16" s="20" t="s">
        <v>24</v>
      </c>
      <c r="F16" s="20" t="s">
        <v>23</v>
      </c>
      <c r="G16" s="20" t="s">
        <v>22</v>
      </c>
      <c r="H16" s="20" t="s">
        <v>21</v>
      </c>
      <c r="I16" s="20" t="s">
        <v>20</v>
      </c>
      <c r="J16" s="20" t="s">
        <v>19</v>
      </c>
    </row>
    <row r="17" spans="1:10" x14ac:dyDescent="0.25">
      <c r="B17" s="18" t="s">
        <v>18</v>
      </c>
      <c r="C17" s="18">
        <v>1683.2363063792509</v>
      </c>
      <c r="D17" s="18">
        <v>115.05812503371014</v>
      </c>
      <c r="E17" s="18">
        <v>14.629443213037673</v>
      </c>
      <c r="F17" s="18">
        <v>2.7619868074797311E-10</v>
      </c>
      <c r="G17" s="18">
        <v>1437.9957180631898</v>
      </c>
      <c r="H17" s="18">
        <v>1928.476894695312</v>
      </c>
      <c r="I17" s="18">
        <v>1437.9957180631898</v>
      </c>
      <c r="J17" s="18">
        <v>1928.476894695312</v>
      </c>
    </row>
    <row r="18" spans="1:10" x14ac:dyDescent="0.25">
      <c r="A18" t="s">
        <v>67</v>
      </c>
      <c r="B18" s="18" t="s">
        <v>17</v>
      </c>
      <c r="C18" s="18">
        <v>381.19368294524691</v>
      </c>
      <c r="D18" s="18">
        <v>254.99202449357784</v>
      </c>
      <c r="E18" s="18">
        <v>1.494923944002992</v>
      </c>
      <c r="F18" s="18">
        <v>0.15567338484986484</v>
      </c>
      <c r="G18" s="18">
        <v>-162.30895178295634</v>
      </c>
      <c r="H18" s="18">
        <v>924.69631767345015</v>
      </c>
      <c r="I18" s="18">
        <v>-162.30895178295634</v>
      </c>
      <c r="J18" s="18">
        <v>924.69631767345015</v>
      </c>
    </row>
    <row r="19" spans="1:10" ht="15.75" thickBot="1" x14ac:dyDescent="0.3">
      <c r="A19" t="s">
        <v>66</v>
      </c>
      <c r="B19" s="19" t="s">
        <v>16</v>
      </c>
      <c r="C19" s="19">
        <v>-662.65975254035232</v>
      </c>
      <c r="D19" s="19">
        <v>155.59840620540757</v>
      </c>
      <c r="E19" s="19">
        <v>-4.258782391803976</v>
      </c>
      <c r="F19" s="19">
        <v>6.8647055555456557E-4</v>
      </c>
      <c r="G19" s="19">
        <v>-994.3099047366934</v>
      </c>
      <c r="H19" s="19">
        <v>-331.00960034401118</v>
      </c>
      <c r="I19" s="19">
        <v>-994.3099047366934</v>
      </c>
      <c r="J19" s="19">
        <v>-331.00960034401118</v>
      </c>
    </row>
    <row r="23" spans="1:10" x14ac:dyDescent="0.25">
      <c r="B23" t="s">
        <v>8</v>
      </c>
    </row>
    <row r="24" spans="1:10" ht="15.75" thickBot="1" x14ac:dyDescent="0.3"/>
    <row r="25" spans="1:10" x14ac:dyDescent="0.25">
      <c r="B25" s="20" t="s">
        <v>7</v>
      </c>
      <c r="C25" s="20" t="s">
        <v>6</v>
      </c>
      <c r="D25" s="20" t="s">
        <v>5</v>
      </c>
    </row>
    <row r="26" spans="1:10" x14ac:dyDescent="0.25">
      <c r="B26" s="18">
        <v>1</v>
      </c>
      <c r="C26" s="18">
        <v>1718.2002860143848</v>
      </c>
      <c r="D26" s="18">
        <v>179.39971398561511</v>
      </c>
    </row>
    <row r="27" spans="1:10" x14ac:dyDescent="0.25">
      <c r="B27" s="18">
        <v>2</v>
      </c>
      <c r="C27" s="18">
        <v>1500.4586550090767</v>
      </c>
      <c r="D27" s="18">
        <v>42.241344990913376</v>
      </c>
    </row>
    <row r="28" spans="1:10" x14ac:dyDescent="0.25">
      <c r="B28" s="18">
        <v>3</v>
      </c>
      <c r="C28" s="18">
        <v>1610.8959537805672</v>
      </c>
      <c r="D28" s="18">
        <v>-134.59595378056724</v>
      </c>
    </row>
    <row r="29" spans="1:10" x14ac:dyDescent="0.25">
      <c r="B29" s="18">
        <v>4</v>
      </c>
      <c r="C29" s="18">
        <v>1356.0375668673178</v>
      </c>
      <c r="D29" s="18">
        <v>-118.43756686731786</v>
      </c>
    </row>
    <row r="30" spans="1:10" x14ac:dyDescent="0.25">
      <c r="B30" s="18">
        <v>5</v>
      </c>
      <c r="C30" s="18">
        <v>1524.735012397442</v>
      </c>
      <c r="D30" s="18">
        <v>215.16498760255809</v>
      </c>
    </row>
    <row r="31" spans="1:10" x14ac:dyDescent="0.25">
      <c r="B31" s="18">
        <v>6</v>
      </c>
      <c r="C31" s="18">
        <v>1829.9108821376894</v>
      </c>
      <c r="D31" s="18">
        <v>-27.51088213768935</v>
      </c>
    </row>
    <row r="32" spans="1:10" x14ac:dyDescent="0.25">
      <c r="B32" s="18">
        <v>7</v>
      </c>
      <c r="C32" s="18">
        <v>1582.4314976891078</v>
      </c>
      <c r="D32" s="18">
        <v>114.66850231089211</v>
      </c>
    </row>
    <row r="33" spans="2:4" x14ac:dyDescent="0.25">
      <c r="B33" s="18">
        <v>8</v>
      </c>
      <c r="C33" s="18">
        <v>1616.753179020867</v>
      </c>
      <c r="D33" s="18">
        <v>127.74682097913296</v>
      </c>
    </row>
    <row r="34" spans="2:4" x14ac:dyDescent="0.25">
      <c r="B34" s="18">
        <v>9</v>
      </c>
      <c r="C34" s="18">
        <v>1340.7177527814581</v>
      </c>
      <c r="D34" s="18">
        <v>67.482247218541943</v>
      </c>
    </row>
    <row r="35" spans="2:4" x14ac:dyDescent="0.25">
      <c r="B35" s="18">
        <v>10</v>
      </c>
      <c r="C35" s="18">
        <v>1414.6482334787802</v>
      </c>
      <c r="D35" s="18">
        <v>-63.648233478780185</v>
      </c>
    </row>
    <row r="36" spans="2:4" x14ac:dyDescent="0.25">
      <c r="B36" s="18">
        <v>11</v>
      </c>
      <c r="C36" s="18">
        <v>1699.1443664185917</v>
      </c>
      <c r="D36" s="18">
        <v>-215.04436641859184</v>
      </c>
    </row>
    <row r="37" spans="2:4" x14ac:dyDescent="0.25">
      <c r="B37" s="18">
        <v>12</v>
      </c>
      <c r="C37" s="18">
        <v>1842.974774826353</v>
      </c>
      <c r="D37" s="18">
        <v>-18.774774826352996</v>
      </c>
    </row>
    <row r="38" spans="2:4" x14ac:dyDescent="0.25">
      <c r="B38" s="18">
        <v>13</v>
      </c>
      <c r="C38" s="18">
        <v>1797.7610834352408</v>
      </c>
      <c r="D38" s="18">
        <v>188.33891656475907</v>
      </c>
    </row>
    <row r="39" spans="2:4" x14ac:dyDescent="0.25">
      <c r="B39" s="18">
        <v>14</v>
      </c>
      <c r="C39" s="18">
        <v>1643.7096010412831</v>
      </c>
      <c r="D39" s="18">
        <v>-181.40960104128317</v>
      </c>
    </row>
    <row r="40" spans="2:4" x14ac:dyDescent="0.25">
      <c r="B40" s="18">
        <v>15</v>
      </c>
      <c r="C40" s="18">
        <v>1585.6257473519054</v>
      </c>
      <c r="D40" s="18">
        <v>-254.62574735190537</v>
      </c>
    </row>
    <row r="41" spans="2:4" x14ac:dyDescent="0.25">
      <c r="B41" s="18">
        <v>16</v>
      </c>
      <c r="C41" s="18">
        <v>1542.5541590808002</v>
      </c>
      <c r="D41" s="18">
        <v>36.745840919199736</v>
      </c>
    </row>
    <row r="42" spans="2:4" x14ac:dyDescent="0.25">
      <c r="B42" s="18">
        <v>17</v>
      </c>
      <c r="C42" s="18">
        <v>1303.6414951593626</v>
      </c>
      <c r="D42" s="18">
        <v>111.25850484063744</v>
      </c>
    </row>
    <row r="43" spans="2:4" ht="15.75" thickBot="1" x14ac:dyDescent="0.3">
      <c r="B43" s="19">
        <v>18</v>
      </c>
      <c r="C43" s="19">
        <v>1431.0997535097599</v>
      </c>
      <c r="D43" s="19">
        <v>-68.999753509760012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 - ML1</vt:lpstr>
      <vt:lpstr>CR - ML2</vt:lpstr>
      <vt:lpstr>CR - ML3</vt:lpstr>
      <vt:lpstr>CR - ML4</vt:lpstr>
      <vt:lpstr>SWP - ML1</vt:lpstr>
      <vt:lpstr>SWP - ML2</vt:lpstr>
      <vt:lpstr>SWP - ML3</vt:lpstr>
      <vt:lpstr>SWP - ML4</vt:lpstr>
      <vt:lpstr>GW - ML1</vt:lpstr>
      <vt:lpstr>GW - ML2</vt:lpstr>
      <vt:lpstr>GW - ML3</vt:lpstr>
      <vt:lpstr>DWR portfolio</vt:lpstr>
      <vt:lpstr>colorado reservoirs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2024-08-27T03:26:10Z</dcterms:modified>
</cp:coreProperties>
</file>