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4" i="1" l="1"/>
  <c r="M14" i="1" s="1"/>
  <c r="N14" i="1"/>
  <c r="O14" i="1"/>
  <c r="P14" i="1" s="1"/>
  <c r="Q14" i="1"/>
  <c r="R14" i="1" s="1"/>
  <c r="S14" i="1"/>
  <c r="L15" i="1"/>
  <c r="M15" i="1" s="1"/>
  <c r="N15" i="1"/>
  <c r="O15" i="1"/>
  <c r="P15" i="1" s="1"/>
  <c r="Q15" i="1"/>
  <c r="R15" i="1" s="1"/>
  <c r="L16" i="1"/>
  <c r="M16" i="1" s="1"/>
  <c r="N16" i="1"/>
  <c r="O16" i="1"/>
  <c r="P16" i="1" s="1"/>
  <c r="Q16" i="1"/>
  <c r="R16" i="1" s="1"/>
  <c r="S16" i="1"/>
  <c r="L17" i="1"/>
  <c r="M17" i="1" s="1"/>
  <c r="N17" i="1"/>
  <c r="O17" i="1"/>
  <c r="P17" i="1" s="1"/>
  <c r="Q17" i="1"/>
  <c r="R17" i="1" s="1"/>
  <c r="L18" i="1"/>
  <c r="M18" i="1" s="1"/>
  <c r="N18" i="1"/>
  <c r="O18" i="1"/>
  <c r="P18" i="1" s="1"/>
  <c r="Q18" i="1"/>
  <c r="R18" i="1" s="1"/>
  <c r="S18" i="1"/>
  <c r="L19" i="1"/>
  <c r="M19" i="1" s="1"/>
  <c r="N19" i="1"/>
  <c r="O19" i="1"/>
  <c r="P19" i="1" s="1"/>
  <c r="Q19" i="1"/>
  <c r="R19" i="1" s="1"/>
  <c r="L20" i="1"/>
  <c r="M20" i="1" s="1"/>
  <c r="N20" i="1"/>
  <c r="O20" i="1"/>
  <c r="P20" i="1" s="1"/>
  <c r="Q20" i="1"/>
  <c r="R20" i="1" s="1"/>
  <c r="S20" i="1"/>
  <c r="L21" i="1"/>
  <c r="M21" i="1" s="1"/>
  <c r="N21" i="1"/>
  <c r="O21" i="1"/>
  <c r="P21" i="1" s="1"/>
  <c r="Q21" i="1"/>
  <c r="R21" i="1" s="1"/>
  <c r="L22" i="1"/>
  <c r="M22" i="1" s="1"/>
  <c r="N22" i="1"/>
  <c r="O22" i="1"/>
  <c r="P22" i="1" s="1"/>
  <c r="Q22" i="1"/>
  <c r="R22" i="1" s="1"/>
  <c r="S22" i="1"/>
  <c r="L23" i="1"/>
  <c r="M23" i="1" s="1"/>
  <c r="N23" i="1"/>
  <c r="O23" i="1"/>
  <c r="P23" i="1" s="1"/>
  <c r="Q23" i="1"/>
  <c r="S23" i="1" s="1"/>
  <c r="L24" i="1"/>
  <c r="M24" i="1" s="1"/>
  <c r="N24" i="1"/>
  <c r="O24" i="1"/>
  <c r="P24" i="1" s="1"/>
  <c r="Q24" i="1"/>
  <c r="R24" i="1" s="1"/>
  <c r="L25" i="1"/>
  <c r="M25" i="1" s="1"/>
  <c r="N25" i="1"/>
  <c r="O25" i="1"/>
  <c r="P25" i="1" s="1"/>
  <c r="Q25" i="1"/>
  <c r="R25" i="1" s="1"/>
  <c r="L26" i="1"/>
  <c r="M26" i="1" s="1"/>
  <c r="N26" i="1"/>
  <c r="O26" i="1"/>
  <c r="P26" i="1" s="1"/>
  <c r="Q26" i="1"/>
  <c r="R26" i="1" s="1"/>
  <c r="S26" i="1"/>
  <c r="L27" i="1"/>
  <c r="M27" i="1" s="1"/>
  <c r="N27" i="1"/>
  <c r="O27" i="1"/>
  <c r="P27" i="1" s="1"/>
  <c r="Q27" i="1"/>
  <c r="S27" i="1" s="1"/>
  <c r="L28" i="1"/>
  <c r="M28" i="1" s="1"/>
  <c r="N28" i="1"/>
  <c r="O28" i="1"/>
  <c r="P28" i="1"/>
  <c r="Q28" i="1"/>
  <c r="R28" i="1"/>
  <c r="S28" i="1"/>
  <c r="T28" i="1"/>
  <c r="L29" i="1"/>
  <c r="M29" i="1"/>
  <c r="N29" i="1"/>
  <c r="O29" i="1"/>
  <c r="P29" i="1" s="1"/>
  <c r="Q29" i="1"/>
  <c r="R29" i="1" s="1"/>
  <c r="L30" i="1"/>
  <c r="M30" i="1" s="1"/>
  <c r="N30" i="1"/>
  <c r="O30" i="1"/>
  <c r="P30" i="1" s="1"/>
  <c r="Q30" i="1"/>
  <c r="R30" i="1" s="1"/>
  <c r="S30" i="1"/>
  <c r="L31" i="1"/>
  <c r="M31" i="1" s="1"/>
  <c r="N31" i="1"/>
  <c r="O31" i="1"/>
  <c r="P31" i="1" s="1"/>
  <c r="Q31" i="1"/>
  <c r="R31" i="1" s="1"/>
  <c r="L32" i="1"/>
  <c r="M32" i="1" s="1"/>
  <c r="N32" i="1"/>
  <c r="O32" i="1"/>
  <c r="P32" i="1"/>
  <c r="Q32" i="1"/>
  <c r="R32" i="1"/>
  <c r="S32" i="1"/>
  <c r="T32" i="1"/>
  <c r="L33" i="1"/>
  <c r="M33" i="1"/>
  <c r="N33" i="1"/>
  <c r="O33" i="1"/>
  <c r="P33" i="1" s="1"/>
  <c r="Q33" i="1"/>
  <c r="R33" i="1" s="1"/>
  <c r="S33" i="1"/>
  <c r="L34" i="1"/>
  <c r="M34" i="1" s="1"/>
  <c r="N34" i="1"/>
  <c r="O34" i="1"/>
  <c r="P34" i="1"/>
  <c r="Q34" i="1"/>
  <c r="R34" i="1"/>
  <c r="S34" i="1"/>
  <c r="T34" i="1"/>
  <c r="S24" i="1" l="1"/>
  <c r="T22" i="1"/>
  <c r="S21" i="1"/>
  <c r="T20" i="1"/>
  <c r="S19" i="1"/>
  <c r="T18" i="1"/>
  <c r="S17" i="1"/>
  <c r="T16" i="1"/>
  <c r="S15" i="1"/>
  <c r="T14" i="1"/>
  <c r="T30" i="1"/>
  <c r="T26" i="1"/>
  <c r="S25" i="1"/>
  <c r="T24" i="1"/>
  <c r="S31" i="1"/>
  <c r="S29" i="1"/>
  <c r="T33" i="1"/>
  <c r="T31" i="1"/>
  <c r="T29" i="1"/>
  <c r="T27" i="1"/>
  <c r="R27" i="1"/>
  <c r="T25" i="1"/>
  <c r="T23" i="1"/>
  <c r="R23" i="1"/>
  <c r="T21" i="1"/>
  <c r="T19" i="1"/>
  <c r="T17" i="1"/>
  <c r="T15" i="1"/>
</calcChain>
</file>

<file path=xl/sharedStrings.xml><?xml version="1.0" encoding="utf-8"?>
<sst xmlns="http://schemas.openxmlformats.org/spreadsheetml/2006/main" count="231" uniqueCount="30">
  <si>
    <t>UMALI</t>
  </si>
  <si>
    <t>JAYSON</t>
  </si>
  <si>
    <t>MONDERO</t>
  </si>
  <si>
    <t>M</t>
  </si>
  <si>
    <t>FNRI-DOST</t>
  </si>
  <si>
    <t>NORMAL</t>
  </si>
  <si>
    <t>OVERWEIGHT</t>
  </si>
  <si>
    <t>OBESE</t>
  </si>
  <si>
    <t>lastname</t>
  </si>
  <si>
    <t>firstname</t>
  </si>
  <si>
    <t>middlename</t>
  </si>
  <si>
    <t>gender</t>
  </si>
  <si>
    <t>birthdate</t>
  </si>
  <si>
    <t>institution</t>
  </si>
  <si>
    <t>weight</t>
  </si>
  <si>
    <t>height</t>
  </si>
  <si>
    <t>body_fat</t>
  </si>
  <si>
    <t>pa</t>
  </si>
  <si>
    <t>feet</t>
  </si>
  <si>
    <t>inches</t>
  </si>
  <si>
    <t>pounds</t>
  </si>
  <si>
    <t>bmi</t>
  </si>
  <si>
    <t>classification</t>
  </si>
  <si>
    <t>dbw</t>
  </si>
  <si>
    <t>ll_dbw</t>
  </si>
  <si>
    <t>ul_dbw</t>
  </si>
  <si>
    <t>energy</t>
  </si>
  <si>
    <t>date</t>
  </si>
  <si>
    <t>email</t>
  </si>
  <si>
    <t>umalijaysonmondero@gmail.com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</si>
</sst>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"/>
    <numFmt numFmtId="165" formatCode="yyyy/mm/dd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3"/>
  </cellXfs>
  <cellStyles count="4">
    <cellStyle name="Comma 2" xfId="2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umalijaysonmondero@gmail.com" TargetMode="External"/><Relationship Id="rId1" Type="http://schemas.openxmlformats.org/officeDocument/2006/relationships/hyperlink" Target="mailto:umalijaysonmonde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view="pageBreakPreview" zoomScale="96" zoomScaleNormal="100" zoomScaleSheetLayoutView="96" workbookViewId="0">
      <selection activeCell="R37" sqref="R37"/>
    </sheetView>
  </sheetViews>
  <sheetFormatPr defaultRowHeight="15" x14ac:dyDescent="0.25"/>
  <cols>
    <col min="1" max="1" width="10.5703125" customWidth="1"/>
    <col min="2" max="2" width="11.28515625" customWidth="1"/>
    <col min="3" max="3" width="13.42578125" customWidth="1"/>
    <col min="4" max="4" width="32.85546875" customWidth="1"/>
    <col min="5" max="5" width="8.42578125" customWidth="1"/>
    <col min="6" max="6" width="11.85546875" customWidth="1"/>
    <col min="7" max="7" width="13.140625" customWidth="1"/>
    <col min="8" max="9" width="11.5703125" customWidth="1"/>
    <col min="15" max="15" width="16.85546875" customWidth="1"/>
    <col min="17" max="17" width="10.5703125" customWidth="1"/>
    <col min="18" max="18" width="9.85546875" customWidth="1"/>
    <col min="19" max="19" width="15" customWidth="1"/>
    <col min="20" max="20" width="10.85546875" customWidth="1"/>
    <col min="21" max="21" width="10.7109375" bestFit="1" customWidth="1"/>
  </cols>
  <sheetData>
    <row r="1" spans="1:21" x14ac:dyDescent="0.25">
      <c r="A1" t="s">
        <v>8</v>
      </c>
      <c r="B1" t="s">
        <v>9</v>
      </c>
      <c r="C1" t="s">
        <v>10</v>
      </c>
      <c r="D1" t="s">
        <v>28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</row>
    <row r="2" spans="1:21" x14ac:dyDescent="0.25">
      <c r="A2" t="s">
        <v>0</v>
      </c>
      <c r="B2" t="s">
        <v>1</v>
      </c>
      <c r="C2" t="s">
        <v>2</v>
      </c>
      <c r="D2" s="3" t="s">
        <v>29</v>
      </c>
      <c r="E2" t="s">
        <v>3</v>
      </c>
      <c r="F2" s="1">
        <v>35517</v>
      </c>
      <c r="G2" t="s">
        <v>4</v>
      </c>
      <c r="H2">
        <v>61.1</v>
      </c>
      <c r="I2">
        <v>167.6</v>
      </c>
      <c r="J2">
        <v>14.4</v>
      </c>
      <c r="K2">
        <v>30</v>
      </c>
      <c r="L2">
        <v>5</v>
      </c>
      <c r="M2">
        <v>5.9842519685039406</v>
      </c>
      <c r="N2">
        <v>134.42000000000002</v>
      </c>
      <c r="O2">
        <v>21.751698839719531</v>
      </c>
      <c r="P2" t="s">
        <v>5</v>
      </c>
      <c r="Q2">
        <v>60.839999999999996</v>
      </c>
      <c r="R2">
        <v>54.756</v>
      </c>
      <c r="S2">
        <v>66.923999999999992</v>
      </c>
      <c r="T2">
        <v>1825.1999999999998</v>
      </c>
      <c r="U2" s="2">
        <v>43403</v>
      </c>
    </row>
    <row r="3" spans="1:21" x14ac:dyDescent="0.25">
      <c r="A3" t="s">
        <v>0</v>
      </c>
      <c r="B3" t="s">
        <v>1</v>
      </c>
      <c r="C3" t="s">
        <v>2</v>
      </c>
      <c r="D3" s="3" t="s">
        <v>29</v>
      </c>
      <c r="E3" t="s">
        <v>3</v>
      </c>
      <c r="F3" s="1">
        <v>35517</v>
      </c>
      <c r="G3" t="s">
        <v>4</v>
      </c>
      <c r="H3">
        <v>63.8</v>
      </c>
      <c r="I3">
        <v>163</v>
      </c>
      <c r="J3">
        <v>20</v>
      </c>
      <c r="K3">
        <v>30</v>
      </c>
      <c r="L3">
        <v>5</v>
      </c>
      <c r="M3">
        <v>4.1732283464566926</v>
      </c>
      <c r="N3">
        <v>140.36000000000001</v>
      </c>
      <c r="O3">
        <v>24.012947419925478</v>
      </c>
      <c r="P3" t="s">
        <v>5</v>
      </c>
      <c r="Q3">
        <v>56.7</v>
      </c>
      <c r="R3">
        <v>51.03</v>
      </c>
      <c r="S3">
        <v>62.370000000000005</v>
      </c>
      <c r="T3">
        <v>1701</v>
      </c>
      <c r="U3" s="2">
        <v>43383</v>
      </c>
    </row>
    <row r="4" spans="1:21" x14ac:dyDescent="0.25">
      <c r="A4" t="s">
        <v>0</v>
      </c>
      <c r="B4" t="s">
        <v>1</v>
      </c>
      <c r="C4" t="s">
        <v>2</v>
      </c>
      <c r="D4" s="3" t="s">
        <v>29</v>
      </c>
      <c r="E4" t="s">
        <v>3</v>
      </c>
      <c r="F4" s="1">
        <v>35517</v>
      </c>
      <c r="G4" t="s">
        <v>4</v>
      </c>
      <c r="H4">
        <v>80.2</v>
      </c>
      <c r="I4">
        <v>169.1</v>
      </c>
      <c r="J4">
        <v>25.9</v>
      </c>
      <c r="K4">
        <v>30</v>
      </c>
      <c r="L4">
        <v>5</v>
      </c>
      <c r="M4">
        <v>6.5748031496062964</v>
      </c>
      <c r="N4">
        <v>176.44000000000003</v>
      </c>
      <c r="O4">
        <v>28.047047698515929</v>
      </c>
      <c r="P4" t="s">
        <v>6</v>
      </c>
      <c r="Q4">
        <v>62.19</v>
      </c>
      <c r="R4">
        <v>55.970999999999997</v>
      </c>
      <c r="S4">
        <v>68.408999999999992</v>
      </c>
      <c r="T4">
        <v>1865.6999999999998</v>
      </c>
      <c r="U4" s="2">
        <v>43371</v>
      </c>
    </row>
    <row r="5" spans="1:21" x14ac:dyDescent="0.25">
      <c r="A5" t="s">
        <v>0</v>
      </c>
      <c r="B5" t="s">
        <v>1</v>
      </c>
      <c r="C5" t="s">
        <v>2</v>
      </c>
      <c r="D5" s="3" t="s">
        <v>29</v>
      </c>
      <c r="E5" t="s">
        <v>3</v>
      </c>
      <c r="F5" s="1">
        <v>35517</v>
      </c>
      <c r="G5" t="s">
        <v>4</v>
      </c>
      <c r="H5">
        <v>65.900000000000006</v>
      </c>
      <c r="I5">
        <v>165.7</v>
      </c>
      <c r="J5">
        <v>21.1</v>
      </c>
      <c r="K5">
        <v>30</v>
      </c>
      <c r="L5">
        <v>5</v>
      </c>
      <c r="M5">
        <v>5.2362204724409374</v>
      </c>
      <c r="N5">
        <v>144.98000000000002</v>
      </c>
      <c r="O5">
        <v>24.001611276605285</v>
      </c>
      <c r="P5" t="s">
        <v>5</v>
      </c>
      <c r="Q5">
        <v>59.129999999999988</v>
      </c>
      <c r="R5">
        <v>53.216999999999992</v>
      </c>
      <c r="S5">
        <v>65.042999999999992</v>
      </c>
      <c r="T5">
        <v>1773.8999999999996</v>
      </c>
      <c r="U5" s="2">
        <v>43344</v>
      </c>
    </row>
    <row r="6" spans="1:21" x14ac:dyDescent="0.25">
      <c r="A6" t="s">
        <v>0</v>
      </c>
      <c r="B6" t="s">
        <v>1</v>
      </c>
      <c r="C6" t="s">
        <v>2</v>
      </c>
      <c r="D6" s="3" t="s">
        <v>29</v>
      </c>
      <c r="E6" t="s">
        <v>3</v>
      </c>
      <c r="F6" s="1">
        <v>35517</v>
      </c>
      <c r="G6" t="s">
        <v>4</v>
      </c>
      <c r="H6">
        <v>61.2</v>
      </c>
      <c r="I6">
        <v>155</v>
      </c>
      <c r="J6">
        <v>37.200000000000003</v>
      </c>
      <c r="K6">
        <v>30</v>
      </c>
      <c r="L6">
        <v>5</v>
      </c>
      <c r="M6">
        <v>1.0236220472440962</v>
      </c>
      <c r="N6">
        <v>134.64000000000001</v>
      </c>
      <c r="O6">
        <v>25.473465140478666</v>
      </c>
      <c r="P6" t="s">
        <v>6</v>
      </c>
      <c r="Q6">
        <v>49.5</v>
      </c>
      <c r="R6">
        <v>44.55</v>
      </c>
      <c r="S6">
        <v>54.45</v>
      </c>
      <c r="T6">
        <v>1485</v>
      </c>
      <c r="U6" s="2">
        <v>43337</v>
      </c>
    </row>
    <row r="7" spans="1:21" x14ac:dyDescent="0.25">
      <c r="A7" t="s">
        <v>0</v>
      </c>
      <c r="B7" t="s">
        <v>1</v>
      </c>
      <c r="C7" t="s">
        <v>2</v>
      </c>
      <c r="D7" s="3" t="s">
        <v>29</v>
      </c>
      <c r="E7" t="s">
        <v>3</v>
      </c>
      <c r="F7" s="1">
        <v>35517</v>
      </c>
      <c r="G7" t="s">
        <v>4</v>
      </c>
      <c r="H7">
        <v>51</v>
      </c>
      <c r="I7">
        <v>152.80000000000001</v>
      </c>
      <c r="J7">
        <v>29.9</v>
      </c>
      <c r="K7">
        <v>30</v>
      </c>
      <c r="L7">
        <v>5</v>
      </c>
      <c r="M7">
        <v>0.15748031496063675</v>
      </c>
      <c r="N7">
        <v>112.2</v>
      </c>
      <c r="O7">
        <v>21.843562402346429</v>
      </c>
      <c r="P7" t="s">
        <v>5</v>
      </c>
      <c r="Q7">
        <v>47.52000000000001</v>
      </c>
      <c r="R7">
        <v>42.768000000000008</v>
      </c>
      <c r="S7">
        <v>52.272000000000013</v>
      </c>
      <c r="T7">
        <v>1425.6000000000004</v>
      </c>
      <c r="U7" s="2">
        <v>43317</v>
      </c>
    </row>
    <row r="8" spans="1:21" x14ac:dyDescent="0.25">
      <c r="A8" t="s">
        <v>0</v>
      </c>
      <c r="B8" t="s">
        <v>1</v>
      </c>
      <c r="C8" t="s">
        <v>2</v>
      </c>
      <c r="D8" s="3" t="s">
        <v>29</v>
      </c>
      <c r="E8" t="s">
        <v>3</v>
      </c>
      <c r="F8" s="1">
        <v>35517</v>
      </c>
      <c r="G8" t="s">
        <v>4</v>
      </c>
      <c r="H8">
        <v>57.1</v>
      </c>
      <c r="I8">
        <v>159</v>
      </c>
      <c r="J8">
        <v>323.10000000000002</v>
      </c>
      <c r="K8">
        <v>30</v>
      </c>
      <c r="L8">
        <v>5</v>
      </c>
      <c r="M8">
        <v>2.5984251968503891</v>
      </c>
      <c r="N8">
        <v>125.62000000000002</v>
      </c>
      <c r="O8">
        <v>22.586131877694712</v>
      </c>
      <c r="P8" t="s">
        <v>5</v>
      </c>
      <c r="Q8">
        <v>53.1</v>
      </c>
      <c r="R8">
        <v>47.79</v>
      </c>
      <c r="S8">
        <v>58.410000000000004</v>
      </c>
      <c r="T8">
        <v>1593</v>
      </c>
      <c r="U8" s="2">
        <v>43311</v>
      </c>
    </row>
    <row r="9" spans="1:21" x14ac:dyDescent="0.25">
      <c r="A9" t="s">
        <v>0</v>
      </c>
      <c r="B9" t="s">
        <v>1</v>
      </c>
      <c r="C9" t="s">
        <v>2</v>
      </c>
      <c r="D9" s="3" t="s">
        <v>29</v>
      </c>
      <c r="E9" t="s">
        <v>3</v>
      </c>
      <c r="F9" s="1">
        <v>35517</v>
      </c>
      <c r="G9" t="s">
        <v>4</v>
      </c>
      <c r="H9">
        <v>61.3</v>
      </c>
      <c r="I9">
        <v>153</v>
      </c>
      <c r="J9">
        <v>38.5</v>
      </c>
      <c r="K9">
        <v>30</v>
      </c>
      <c r="L9">
        <v>5</v>
      </c>
      <c r="M9">
        <v>0.23622047244094446</v>
      </c>
      <c r="N9">
        <v>134.86000000000001</v>
      </c>
      <c r="O9">
        <v>26.186509462172669</v>
      </c>
      <c r="P9" t="s">
        <v>6</v>
      </c>
      <c r="Q9">
        <v>47.7</v>
      </c>
      <c r="R9">
        <v>42.93</v>
      </c>
      <c r="S9">
        <v>52.470000000000006</v>
      </c>
      <c r="T9">
        <v>1431</v>
      </c>
      <c r="U9" s="2">
        <v>43296</v>
      </c>
    </row>
    <row r="10" spans="1:21" x14ac:dyDescent="0.25">
      <c r="A10" t="s">
        <v>0</v>
      </c>
      <c r="B10" t="s">
        <v>1</v>
      </c>
      <c r="C10" t="s">
        <v>2</v>
      </c>
      <c r="D10" s="3" t="s">
        <v>29</v>
      </c>
      <c r="E10" t="s">
        <v>3</v>
      </c>
      <c r="F10" s="1">
        <v>35517</v>
      </c>
      <c r="G10" t="s">
        <v>4</v>
      </c>
      <c r="H10">
        <v>85.5</v>
      </c>
      <c r="I10">
        <v>169</v>
      </c>
      <c r="J10">
        <v>30.1</v>
      </c>
      <c r="K10">
        <v>30</v>
      </c>
      <c r="L10">
        <v>5</v>
      </c>
      <c r="M10">
        <v>6.5354330708661479</v>
      </c>
      <c r="N10">
        <v>188.10000000000002</v>
      </c>
      <c r="O10">
        <v>29.935926613213827</v>
      </c>
      <c r="P10" t="s">
        <v>6</v>
      </c>
      <c r="Q10">
        <v>62.1</v>
      </c>
      <c r="R10">
        <v>55.89</v>
      </c>
      <c r="S10">
        <v>68.31</v>
      </c>
      <c r="T10">
        <v>1863</v>
      </c>
      <c r="U10" s="2">
        <v>43281</v>
      </c>
    </row>
    <row r="11" spans="1:21" x14ac:dyDescent="0.25">
      <c r="A11" t="s">
        <v>0</v>
      </c>
      <c r="B11" t="s">
        <v>1</v>
      </c>
      <c r="C11" t="s">
        <v>2</v>
      </c>
      <c r="D11" s="3" t="s">
        <v>29</v>
      </c>
      <c r="E11" t="s">
        <v>3</v>
      </c>
      <c r="F11" s="1">
        <v>35517</v>
      </c>
      <c r="G11" t="s">
        <v>4</v>
      </c>
      <c r="H11">
        <v>89</v>
      </c>
      <c r="I11">
        <v>169</v>
      </c>
      <c r="J11">
        <v>30.6</v>
      </c>
      <c r="K11">
        <v>30</v>
      </c>
      <c r="L11">
        <v>5</v>
      </c>
      <c r="M11">
        <v>6.5354330708661479</v>
      </c>
      <c r="N11">
        <v>195.8</v>
      </c>
      <c r="O11">
        <v>31.161373901474043</v>
      </c>
      <c r="P11" t="s">
        <v>7</v>
      </c>
      <c r="Q11">
        <v>62.1</v>
      </c>
      <c r="R11">
        <v>55.89</v>
      </c>
      <c r="S11">
        <v>68.31</v>
      </c>
      <c r="T11">
        <v>1863</v>
      </c>
      <c r="U11" s="2">
        <v>43263</v>
      </c>
    </row>
    <row r="12" spans="1:21" x14ac:dyDescent="0.25">
      <c r="A12" t="s">
        <v>0</v>
      </c>
      <c r="B12" t="s">
        <v>1</v>
      </c>
      <c r="C12" t="s">
        <v>2</v>
      </c>
      <c r="D12" s="3" t="s">
        <v>29</v>
      </c>
      <c r="E12" t="s">
        <v>3</v>
      </c>
      <c r="F12" s="1">
        <v>35517</v>
      </c>
      <c r="G12" t="s">
        <v>4</v>
      </c>
      <c r="H12">
        <v>50.6</v>
      </c>
      <c r="I12">
        <v>148</v>
      </c>
      <c r="J12">
        <v>33.1</v>
      </c>
      <c r="K12">
        <v>35</v>
      </c>
      <c r="L12">
        <v>4</v>
      </c>
      <c r="M12">
        <v>10.26771653543307</v>
      </c>
      <c r="N12">
        <v>111.32000000000001</v>
      </c>
      <c r="O12">
        <v>23.100803506208912</v>
      </c>
      <c r="P12" t="s">
        <v>5</v>
      </c>
      <c r="Q12">
        <v>43.2</v>
      </c>
      <c r="R12">
        <v>38.880000000000003</v>
      </c>
      <c r="S12">
        <v>47.52</v>
      </c>
      <c r="T12">
        <v>1512</v>
      </c>
      <c r="U12" s="2">
        <v>43247</v>
      </c>
    </row>
    <row r="13" spans="1:21" x14ac:dyDescent="0.25">
      <c r="A13" t="s">
        <v>0</v>
      </c>
      <c r="B13" t="s">
        <v>1</v>
      </c>
      <c r="C13" t="s">
        <v>2</v>
      </c>
      <c r="D13" s="3" t="s">
        <v>29</v>
      </c>
      <c r="E13" t="s">
        <v>3</v>
      </c>
      <c r="F13" s="1">
        <v>35517</v>
      </c>
      <c r="G13" t="s">
        <v>4</v>
      </c>
      <c r="H13">
        <v>55.1</v>
      </c>
      <c r="I13">
        <v>151</v>
      </c>
      <c r="J13">
        <v>32.799999999999997</v>
      </c>
      <c r="K13">
        <v>30</v>
      </c>
      <c r="L13">
        <v>4</v>
      </c>
      <c r="M13">
        <v>11.448818897637793</v>
      </c>
      <c r="N13">
        <v>121.22000000000001</v>
      </c>
      <c r="O13">
        <v>24.165606771632824</v>
      </c>
      <c r="P13" t="s">
        <v>5</v>
      </c>
      <c r="Q13">
        <v>45.9</v>
      </c>
      <c r="R13">
        <v>41.31</v>
      </c>
      <c r="S13">
        <v>50.489999999999995</v>
      </c>
      <c r="T13">
        <v>1377</v>
      </c>
      <c r="U13" s="2">
        <v>43225</v>
      </c>
    </row>
    <row r="14" spans="1:21" x14ac:dyDescent="0.25">
      <c r="A14" t="s">
        <v>0</v>
      </c>
      <c r="B14" t="s">
        <v>1</v>
      </c>
      <c r="C14" t="s">
        <v>2</v>
      </c>
      <c r="D14" s="3" t="s">
        <v>29</v>
      </c>
      <c r="E14" t="s">
        <v>3</v>
      </c>
      <c r="F14" s="1">
        <v>35517</v>
      </c>
      <c r="G14" t="s">
        <v>4</v>
      </c>
      <c r="H14">
        <v>48.9</v>
      </c>
      <c r="I14">
        <v>159.80000000000001</v>
      </c>
      <c r="J14">
        <v>30</v>
      </c>
      <c r="K14">
        <v>30</v>
      </c>
      <c r="L14">
        <f t="shared" ref="L14:L34" si="0">ROUNDDOWN(((I14/2.54)/12), 0)</f>
        <v>5</v>
      </c>
      <c r="M14">
        <f t="shared" ref="M14:M34" si="1">((((I14/2.54)/12)-L14)*12)</f>
        <v>2.9133858267716626</v>
      </c>
      <c r="N14">
        <f t="shared" ref="N14:N34" si="2">H14*2.2</f>
        <v>107.58000000000001</v>
      </c>
      <c r="O14">
        <f t="shared" ref="O14:O34" si="3">H14/((I14/100)^2)</f>
        <v>19.149406094288697</v>
      </c>
      <c r="P14" t="str">
        <f t="shared" ref="P14:P34" si="4">IF(O14&lt;18.5,"UNDERWEIGHT",IF(O14&lt;=24.99,"NORMAL",IF(O14&lt;=29.99,"OVERWEIGHT","OBESE")))</f>
        <v>NORMAL</v>
      </c>
      <c r="Q14">
        <f t="shared" ref="Q14:Q34" si="5">((I14-100)-((I14-100)*0.1))</f>
        <v>53.820000000000007</v>
      </c>
      <c r="R14">
        <f t="shared" ref="R14:R34" si="6">(Q14)-(0.1*Q14)</f>
        <v>48.438000000000002</v>
      </c>
      <c r="S14">
        <f t="shared" ref="S14:S34" si="7">(Q14)+(0.1*Q14)</f>
        <v>59.202000000000012</v>
      </c>
      <c r="T14">
        <f t="shared" ref="T14:T34" si="8">Q14*K14</f>
        <v>1614.6000000000001</v>
      </c>
      <c r="U14" s="2">
        <v>43771</v>
      </c>
    </row>
    <row r="15" spans="1:21" x14ac:dyDescent="0.25">
      <c r="A15" t="s">
        <v>0</v>
      </c>
      <c r="B15" t="s">
        <v>1</v>
      </c>
      <c r="C15" t="s">
        <v>2</v>
      </c>
      <c r="D15" s="3" t="s">
        <v>29</v>
      </c>
      <c r="E15" t="s">
        <v>3</v>
      </c>
      <c r="F15" s="1">
        <v>35517</v>
      </c>
      <c r="G15" t="s">
        <v>4</v>
      </c>
      <c r="H15">
        <v>63</v>
      </c>
      <c r="I15">
        <v>159</v>
      </c>
      <c r="J15">
        <v>36.1</v>
      </c>
      <c r="K15">
        <v>30</v>
      </c>
      <c r="L15">
        <f t="shared" si="0"/>
        <v>5</v>
      </c>
      <c r="M15">
        <f t="shared" si="1"/>
        <v>2.5984251968503891</v>
      </c>
      <c r="N15">
        <f t="shared" si="2"/>
        <v>138.60000000000002</v>
      </c>
      <c r="O15">
        <f t="shared" si="3"/>
        <v>24.919900320398717</v>
      </c>
      <c r="P15" t="str">
        <f t="shared" si="4"/>
        <v>NORMAL</v>
      </c>
      <c r="Q15">
        <f t="shared" si="5"/>
        <v>53.1</v>
      </c>
      <c r="R15">
        <f t="shared" si="6"/>
        <v>47.79</v>
      </c>
      <c r="S15">
        <f t="shared" si="7"/>
        <v>58.410000000000004</v>
      </c>
      <c r="T15">
        <f t="shared" si="8"/>
        <v>1593</v>
      </c>
      <c r="U15" s="2">
        <v>43794</v>
      </c>
    </row>
    <row r="16" spans="1:21" x14ac:dyDescent="0.25">
      <c r="A16" t="s">
        <v>0</v>
      </c>
      <c r="B16" t="s">
        <v>1</v>
      </c>
      <c r="C16" t="s">
        <v>2</v>
      </c>
      <c r="D16" s="3" t="s">
        <v>29</v>
      </c>
      <c r="E16" t="s">
        <v>3</v>
      </c>
      <c r="F16" s="1">
        <v>35517</v>
      </c>
      <c r="G16" t="s">
        <v>4</v>
      </c>
      <c r="H16">
        <v>49.6</v>
      </c>
      <c r="I16">
        <v>152.9</v>
      </c>
      <c r="J16">
        <v>32</v>
      </c>
      <c r="K16">
        <v>35</v>
      </c>
      <c r="L16">
        <f t="shared" si="0"/>
        <v>5</v>
      </c>
      <c r="M16">
        <f t="shared" si="1"/>
        <v>0.19685039370078528</v>
      </c>
      <c r="N16">
        <f t="shared" si="2"/>
        <v>109.12000000000002</v>
      </c>
      <c r="O16">
        <f t="shared" si="3"/>
        <v>21.216156274100758</v>
      </c>
      <c r="P16" t="str">
        <f t="shared" si="4"/>
        <v>NORMAL</v>
      </c>
      <c r="Q16">
        <f t="shared" si="5"/>
        <v>47.610000000000007</v>
      </c>
      <c r="R16">
        <f t="shared" si="6"/>
        <v>42.849000000000004</v>
      </c>
      <c r="S16">
        <f t="shared" si="7"/>
        <v>52.371000000000009</v>
      </c>
      <c r="T16">
        <f t="shared" si="8"/>
        <v>1666.3500000000001</v>
      </c>
      <c r="U16" s="2">
        <v>43806</v>
      </c>
    </row>
    <row r="17" spans="1:21" x14ac:dyDescent="0.25">
      <c r="A17" t="s">
        <v>0</v>
      </c>
      <c r="B17" t="s">
        <v>1</v>
      </c>
      <c r="C17" t="s">
        <v>2</v>
      </c>
      <c r="D17" s="3" t="s">
        <v>29</v>
      </c>
      <c r="E17" t="s">
        <v>3</v>
      </c>
      <c r="F17" s="1">
        <v>35517</v>
      </c>
      <c r="G17" t="s">
        <v>4</v>
      </c>
      <c r="H17">
        <v>50.1</v>
      </c>
      <c r="I17">
        <v>163</v>
      </c>
      <c r="J17">
        <v>11.9</v>
      </c>
      <c r="K17">
        <v>30</v>
      </c>
      <c r="L17">
        <f t="shared" si="0"/>
        <v>5</v>
      </c>
      <c r="M17">
        <f t="shared" si="1"/>
        <v>4.1732283464566926</v>
      </c>
      <c r="N17">
        <f t="shared" si="2"/>
        <v>110.22000000000001</v>
      </c>
      <c r="O17">
        <f t="shared" si="3"/>
        <v>18.856562158907</v>
      </c>
      <c r="P17" t="str">
        <f t="shared" si="4"/>
        <v>NORMAL</v>
      </c>
      <c r="Q17">
        <f t="shared" si="5"/>
        <v>56.7</v>
      </c>
      <c r="R17">
        <f t="shared" si="6"/>
        <v>51.03</v>
      </c>
      <c r="S17">
        <f t="shared" si="7"/>
        <v>62.370000000000005</v>
      </c>
      <c r="T17">
        <f t="shared" si="8"/>
        <v>1701</v>
      </c>
      <c r="U17" s="2">
        <v>43829</v>
      </c>
    </row>
    <row r="18" spans="1:21" x14ac:dyDescent="0.25">
      <c r="A18" t="s">
        <v>0</v>
      </c>
      <c r="B18" t="s">
        <v>1</v>
      </c>
      <c r="C18" t="s">
        <v>2</v>
      </c>
      <c r="D18" s="3" t="s">
        <v>29</v>
      </c>
      <c r="E18" t="s">
        <v>3</v>
      </c>
      <c r="F18" s="1">
        <v>35517</v>
      </c>
      <c r="G18" t="s">
        <v>4</v>
      </c>
      <c r="H18">
        <v>66.900000000000006</v>
      </c>
      <c r="I18">
        <v>155.4</v>
      </c>
      <c r="J18">
        <v>39.299999999999997</v>
      </c>
      <c r="K18">
        <v>30</v>
      </c>
      <c r="L18">
        <f t="shared" si="0"/>
        <v>5</v>
      </c>
      <c r="M18">
        <f t="shared" si="1"/>
        <v>1.1811023622047223</v>
      </c>
      <c r="N18">
        <f t="shared" si="2"/>
        <v>147.18000000000004</v>
      </c>
      <c r="O18">
        <f t="shared" si="3"/>
        <v>27.702826930626159</v>
      </c>
      <c r="P18" t="str">
        <f t="shared" si="4"/>
        <v>OVERWEIGHT</v>
      </c>
      <c r="Q18">
        <f t="shared" si="5"/>
        <v>49.860000000000007</v>
      </c>
      <c r="R18">
        <f t="shared" si="6"/>
        <v>44.874000000000009</v>
      </c>
      <c r="S18">
        <f t="shared" si="7"/>
        <v>54.846000000000004</v>
      </c>
      <c r="T18">
        <f t="shared" si="8"/>
        <v>1495.8000000000002</v>
      </c>
      <c r="U18" s="2">
        <v>43768</v>
      </c>
    </row>
    <row r="19" spans="1:21" x14ac:dyDescent="0.25">
      <c r="A19" t="s">
        <v>0</v>
      </c>
      <c r="B19" t="s">
        <v>1</v>
      </c>
      <c r="C19" t="s">
        <v>2</v>
      </c>
      <c r="D19" s="3" t="s">
        <v>29</v>
      </c>
      <c r="E19" t="s">
        <v>3</v>
      </c>
      <c r="F19" s="1">
        <v>35517</v>
      </c>
      <c r="G19" t="s">
        <v>4</v>
      </c>
      <c r="H19">
        <v>46.4</v>
      </c>
      <c r="I19">
        <v>147</v>
      </c>
      <c r="J19">
        <v>32.1</v>
      </c>
      <c r="K19">
        <v>30</v>
      </c>
      <c r="L19">
        <f t="shared" si="0"/>
        <v>4</v>
      </c>
      <c r="M19">
        <f t="shared" si="1"/>
        <v>9.8740157480314998</v>
      </c>
      <c r="N19">
        <f t="shared" si="2"/>
        <v>102.08</v>
      </c>
      <c r="O19">
        <f t="shared" si="3"/>
        <v>21.472534592068122</v>
      </c>
      <c r="P19" t="str">
        <f t="shared" si="4"/>
        <v>NORMAL</v>
      </c>
      <c r="Q19">
        <f t="shared" si="5"/>
        <v>42.3</v>
      </c>
      <c r="R19">
        <f t="shared" si="6"/>
        <v>38.07</v>
      </c>
      <c r="S19">
        <f t="shared" si="7"/>
        <v>46.529999999999994</v>
      </c>
      <c r="T19">
        <f t="shared" si="8"/>
        <v>1269</v>
      </c>
      <c r="U19" s="2">
        <v>43748</v>
      </c>
    </row>
    <row r="20" spans="1:21" x14ac:dyDescent="0.25">
      <c r="A20" t="s">
        <v>0</v>
      </c>
      <c r="B20" t="s">
        <v>1</v>
      </c>
      <c r="C20" t="s">
        <v>2</v>
      </c>
      <c r="D20" s="3" t="s">
        <v>29</v>
      </c>
      <c r="E20" t="s">
        <v>3</v>
      </c>
      <c r="F20" s="1">
        <v>35517</v>
      </c>
      <c r="G20" t="s">
        <v>4</v>
      </c>
      <c r="H20">
        <v>50.4</v>
      </c>
      <c r="I20">
        <v>160.1</v>
      </c>
      <c r="J20">
        <v>28.1</v>
      </c>
      <c r="K20">
        <v>30</v>
      </c>
      <c r="L20">
        <f t="shared" si="0"/>
        <v>5</v>
      </c>
      <c r="M20">
        <f t="shared" si="1"/>
        <v>3.0314960629921295</v>
      </c>
      <c r="N20">
        <f t="shared" si="2"/>
        <v>110.88000000000001</v>
      </c>
      <c r="O20">
        <f t="shared" si="3"/>
        <v>19.662913677077999</v>
      </c>
      <c r="P20" t="str">
        <f t="shared" si="4"/>
        <v>NORMAL</v>
      </c>
      <c r="Q20">
        <f t="shared" si="5"/>
        <v>54.089999999999996</v>
      </c>
      <c r="R20">
        <f t="shared" si="6"/>
        <v>48.680999999999997</v>
      </c>
      <c r="S20">
        <f t="shared" si="7"/>
        <v>59.498999999999995</v>
      </c>
      <c r="T20">
        <f t="shared" si="8"/>
        <v>1622.6999999999998</v>
      </c>
      <c r="U20" s="2">
        <v>43736</v>
      </c>
    </row>
    <row r="21" spans="1:21" x14ac:dyDescent="0.25">
      <c r="A21" t="s">
        <v>0</v>
      </c>
      <c r="B21" t="s">
        <v>1</v>
      </c>
      <c r="C21" t="s">
        <v>2</v>
      </c>
      <c r="D21" s="3" t="s">
        <v>29</v>
      </c>
      <c r="E21" t="s">
        <v>3</v>
      </c>
      <c r="F21" s="1">
        <v>35517</v>
      </c>
      <c r="G21" t="s">
        <v>4</v>
      </c>
      <c r="H21">
        <v>64.400000000000006</v>
      </c>
      <c r="I21">
        <v>163</v>
      </c>
      <c r="J21">
        <v>18.899999999999999</v>
      </c>
      <c r="K21">
        <v>30</v>
      </c>
      <c r="L21">
        <f t="shared" si="0"/>
        <v>5</v>
      </c>
      <c r="M21">
        <f t="shared" si="1"/>
        <v>4.1732283464566926</v>
      </c>
      <c r="N21">
        <f t="shared" si="2"/>
        <v>141.68000000000004</v>
      </c>
      <c r="O21">
        <f t="shared" si="3"/>
        <v>24.238774511648916</v>
      </c>
      <c r="P21" t="str">
        <f t="shared" si="4"/>
        <v>NORMAL</v>
      </c>
      <c r="Q21">
        <f t="shared" si="5"/>
        <v>56.7</v>
      </c>
      <c r="R21">
        <f t="shared" si="6"/>
        <v>51.03</v>
      </c>
      <c r="S21">
        <f t="shared" si="7"/>
        <v>62.370000000000005</v>
      </c>
      <c r="T21">
        <f t="shared" si="8"/>
        <v>1701</v>
      </c>
      <c r="U21" s="2">
        <v>43709</v>
      </c>
    </row>
    <row r="22" spans="1:21" x14ac:dyDescent="0.25">
      <c r="A22" t="s">
        <v>0</v>
      </c>
      <c r="B22" t="s">
        <v>1</v>
      </c>
      <c r="C22" t="s">
        <v>2</v>
      </c>
      <c r="D22" s="3" t="s">
        <v>29</v>
      </c>
      <c r="E22" t="s">
        <v>3</v>
      </c>
      <c r="F22" s="1">
        <v>35517</v>
      </c>
      <c r="G22" t="s">
        <v>4</v>
      </c>
      <c r="H22">
        <v>70.7</v>
      </c>
      <c r="I22">
        <v>166</v>
      </c>
      <c r="J22">
        <v>18.100000000000001</v>
      </c>
      <c r="K22">
        <v>30</v>
      </c>
      <c r="L22">
        <f t="shared" si="0"/>
        <v>5</v>
      </c>
      <c r="M22">
        <f t="shared" si="1"/>
        <v>5.3543307086614256</v>
      </c>
      <c r="N22">
        <f t="shared" si="2"/>
        <v>155.54000000000002</v>
      </c>
      <c r="O22">
        <f t="shared" si="3"/>
        <v>25.656844244447672</v>
      </c>
      <c r="P22" t="str">
        <f t="shared" si="4"/>
        <v>OVERWEIGHT</v>
      </c>
      <c r="Q22">
        <f t="shared" si="5"/>
        <v>59.4</v>
      </c>
      <c r="R22">
        <f t="shared" si="6"/>
        <v>53.46</v>
      </c>
      <c r="S22">
        <f t="shared" si="7"/>
        <v>65.34</v>
      </c>
      <c r="T22">
        <f t="shared" si="8"/>
        <v>1782</v>
      </c>
      <c r="U22" s="2">
        <v>43702</v>
      </c>
    </row>
    <row r="23" spans="1:21" x14ac:dyDescent="0.25">
      <c r="A23" t="s">
        <v>0</v>
      </c>
      <c r="B23" t="s">
        <v>1</v>
      </c>
      <c r="C23" t="s">
        <v>2</v>
      </c>
      <c r="D23" s="3" t="s">
        <v>29</v>
      </c>
      <c r="E23" t="s">
        <v>3</v>
      </c>
      <c r="F23" s="1">
        <v>35517</v>
      </c>
      <c r="G23" t="s">
        <v>4</v>
      </c>
      <c r="H23">
        <v>68.3</v>
      </c>
      <c r="I23">
        <v>169.7</v>
      </c>
      <c r="J23">
        <v>21.8</v>
      </c>
      <c r="K23">
        <v>30</v>
      </c>
      <c r="L23">
        <f t="shared" si="0"/>
        <v>5</v>
      </c>
      <c r="M23">
        <f t="shared" si="1"/>
        <v>6.8110236220472409</v>
      </c>
      <c r="N23">
        <f t="shared" si="2"/>
        <v>150.26000000000002</v>
      </c>
      <c r="O23">
        <f t="shared" si="3"/>
        <v>23.716850666137933</v>
      </c>
      <c r="P23" t="str">
        <f t="shared" si="4"/>
        <v>NORMAL</v>
      </c>
      <c r="Q23">
        <f t="shared" si="5"/>
        <v>62.72999999999999</v>
      </c>
      <c r="R23">
        <f t="shared" si="6"/>
        <v>56.456999999999994</v>
      </c>
      <c r="S23">
        <f t="shared" si="7"/>
        <v>69.002999999999986</v>
      </c>
      <c r="T23">
        <f t="shared" si="8"/>
        <v>1881.8999999999996</v>
      </c>
      <c r="U23" s="2">
        <v>43682</v>
      </c>
    </row>
    <row r="24" spans="1:21" x14ac:dyDescent="0.25">
      <c r="A24" t="s">
        <v>0</v>
      </c>
      <c r="B24" t="s">
        <v>1</v>
      </c>
      <c r="C24" t="s">
        <v>2</v>
      </c>
      <c r="D24" s="3" t="s">
        <v>29</v>
      </c>
      <c r="E24" t="s">
        <v>3</v>
      </c>
      <c r="F24" s="1">
        <v>35517</v>
      </c>
      <c r="G24" t="s">
        <v>4</v>
      </c>
      <c r="H24">
        <v>69.5</v>
      </c>
      <c r="I24">
        <v>157.6</v>
      </c>
      <c r="J24">
        <v>40.4</v>
      </c>
      <c r="K24">
        <v>30</v>
      </c>
      <c r="L24">
        <f t="shared" si="0"/>
        <v>5</v>
      </c>
      <c r="M24">
        <f t="shared" si="1"/>
        <v>2.0472440944881818</v>
      </c>
      <c r="N24">
        <f t="shared" si="2"/>
        <v>152.9</v>
      </c>
      <c r="O24">
        <f t="shared" si="3"/>
        <v>27.981589322064476</v>
      </c>
      <c r="P24" t="str">
        <f t="shared" si="4"/>
        <v>OVERWEIGHT</v>
      </c>
      <c r="Q24">
        <f t="shared" si="5"/>
        <v>51.839999999999996</v>
      </c>
      <c r="R24">
        <f t="shared" si="6"/>
        <v>46.655999999999999</v>
      </c>
      <c r="S24">
        <f t="shared" si="7"/>
        <v>57.023999999999994</v>
      </c>
      <c r="T24">
        <f t="shared" si="8"/>
        <v>1555.1999999999998</v>
      </c>
      <c r="U24" s="2">
        <v>43676</v>
      </c>
    </row>
    <row r="25" spans="1:21" x14ac:dyDescent="0.25">
      <c r="A25" t="s">
        <v>0</v>
      </c>
      <c r="B25" t="s">
        <v>1</v>
      </c>
      <c r="C25" t="s">
        <v>2</v>
      </c>
      <c r="D25" s="3" t="s">
        <v>29</v>
      </c>
      <c r="E25" t="s">
        <v>3</v>
      </c>
      <c r="F25" s="1">
        <v>35517</v>
      </c>
      <c r="G25" t="s">
        <v>4</v>
      </c>
      <c r="H25">
        <v>65.599999999999994</v>
      </c>
      <c r="I25">
        <v>153.4</v>
      </c>
      <c r="J25">
        <v>40.4</v>
      </c>
      <c r="K25">
        <v>30</v>
      </c>
      <c r="L25">
        <f t="shared" si="0"/>
        <v>5</v>
      </c>
      <c r="M25">
        <f t="shared" si="1"/>
        <v>0.39370078740158121</v>
      </c>
      <c r="N25">
        <f t="shared" si="2"/>
        <v>144.32</v>
      </c>
      <c r="O25">
        <f t="shared" si="3"/>
        <v>27.877454788377815</v>
      </c>
      <c r="P25" t="str">
        <f t="shared" si="4"/>
        <v>OVERWEIGHT</v>
      </c>
      <c r="Q25">
        <f t="shared" si="5"/>
        <v>48.06</v>
      </c>
      <c r="R25">
        <f t="shared" si="6"/>
        <v>43.254000000000005</v>
      </c>
      <c r="S25">
        <f t="shared" si="7"/>
        <v>52.866</v>
      </c>
      <c r="T25">
        <f t="shared" si="8"/>
        <v>1441.8000000000002</v>
      </c>
      <c r="U25" s="2">
        <v>43661</v>
      </c>
    </row>
    <row r="26" spans="1:21" x14ac:dyDescent="0.25">
      <c r="A26" t="s">
        <v>0</v>
      </c>
      <c r="B26" t="s">
        <v>1</v>
      </c>
      <c r="C26" t="s">
        <v>2</v>
      </c>
      <c r="D26" s="3" t="s">
        <v>29</v>
      </c>
      <c r="E26" t="s">
        <v>3</v>
      </c>
      <c r="F26" s="1">
        <v>35517</v>
      </c>
      <c r="G26" t="s">
        <v>4</v>
      </c>
      <c r="H26">
        <v>51.6</v>
      </c>
      <c r="I26">
        <v>149</v>
      </c>
      <c r="J26">
        <v>32.6</v>
      </c>
      <c r="K26">
        <v>30</v>
      </c>
      <c r="L26">
        <f t="shared" si="0"/>
        <v>4</v>
      </c>
      <c r="M26">
        <f t="shared" si="1"/>
        <v>10.661417322834641</v>
      </c>
      <c r="N26">
        <f t="shared" si="2"/>
        <v>113.52000000000001</v>
      </c>
      <c r="O26">
        <f t="shared" si="3"/>
        <v>23.24219629746408</v>
      </c>
      <c r="P26" t="str">
        <f t="shared" si="4"/>
        <v>NORMAL</v>
      </c>
      <c r="Q26">
        <f t="shared" si="5"/>
        <v>44.1</v>
      </c>
      <c r="R26">
        <f t="shared" si="6"/>
        <v>39.69</v>
      </c>
      <c r="S26">
        <f t="shared" si="7"/>
        <v>48.510000000000005</v>
      </c>
      <c r="T26">
        <f t="shared" si="8"/>
        <v>1323</v>
      </c>
      <c r="U26" s="2">
        <v>43646</v>
      </c>
    </row>
    <row r="27" spans="1:21" x14ac:dyDescent="0.25">
      <c r="A27" t="s">
        <v>0</v>
      </c>
      <c r="B27" t="s">
        <v>1</v>
      </c>
      <c r="C27" t="s">
        <v>2</v>
      </c>
      <c r="D27" s="3" t="s">
        <v>29</v>
      </c>
      <c r="E27" t="s">
        <v>3</v>
      </c>
      <c r="F27" s="1">
        <v>35517</v>
      </c>
      <c r="G27" t="s">
        <v>4</v>
      </c>
      <c r="H27">
        <v>53.8</v>
      </c>
      <c r="I27">
        <v>141.9</v>
      </c>
      <c r="J27">
        <v>38.4</v>
      </c>
      <c r="K27">
        <v>30</v>
      </c>
      <c r="L27">
        <f t="shared" si="0"/>
        <v>4</v>
      </c>
      <c r="M27">
        <f t="shared" si="1"/>
        <v>7.8661417322834666</v>
      </c>
      <c r="N27">
        <f t="shared" si="2"/>
        <v>118.36</v>
      </c>
      <c r="O27">
        <f t="shared" si="3"/>
        <v>26.718832953161087</v>
      </c>
      <c r="P27" t="str">
        <f t="shared" si="4"/>
        <v>OVERWEIGHT</v>
      </c>
      <c r="Q27">
        <f t="shared" si="5"/>
        <v>37.710000000000008</v>
      </c>
      <c r="R27">
        <f t="shared" si="6"/>
        <v>33.939000000000007</v>
      </c>
      <c r="S27">
        <f t="shared" si="7"/>
        <v>41.481000000000009</v>
      </c>
      <c r="T27">
        <f t="shared" si="8"/>
        <v>1131.3000000000002</v>
      </c>
      <c r="U27" s="2">
        <v>43628</v>
      </c>
    </row>
    <row r="28" spans="1:21" x14ac:dyDescent="0.25">
      <c r="A28" t="s">
        <v>0</v>
      </c>
      <c r="B28" t="s">
        <v>1</v>
      </c>
      <c r="C28" t="s">
        <v>2</v>
      </c>
      <c r="D28" s="3" t="s">
        <v>29</v>
      </c>
      <c r="E28" t="s">
        <v>3</v>
      </c>
      <c r="F28" s="1">
        <v>35517</v>
      </c>
      <c r="G28" t="s">
        <v>4</v>
      </c>
      <c r="H28">
        <v>70.2</v>
      </c>
      <c r="I28">
        <v>166.5</v>
      </c>
      <c r="J28">
        <v>27.6</v>
      </c>
      <c r="K28">
        <v>30</v>
      </c>
      <c r="L28">
        <f t="shared" si="0"/>
        <v>5</v>
      </c>
      <c r="M28">
        <f t="shared" si="1"/>
        <v>5.5511811023622109</v>
      </c>
      <c r="N28">
        <f t="shared" si="2"/>
        <v>154.44000000000003</v>
      </c>
      <c r="O28">
        <f t="shared" si="3"/>
        <v>25.32261991721451</v>
      </c>
      <c r="P28" t="str">
        <f t="shared" si="4"/>
        <v>OVERWEIGHT</v>
      </c>
      <c r="Q28">
        <f t="shared" si="5"/>
        <v>59.85</v>
      </c>
      <c r="R28">
        <f t="shared" si="6"/>
        <v>53.865000000000002</v>
      </c>
      <c r="S28">
        <f t="shared" si="7"/>
        <v>65.835000000000008</v>
      </c>
      <c r="T28">
        <f t="shared" si="8"/>
        <v>1795.5</v>
      </c>
      <c r="U28" s="2">
        <v>43612</v>
      </c>
    </row>
    <row r="29" spans="1:21" x14ac:dyDescent="0.25">
      <c r="A29" t="s">
        <v>0</v>
      </c>
      <c r="B29" t="s">
        <v>1</v>
      </c>
      <c r="C29" t="s">
        <v>2</v>
      </c>
      <c r="D29" s="3" t="s">
        <v>29</v>
      </c>
      <c r="E29" t="s">
        <v>3</v>
      </c>
      <c r="F29" s="1">
        <v>35517</v>
      </c>
      <c r="G29" t="s">
        <v>4</v>
      </c>
      <c r="H29">
        <v>68.5</v>
      </c>
      <c r="I29">
        <v>172.5</v>
      </c>
      <c r="J29">
        <v>22</v>
      </c>
      <c r="K29">
        <v>30</v>
      </c>
      <c r="L29">
        <f t="shared" si="0"/>
        <v>5</v>
      </c>
      <c r="M29">
        <f t="shared" si="1"/>
        <v>7.9133858267716555</v>
      </c>
      <c r="N29">
        <f t="shared" si="2"/>
        <v>150.70000000000002</v>
      </c>
      <c r="O29">
        <f t="shared" si="3"/>
        <v>23.020373871035492</v>
      </c>
      <c r="P29" t="str">
        <f t="shared" si="4"/>
        <v>NORMAL</v>
      </c>
      <c r="Q29">
        <f t="shared" si="5"/>
        <v>65.25</v>
      </c>
      <c r="R29">
        <f t="shared" si="6"/>
        <v>58.725000000000001</v>
      </c>
      <c r="S29">
        <f t="shared" si="7"/>
        <v>71.775000000000006</v>
      </c>
      <c r="T29">
        <f t="shared" si="8"/>
        <v>1957.5</v>
      </c>
      <c r="U29" s="2">
        <v>43590</v>
      </c>
    </row>
    <row r="30" spans="1:21" x14ac:dyDescent="0.25">
      <c r="A30" t="s">
        <v>0</v>
      </c>
      <c r="B30" t="s">
        <v>1</v>
      </c>
      <c r="C30" t="s">
        <v>2</v>
      </c>
      <c r="D30" s="3" t="s">
        <v>29</v>
      </c>
      <c r="E30" t="s">
        <v>3</v>
      </c>
      <c r="F30" s="1">
        <v>35517</v>
      </c>
      <c r="G30" t="s">
        <v>4</v>
      </c>
      <c r="H30">
        <v>75.099999999999994</v>
      </c>
      <c r="I30">
        <v>168.9</v>
      </c>
      <c r="J30">
        <v>24.7</v>
      </c>
      <c r="K30">
        <v>30</v>
      </c>
      <c r="L30">
        <f t="shared" si="0"/>
        <v>5</v>
      </c>
      <c r="M30">
        <f t="shared" si="1"/>
        <v>6.4960629921259887</v>
      </c>
      <c r="N30">
        <f t="shared" si="2"/>
        <v>165.22</v>
      </c>
      <c r="O30">
        <f t="shared" si="3"/>
        <v>26.325743036209985</v>
      </c>
      <c r="P30" t="str">
        <f t="shared" si="4"/>
        <v>OVERWEIGHT</v>
      </c>
      <c r="Q30">
        <f t="shared" si="5"/>
        <v>62.010000000000005</v>
      </c>
      <c r="R30">
        <f t="shared" si="6"/>
        <v>55.809000000000005</v>
      </c>
      <c r="S30">
        <f t="shared" si="7"/>
        <v>68.211000000000013</v>
      </c>
      <c r="T30">
        <f t="shared" si="8"/>
        <v>1860.3000000000002</v>
      </c>
      <c r="U30" s="2">
        <v>43585</v>
      </c>
    </row>
    <row r="31" spans="1:21" x14ac:dyDescent="0.25">
      <c r="A31" t="s">
        <v>0</v>
      </c>
      <c r="B31" t="s">
        <v>1</v>
      </c>
      <c r="C31" t="s">
        <v>2</v>
      </c>
      <c r="D31" s="3" t="s">
        <v>29</v>
      </c>
      <c r="E31" t="s">
        <v>3</v>
      </c>
      <c r="F31" s="1">
        <v>35517</v>
      </c>
      <c r="G31" t="s">
        <v>4</v>
      </c>
      <c r="H31">
        <v>60.7</v>
      </c>
      <c r="I31">
        <v>158.6</v>
      </c>
      <c r="J31">
        <v>19.2</v>
      </c>
      <c r="K31">
        <v>30</v>
      </c>
      <c r="L31">
        <f t="shared" si="0"/>
        <v>5</v>
      </c>
      <c r="M31">
        <f t="shared" si="1"/>
        <v>2.440944881889763</v>
      </c>
      <c r="N31">
        <f t="shared" si="2"/>
        <v>133.54000000000002</v>
      </c>
      <c r="O31">
        <f t="shared" si="3"/>
        <v>24.131389252427855</v>
      </c>
      <c r="P31" t="str">
        <f t="shared" si="4"/>
        <v>NORMAL</v>
      </c>
      <c r="Q31">
        <f t="shared" si="5"/>
        <v>52.739999999999995</v>
      </c>
      <c r="R31">
        <f t="shared" si="6"/>
        <v>47.465999999999994</v>
      </c>
      <c r="S31">
        <f t="shared" si="7"/>
        <v>58.013999999999996</v>
      </c>
      <c r="T31">
        <f t="shared" si="8"/>
        <v>1582.1999999999998</v>
      </c>
      <c r="U31" s="2">
        <v>43565</v>
      </c>
    </row>
    <row r="32" spans="1:21" x14ac:dyDescent="0.25">
      <c r="A32" t="s">
        <v>0</v>
      </c>
      <c r="B32" t="s">
        <v>1</v>
      </c>
      <c r="C32" t="s">
        <v>2</v>
      </c>
      <c r="D32" s="3" t="s">
        <v>29</v>
      </c>
      <c r="E32" t="s">
        <v>3</v>
      </c>
      <c r="F32" s="1">
        <v>35517</v>
      </c>
      <c r="G32" t="s">
        <v>4</v>
      </c>
      <c r="H32">
        <v>45.5</v>
      </c>
      <c r="I32">
        <v>153.69999999999999</v>
      </c>
      <c r="J32">
        <v>28.4</v>
      </c>
      <c r="K32">
        <v>30</v>
      </c>
      <c r="L32">
        <f t="shared" si="0"/>
        <v>5</v>
      </c>
      <c r="M32">
        <f t="shared" si="1"/>
        <v>0.51181102362204811</v>
      </c>
      <c r="N32">
        <f t="shared" si="2"/>
        <v>100.10000000000001</v>
      </c>
      <c r="O32">
        <f t="shared" si="3"/>
        <v>19.260327239309358</v>
      </c>
      <c r="P32" t="str">
        <f t="shared" si="4"/>
        <v>NORMAL</v>
      </c>
      <c r="Q32">
        <f t="shared" si="5"/>
        <v>48.329999999999991</v>
      </c>
      <c r="R32">
        <f t="shared" si="6"/>
        <v>43.496999999999993</v>
      </c>
      <c r="S32">
        <f t="shared" si="7"/>
        <v>53.16299999999999</v>
      </c>
      <c r="T32">
        <f t="shared" si="8"/>
        <v>1449.8999999999996</v>
      </c>
      <c r="U32" s="2">
        <v>43552</v>
      </c>
    </row>
    <row r="33" spans="1:21" x14ac:dyDescent="0.25">
      <c r="A33" t="s">
        <v>0</v>
      </c>
      <c r="B33" t="s">
        <v>1</v>
      </c>
      <c r="C33" t="s">
        <v>2</v>
      </c>
      <c r="D33" s="3" t="s">
        <v>29</v>
      </c>
      <c r="E33" t="s">
        <v>3</v>
      </c>
      <c r="F33" s="1">
        <v>35517</v>
      </c>
      <c r="G33" t="s">
        <v>4</v>
      </c>
      <c r="H33">
        <v>61.8</v>
      </c>
      <c r="I33">
        <v>167.1</v>
      </c>
      <c r="J33">
        <v>21</v>
      </c>
      <c r="K33">
        <v>30</v>
      </c>
      <c r="L33">
        <f t="shared" si="0"/>
        <v>5</v>
      </c>
      <c r="M33">
        <f t="shared" si="1"/>
        <v>5.7874015748031447</v>
      </c>
      <c r="N33">
        <f t="shared" si="2"/>
        <v>135.96</v>
      </c>
      <c r="O33">
        <f t="shared" si="3"/>
        <v>22.132760030384194</v>
      </c>
      <c r="P33" t="str">
        <f t="shared" si="4"/>
        <v>NORMAL</v>
      </c>
      <c r="Q33">
        <f t="shared" si="5"/>
        <v>60.389999999999993</v>
      </c>
      <c r="R33">
        <f t="shared" si="6"/>
        <v>54.350999999999992</v>
      </c>
      <c r="S33">
        <f t="shared" si="7"/>
        <v>66.428999999999988</v>
      </c>
      <c r="T33">
        <f t="shared" si="8"/>
        <v>1811.6999999999998</v>
      </c>
      <c r="U33" s="2">
        <v>43527</v>
      </c>
    </row>
    <row r="34" spans="1:21" x14ac:dyDescent="0.25">
      <c r="A34" t="s">
        <v>0</v>
      </c>
      <c r="B34" t="s">
        <v>1</v>
      </c>
      <c r="C34" t="s">
        <v>2</v>
      </c>
      <c r="D34" s="3" t="s">
        <v>29</v>
      </c>
      <c r="E34" t="s">
        <v>3</v>
      </c>
      <c r="F34" s="1">
        <v>35517</v>
      </c>
      <c r="G34" t="s">
        <v>4</v>
      </c>
      <c r="H34">
        <v>63.5</v>
      </c>
      <c r="I34">
        <v>158.30000000000001</v>
      </c>
      <c r="J34">
        <v>35.4</v>
      </c>
      <c r="K34">
        <v>30</v>
      </c>
      <c r="L34">
        <f t="shared" si="0"/>
        <v>5</v>
      </c>
      <c r="M34">
        <f t="shared" si="1"/>
        <v>2.3228346456692961</v>
      </c>
      <c r="N34">
        <f t="shared" si="2"/>
        <v>139.70000000000002</v>
      </c>
      <c r="O34">
        <f t="shared" si="3"/>
        <v>25.340308369604553</v>
      </c>
      <c r="P34" t="str">
        <f t="shared" si="4"/>
        <v>OVERWEIGHT</v>
      </c>
      <c r="Q34">
        <f t="shared" si="5"/>
        <v>52.470000000000013</v>
      </c>
      <c r="R34">
        <f t="shared" si="6"/>
        <v>47.223000000000013</v>
      </c>
      <c r="S34">
        <f t="shared" si="7"/>
        <v>57.717000000000013</v>
      </c>
      <c r="T34">
        <f t="shared" si="8"/>
        <v>1574.1000000000004</v>
      </c>
      <c r="U34" s="2">
        <v>43523</v>
      </c>
    </row>
  </sheetData>
  <hyperlinks>
    <hyperlink ref="D2" r:id="rId1"/>
    <hyperlink ref="D3:D34" r:id="rId2" display="umalijaysonmondero@gmail.com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MISU</dc:creator>
  <cp:lastModifiedBy>MISU</cp:lastModifiedBy>
  <dcterms:created xsi:type="dcterms:W3CDTF">2018-07-10T07:33:55Z</dcterms:created>
  <dcterms:modified xsi:type="dcterms:W3CDTF">2018-07-23T00:48:49Z</dcterms:modified>
</cp:coreProperties>
</file>