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ato Alberto\Desktop\reader-master\"/>
    </mc:Choice>
  </mc:AlternateContent>
  <xr:revisionPtr revIDLastSave="0" documentId="13_ncr:1_{B76D589E-7E9B-457E-9BF1-CDD3F399D6BA}" xr6:coauthVersionLast="46" xr6:coauthVersionMax="46" xr10:uidLastSave="{00000000-0000-0000-0000-000000000000}"/>
  <bookViews>
    <workbookView xWindow="-120" yWindow="-120" windowWidth="29040" windowHeight="15840" xr2:uid="{15D53D98-5B92-41E8-BA6A-9ECB43C99A7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5" i="1" l="1"/>
  <c r="E5" i="1"/>
  <c r="AS5" i="1" s="1"/>
  <c r="D5" i="1"/>
  <c r="C5" i="1"/>
  <c r="AV7" i="1"/>
  <c r="AS7" i="1"/>
  <c r="AR7" i="1"/>
  <c r="AQ7" i="1"/>
  <c r="AO7" i="1"/>
  <c r="AN7" i="1"/>
  <c r="AK7" i="1"/>
  <c r="AU7" i="1" s="1"/>
  <c r="E7" i="1"/>
  <c r="D7" i="1"/>
  <c r="C7" i="1"/>
  <c r="AK5" i="1" l="1"/>
  <c r="AU5" i="1" s="1"/>
  <c r="AN5" i="1"/>
  <c r="AR5" i="1"/>
  <c r="AO5" i="1"/>
  <c r="AQ5" i="1"/>
  <c r="AV8" i="1"/>
  <c r="E8" i="1"/>
  <c r="D8" i="1"/>
  <c r="C8" i="1"/>
  <c r="AV4" i="1"/>
  <c r="E4" i="1"/>
  <c r="D4" i="1"/>
  <c r="C4" i="1"/>
  <c r="AS4" i="1" l="1"/>
  <c r="AK4" i="1"/>
  <c r="AU4" i="1" s="1"/>
  <c r="AQ8" i="1"/>
  <c r="AO8" i="1"/>
  <c r="AV9" i="1"/>
  <c r="E9" i="1"/>
  <c r="AN4" i="1" s="1"/>
  <c r="D9" i="1"/>
  <c r="C9" i="1"/>
  <c r="AV6" i="1"/>
  <c r="AS6" i="1"/>
  <c r="AR6" i="1"/>
  <c r="AQ6" i="1"/>
  <c r="AO6" i="1"/>
  <c r="AN6" i="1"/>
  <c r="AK6" i="1"/>
  <c r="AU6" i="1" s="1"/>
  <c r="E6" i="1"/>
  <c r="D6" i="1"/>
  <c r="C6" i="1"/>
  <c r="AV3" i="1"/>
  <c r="AS3" i="1"/>
  <c r="AR3" i="1"/>
  <c r="AQ3" i="1"/>
  <c r="AO3" i="1"/>
  <c r="AN3" i="1"/>
  <c r="AK3" i="1"/>
  <c r="AU3" i="1" s="1"/>
  <c r="E3" i="1"/>
  <c r="D3" i="1"/>
  <c r="C3" i="1"/>
  <c r="AV2" i="1"/>
  <c r="AS2" i="1"/>
  <c r="AR2" i="1"/>
  <c r="AQ2" i="1"/>
  <c r="AO2" i="1"/>
  <c r="AN2" i="1"/>
  <c r="AK2" i="1"/>
  <c r="AU2" i="1" s="1"/>
  <c r="E2" i="1"/>
  <c r="D2" i="1"/>
  <c r="C2" i="1"/>
  <c r="AN8" i="1" l="1"/>
  <c r="AS8" i="1"/>
  <c r="AK8" i="1"/>
  <c r="AU8" i="1" s="1"/>
  <c r="AQ4" i="1"/>
  <c r="AO4" i="1"/>
  <c r="AR4" i="1"/>
  <c r="AR8" i="1"/>
  <c r="AS9" i="1"/>
  <c r="AK9" i="1"/>
  <c r="AU9" i="1" s="1"/>
  <c r="AN9" i="1"/>
  <c r="AO9" i="1"/>
  <c r="AQ9" i="1"/>
  <c r="AR9" i="1"/>
</calcChain>
</file>

<file path=xl/sharedStrings.xml><?xml version="1.0" encoding="utf-8"?>
<sst xmlns="http://schemas.openxmlformats.org/spreadsheetml/2006/main" count="142" uniqueCount="66">
  <si>
    <t>F</t>
  </si>
  <si>
    <t>Ambulatoriale</t>
  </si>
  <si>
    <t>Pre Protesi</t>
  </si>
  <si>
    <t>Pre Protesi Ginocchio SX</t>
  </si>
  <si>
    <t>AR</t>
  </si>
  <si>
    <t>C</t>
  </si>
  <si>
    <t>S</t>
  </si>
  <si>
    <t>M</t>
  </si>
  <si>
    <t>DaCMF</t>
  </si>
  <si>
    <t>Post Protesi</t>
  </si>
  <si>
    <t>N.</t>
  </si>
  <si>
    <t>DATA ESAME</t>
  </si>
  <si>
    <t>ANNO</t>
  </si>
  <si>
    <t>MESE</t>
  </si>
  <si>
    <t>ID PAZIENTE</t>
  </si>
  <si>
    <t>COGNOME</t>
  </si>
  <si>
    <t>NOME</t>
  </si>
  <si>
    <t>M/F</t>
  </si>
  <si>
    <t>DOB</t>
  </si>
  <si>
    <t>REPARTO</t>
  </si>
  <si>
    <t>Da CMF</t>
  </si>
  <si>
    <t>TIPO PAZ</t>
  </si>
  <si>
    <t>PATOLOGIA/QUESITO</t>
  </si>
  <si>
    <t>OPERATORE</t>
  </si>
  <si>
    <t>P C R S</t>
  </si>
  <si>
    <t>A</t>
  </si>
  <si>
    <t>A+</t>
  </si>
  <si>
    <t>R</t>
  </si>
  <si>
    <t>R+</t>
  </si>
  <si>
    <t>CMJ e/o Squat</t>
  </si>
  <si>
    <t>F+</t>
  </si>
  <si>
    <t>P</t>
  </si>
  <si>
    <t>E</t>
  </si>
  <si>
    <t>D – BAROPODO</t>
  </si>
  <si>
    <t>TUG</t>
  </si>
  <si>
    <t>6MWT</t>
  </si>
  <si>
    <t>REPORT_OPERATORE</t>
  </si>
  <si>
    <t>CONSEGNA_OPERATORE</t>
  </si>
  <si>
    <t>DATA_CONSEGNA</t>
  </si>
  <si>
    <t>MEDICO INVIANTE</t>
  </si>
  <si>
    <t>DATA PRESCRIZIONE</t>
  </si>
  <si>
    <t>DATA_REFERTAZIONE</t>
  </si>
  <si>
    <t>PER SVILUPPI</t>
  </si>
  <si>
    <t>Pre?</t>
  </si>
  <si>
    <t>Pre control Articolaz</t>
  </si>
  <si>
    <t>PRE</t>
  </si>
  <si>
    <t>POST</t>
  </si>
  <si>
    <t>Piniasd</t>
  </si>
  <si>
    <t>Rniad</t>
  </si>
  <si>
    <t>Asada</t>
  </si>
  <si>
    <t>Looada</t>
  </si>
  <si>
    <t>Masda</t>
  </si>
  <si>
    <t>Erasd</t>
  </si>
  <si>
    <t>Rasda</t>
  </si>
  <si>
    <t>Pre Prto</t>
  </si>
  <si>
    <t>Vill</t>
  </si>
  <si>
    <t>Bull</t>
  </si>
  <si>
    <t>Kfas</t>
  </si>
  <si>
    <t>Post Protesi Ginocchio SX</t>
  </si>
  <si>
    <t>Post Protesi Anca DX</t>
  </si>
  <si>
    <t>Querew</t>
  </si>
  <si>
    <t>Jmans</t>
  </si>
  <si>
    <t>Easd Rre</t>
  </si>
  <si>
    <t>Tasd Mjh</t>
  </si>
  <si>
    <t>Msad Udfd</t>
  </si>
  <si>
    <t>Masda Ouas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</si>
</sst>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4">
    <font>
      <sz val="11"/>
      <color theme="1"/>
      <name val="Calibri"/>
      <family val="2"/>
      <scheme val="minor"/>
    </font>
    <font>
      <b/>
      <sz val="13"/>
      <color rgb="FF000000"/>
      <name val="Arial1"/>
    </font>
    <font>
      <b/>
      <sz val="11"/>
      <color rgb="FF000000"/>
      <name val="Arial1"/>
    </font>
    <font>
      <sz val="11"/>
      <color rgb="FFFF6600"/>
      <name val="Arial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3819-57D6-40EE-8CD0-6C4E3DCFAB45}">
  <dimension ref="A1:AV9"/>
  <sheetViews>
    <sheetView tabSelected="1" workbookViewId="0">
      <selection activeCell="G10" sqref="G10"/>
    </sheetView>
  </sheetViews>
  <sheetFormatPr defaultRowHeight="15"/>
  <cols>
    <col min="6" max="6" width="13.7109375" customWidth="1"/>
    <col min="7" max="7" width="12.7109375" customWidth="1"/>
    <col min="13" max="13" width="20.7109375" customWidth="1"/>
  </cols>
  <sheetData>
    <row r="1" spans="1:48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1" t="s">
        <v>15</v>
      </c>
      <c r="G1" s="11" t="s">
        <v>16</v>
      </c>
      <c r="H1" s="10" t="s">
        <v>17</v>
      </c>
      <c r="I1" s="10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0" t="s">
        <v>23</v>
      </c>
      <c r="O1" s="10" t="s">
        <v>24</v>
      </c>
      <c r="P1" s="11" t="s">
        <v>25</v>
      </c>
      <c r="Q1" s="11" t="s">
        <v>26</v>
      </c>
      <c r="R1" s="11" t="s">
        <v>27</v>
      </c>
      <c r="S1" s="11" t="s">
        <v>28</v>
      </c>
      <c r="T1" s="11" t="s">
        <v>29</v>
      </c>
      <c r="U1" s="11" t="s">
        <v>0</v>
      </c>
      <c r="V1" s="11" t="s">
        <v>30</v>
      </c>
      <c r="W1" s="11" t="s">
        <v>31</v>
      </c>
      <c r="X1" s="11" t="s">
        <v>32</v>
      </c>
      <c r="Y1" s="10" t="s">
        <v>33</v>
      </c>
      <c r="Z1" s="11" t="s">
        <v>5</v>
      </c>
      <c r="AA1" s="11" t="s">
        <v>34</v>
      </c>
      <c r="AB1" s="10" t="s">
        <v>35</v>
      </c>
      <c r="AC1" s="10" t="s">
        <v>36</v>
      </c>
      <c r="AD1" s="10" t="s">
        <v>37</v>
      </c>
      <c r="AE1" s="10" t="s">
        <v>38</v>
      </c>
      <c r="AF1" s="10" t="s">
        <v>39</v>
      </c>
      <c r="AG1" s="11" t="s">
        <v>40</v>
      </c>
      <c r="AH1" s="10" t="s">
        <v>41</v>
      </c>
      <c r="AI1" s="10" t="s">
        <v>42</v>
      </c>
      <c r="AK1" s="11" t="s">
        <v>43</v>
      </c>
      <c r="AL1" s="11" t="s">
        <v>44</v>
      </c>
      <c r="AN1" s="11" t="s">
        <v>25</v>
      </c>
      <c r="AO1" s="11" t="s">
        <v>26</v>
      </c>
      <c r="AQ1" s="11" t="s">
        <v>32</v>
      </c>
      <c r="AR1" s="11" t="s">
        <v>5</v>
      </c>
      <c r="AS1" s="11" t="s">
        <v>34</v>
      </c>
      <c r="AU1" s="11" t="s">
        <v>45</v>
      </c>
      <c r="AV1" s="11" t="s">
        <v>46</v>
      </c>
    </row>
    <row r="2" spans="1:48" ht="16.5">
      <c r="A2">
        <v>4954</v>
      </c>
      <c r="B2" s="1">
        <v>42736</v>
      </c>
      <c r="C2" s="2">
        <f t="shared" ref="C2:C9" si="0">YEAR(B2)</f>
        <v>2017</v>
      </c>
      <c r="D2" s="2">
        <f t="shared" ref="D2:D9" si="1">MONTH(B2)</f>
        <v>1</v>
      </c>
      <c r="E2" s="2" t="str">
        <f t="shared" ref="E2:E9" si="2">_xlfn.CONCAT(F2,G2,I2)</f>
        <v>PiniasdRasda22130</v>
      </c>
      <c r="F2" s="3" t="s">
        <v>47</v>
      </c>
      <c r="G2" s="2" t="s">
        <v>53</v>
      </c>
      <c r="H2" s="2" t="s">
        <v>0</v>
      </c>
      <c r="I2" s="4">
        <v>22130</v>
      </c>
      <c r="J2" s="2" t="s">
        <v>1</v>
      </c>
      <c r="K2" s="2"/>
      <c r="L2" s="2" t="s">
        <v>2</v>
      </c>
      <c r="M2" t="s">
        <v>3</v>
      </c>
      <c r="N2" s="2" t="s">
        <v>4</v>
      </c>
      <c r="O2" s="5" t="s">
        <v>5</v>
      </c>
      <c r="P2" s="1" t="s">
        <v>5</v>
      </c>
      <c r="S2" s="2"/>
      <c r="T2" s="2"/>
      <c r="U2" s="2"/>
      <c r="V2" s="2"/>
      <c r="X2" s="1"/>
      <c r="Y2" s="6"/>
      <c r="Z2" s="1" t="s">
        <v>6</v>
      </c>
      <c r="AA2" s="1" t="s">
        <v>6</v>
      </c>
      <c r="AC2" s="7" t="s">
        <v>4</v>
      </c>
      <c r="AD2" s="7" t="s">
        <v>4</v>
      </c>
      <c r="AE2" s="8">
        <v>44188</v>
      </c>
      <c r="AF2" t="s">
        <v>54</v>
      </c>
      <c r="AG2" s="9"/>
      <c r="AH2" s="9"/>
      <c r="AK2" s="2" t="str">
        <f>IF((L2="Post Protesi"), COUNTIFS($E$1:$E15,$E2,$L$1:$L15,"Pre Protesi"),"NOpost")</f>
        <v>NOpost</v>
      </c>
      <c r="AN2" s="2" t="str">
        <f>IF((L2="Post Protesi"), COUNTIFS($E$1:$E15,$E2,$L$1:$L15,"Pre Protesi",$P$1:$P15,"&lt;&gt;0"),"NOpost")</f>
        <v>NOpost</v>
      </c>
      <c r="AO2" s="2" t="str">
        <f>IF((L2="Post Protesi"), COUNTIFS($E$1:$E15,$E2,$L$1:$L15,"Pre Protesi",$Q$1:$Q15,"&lt;&gt;0"),"NOpost")</f>
        <v>NOpost</v>
      </c>
      <c r="AP2" s="2"/>
      <c r="AQ2" s="2" t="str">
        <f>IF((L2="Post Protesi"), COUNTIFS($E$1:$E15,$E2,$L$1:$L15,"Pre Protesi",$X$1:$X15,"&lt;&gt;0"),"NOpost")</f>
        <v>NOpost</v>
      </c>
      <c r="AR2" s="2" t="str">
        <f>IF((L2="Post Protesi"), COUNTIFS($E$1:$E15,$E2,$L$1:$L15,"Pre Protesi",$Z$1:$Z15,"&lt;&gt;0"),"NOpost")</f>
        <v>NOpost</v>
      </c>
      <c r="AS2" s="2" t="str">
        <f>IF((L2="Post Protesi"), COUNTIFS($E$1:$E15,$E2,$L$1:$L15,"Pre Protesi",$AA$1:$AA15,"&lt;&gt;0"),"NOpost")</f>
        <v>NOpost</v>
      </c>
      <c r="AU2" t="str">
        <f>IF(AK2=0,"noPre",IF(OR(AK2=1,AK2=2,AK2=3),_xlfn.CONCAT(IF(OR(AN2=1,AN2=2,AN2=3),#REF!," "),IF(OR(AO2=1,AO2=2,AO2=3),#REF!," "),IF(OR(AQ2=1,AQ2=2,AQ2=3),#REF!," "),IF(OR(AR2=1,AR2=2,AR2=3),#REF!," "),IF(OR(AS2=1,AS2=2,AS2=3),#REF!)),"nOpOST "))</f>
        <v xml:space="preserve">nOpOST </v>
      </c>
      <c r="AV2" t="str">
        <f>IF(L2="Post Protesi",_xlfn.CONCAT(IF(X2&lt;&gt;0,#REF!,""),IF(Q2&lt;&gt;0,#REF!,""),IF(X2&lt;&gt;0,#REF!,""),IF(Z2&lt;&gt;0,#REF!,""),IF(AA2&lt;&gt;0,#REF!,"")),"nOpOST")</f>
        <v>nOpOST</v>
      </c>
    </row>
    <row r="3" spans="1:48" ht="16.5">
      <c r="A3">
        <v>4955</v>
      </c>
      <c r="B3" s="1">
        <v>43466</v>
      </c>
      <c r="C3" s="2">
        <f t="shared" si="0"/>
        <v>2019</v>
      </c>
      <c r="D3" s="2">
        <f t="shared" si="1"/>
        <v>1</v>
      </c>
      <c r="E3" s="2" t="str">
        <f t="shared" si="2"/>
        <v>RniadMasda23200</v>
      </c>
      <c r="F3" s="3" t="s">
        <v>48</v>
      </c>
      <c r="G3" s="2" t="s">
        <v>51</v>
      </c>
      <c r="H3" s="2" t="s">
        <v>0</v>
      </c>
      <c r="I3" s="4">
        <v>23200</v>
      </c>
      <c r="J3" s="2" t="s">
        <v>1</v>
      </c>
      <c r="K3" s="2"/>
      <c r="N3" s="2" t="s">
        <v>4</v>
      </c>
      <c r="O3" s="5" t="s">
        <v>5</v>
      </c>
      <c r="P3" s="1" t="s">
        <v>5</v>
      </c>
      <c r="S3" s="2"/>
      <c r="T3" s="2"/>
      <c r="U3" s="2"/>
      <c r="V3" s="2"/>
      <c r="W3" s="1" t="s">
        <v>6</v>
      </c>
      <c r="Y3" s="6"/>
      <c r="AC3" s="7" t="s">
        <v>4</v>
      </c>
      <c r="AD3" s="7" t="s">
        <v>4</v>
      </c>
      <c r="AE3" s="8">
        <v>44189</v>
      </c>
      <c r="AF3" t="s">
        <v>55</v>
      </c>
      <c r="AG3" s="9"/>
      <c r="AH3" s="9"/>
      <c r="AK3" s="2" t="str">
        <f>IF((L3="Post Protesi"), COUNTIFS($E$1:$E15,$E3,$L$1:$L15,"Pre Protesi"),"NOpost")</f>
        <v>NOpost</v>
      </c>
      <c r="AN3" s="2" t="str">
        <f>IF((L3="Post Protesi"), COUNTIFS($E$1:$E15,$E3,$L$1:$L15,"Pre Protesi",$P$1:$P15,"&lt;&gt;0"),"NOpost")</f>
        <v>NOpost</v>
      </c>
      <c r="AO3" s="2" t="str">
        <f>IF((L3="Post Protesi"), COUNTIFS($E$1:$E15,$E3,$L$1:$L15,"Pre Protesi",$Q$1:$Q15,"&lt;&gt;0"),"NOpost")</f>
        <v>NOpost</v>
      </c>
      <c r="AP3" s="2"/>
      <c r="AQ3" s="2" t="str">
        <f>IF((L3="Post Protesi"), COUNTIFS($E$1:$E15,$E3,$L$1:$L15,"Pre Protesi",$X$1:$X15,"&lt;&gt;0"),"NOpost")</f>
        <v>NOpost</v>
      </c>
      <c r="AR3" s="2" t="str">
        <f>IF((L3="Post Protesi"), COUNTIFS($E$1:$E15,$E3,$L$1:$L15,"Pre Protesi",$Z$1:$Z15,"&lt;&gt;0"),"NOpost")</f>
        <v>NOpost</v>
      </c>
      <c r="AS3" s="2" t="str">
        <f>IF((L3="Post Protesi"), COUNTIFS($E$1:$E15,$E3,$L$1:$L15,"Pre Protesi",$AA$1:$AA15,"&lt;&gt;0"),"NOpost")</f>
        <v>NOpost</v>
      </c>
      <c r="AU3" t="str">
        <f>IF(AK3=0,"noPre",IF(OR(AK3=1,AK3=2,AK3=3),_xlfn.CONCAT(IF(OR(AN3=1,AN3=2,AN3=3),#REF!," "),IF(OR(AO3=1,AO3=2,AO3=3),#REF!," "),IF(OR(AQ3=1,AQ3=2,AQ3=3),#REF!," "),IF(OR(AR3=1,AR3=2,AR3=3),#REF!," "),IF(OR(AS3=1,AS3=2,AS3=3),#REF!)),"nOpOST "))</f>
        <v xml:space="preserve">nOpOST </v>
      </c>
      <c r="AV3" t="str">
        <f>IF(L3="Post Protesi",_xlfn.CONCAT(IF(P3&lt;&gt;0,#REF!,""),IF(Q3&lt;&gt;0,#REF!,""),IF(X3&lt;&gt;0,#REF!,""),IF(Z3&lt;&gt;0,#REF!,""),IF(AA3&lt;&gt;0,#REF!,"")),"nOpOST")</f>
        <v>nOpOST</v>
      </c>
    </row>
    <row r="4" spans="1:48" ht="16.5">
      <c r="A4">
        <v>4955</v>
      </c>
      <c r="B4" s="1">
        <v>43466</v>
      </c>
      <c r="C4" s="2">
        <f t="shared" ref="C4" si="3">YEAR(B4)</f>
        <v>2019</v>
      </c>
      <c r="D4" s="2">
        <f t="shared" ref="D4" si="4">MONTH(B4)</f>
        <v>1</v>
      </c>
      <c r="E4" s="2" t="str">
        <f t="shared" ref="E4" si="5">_xlfn.CONCAT(F4,G4,I4)</f>
        <v>Tasd MjhKfas23200</v>
      </c>
      <c r="F4" s="3" t="s">
        <v>63</v>
      </c>
      <c r="G4" s="2" t="s">
        <v>57</v>
      </c>
      <c r="H4" s="2" t="s">
        <v>0</v>
      </c>
      <c r="I4" s="4">
        <v>23200</v>
      </c>
      <c r="J4" s="2" t="s">
        <v>1</v>
      </c>
      <c r="K4" s="2"/>
      <c r="L4" s="2" t="s">
        <v>9</v>
      </c>
      <c r="N4" s="2" t="s">
        <v>4</v>
      </c>
      <c r="O4" s="5" t="s">
        <v>5</v>
      </c>
      <c r="P4" s="1" t="s">
        <v>5</v>
      </c>
      <c r="S4" s="2"/>
      <c r="T4" s="2"/>
      <c r="U4" s="2"/>
      <c r="V4" s="2"/>
      <c r="W4" s="12"/>
      <c r="Y4" s="6"/>
      <c r="Z4" s="12" t="s">
        <v>6</v>
      </c>
      <c r="AA4" s="12" t="s">
        <v>6</v>
      </c>
      <c r="AC4" s="7" t="s">
        <v>4</v>
      </c>
      <c r="AD4" s="7" t="s">
        <v>4</v>
      </c>
      <c r="AE4" s="8">
        <v>44189</v>
      </c>
      <c r="AF4" t="s">
        <v>55</v>
      </c>
      <c r="AG4" s="9"/>
      <c r="AH4" s="9"/>
      <c r="AK4" s="2">
        <f>IF((L4="Post Protesi"), COUNTIFS($E$1:$E16,$E4,$L$1:$L16,"Pre Protesi"),"NOpost")</f>
        <v>0</v>
      </c>
      <c r="AN4" s="2">
        <f>IF((L4="Post Protesi"), COUNTIFS($E$1:$E16,$E4,$L$1:$L16,"Pre Protesi",$P$1:$P16,"&lt;&gt;0"),"NOpost")</f>
        <v>0</v>
      </c>
      <c r="AO4" s="2">
        <f>IF((L4="Post Protesi"), COUNTIFS($E$1:$E16,$E4,$L$1:$L16,"Pre Protesi",$Q$1:$Q16,"&lt;&gt;0"),"NOpost")</f>
        <v>0</v>
      </c>
      <c r="AP4" s="2"/>
      <c r="AQ4" s="2">
        <f>IF((L4="Post Protesi"), COUNTIFS($E$1:$E16,$E4,$L$1:$L16,"Pre Protesi",$X$1:$X16,"&lt;&gt;0"),"NOpost")</f>
        <v>0</v>
      </c>
      <c r="AR4" s="2">
        <f>IF((L4="Post Protesi"), COUNTIFS($E$1:$E16,$E4,$L$1:$L16,"Pre Protesi",$Z$1:$Z16,"&lt;&gt;0"),"NOpost")</f>
        <v>0</v>
      </c>
      <c r="AS4" s="2">
        <f>IF((L4="Post Protesi"), COUNTIFS($E$1:$E16,$E4,$L$1:$L16,"Pre Protesi",$AA$1:$AA16,"&lt;&gt;0"),"NOpost")</f>
        <v>0</v>
      </c>
      <c r="AU4" t="str">
        <f>IF(AK4=0,"noPre",IF(OR(AK4=1,AK4=2,AK4=3),_xlfn.CONCAT(IF(OR(AN4=1,AN4=2,AN4=3),#REF!," "),IF(OR(AO4=1,AO4=2,AO4=3),#REF!," "),IF(OR(AQ4=1,AQ4=2,AQ4=3),#REF!," "),IF(OR(AR4=1,AR4=2,AR4=3),#REF!," "),IF(OR(AS4=1,AS4=2,AS4=3),#REF!)),"nOpOST "))</f>
        <v>noPre</v>
      </c>
      <c r="AV4" t="e">
        <f>IF(L4="Post Protesi",_xlfn.CONCAT(IF(P4&lt;&gt;0,#REF!,""),IF(Q4&lt;&gt;0,#REF!,""),IF(X4&lt;&gt;0,#REF!,""),IF(Z4&lt;&gt;0,#REF!,""),IF(AA4&lt;&gt;0,#REF!,"")),"nOpOST")</f>
        <v>#REF!</v>
      </c>
    </row>
    <row r="5" spans="1:48" ht="16.5">
      <c r="A5">
        <v>4955</v>
      </c>
      <c r="B5" s="1">
        <v>43466</v>
      </c>
      <c r="C5" s="2">
        <f t="shared" ref="C5" si="6">YEAR(B5)</f>
        <v>2019</v>
      </c>
      <c r="D5" s="2">
        <f t="shared" ref="D5" si="7">MONTH(B5)</f>
        <v>1</v>
      </c>
      <c r="E5" s="2" t="str">
        <f t="shared" ref="E5" si="8">_xlfn.CONCAT(F5,G5,I5)</f>
        <v>Easd RreJmans15454</v>
      </c>
      <c r="F5" s="3" t="s">
        <v>62</v>
      </c>
      <c r="G5" s="2" t="s">
        <v>61</v>
      </c>
      <c r="H5" s="2" t="s">
        <v>0</v>
      </c>
      <c r="I5" s="4">
        <v>15454</v>
      </c>
      <c r="J5" s="2" t="s">
        <v>1</v>
      </c>
      <c r="K5" s="2"/>
      <c r="L5" s="2"/>
      <c r="N5" s="2" t="s">
        <v>4</v>
      </c>
      <c r="O5" s="5" t="s">
        <v>5</v>
      </c>
      <c r="S5" s="2"/>
      <c r="T5" s="2"/>
      <c r="U5" s="1" t="s">
        <v>5</v>
      </c>
      <c r="V5" s="2"/>
      <c r="W5" s="1"/>
      <c r="Y5" s="6"/>
      <c r="AC5" s="7" t="s">
        <v>4</v>
      </c>
      <c r="AD5" s="7" t="s">
        <v>4</v>
      </c>
      <c r="AE5" s="8">
        <v>44189</v>
      </c>
      <c r="AF5" t="s">
        <v>55</v>
      </c>
      <c r="AG5" s="9"/>
      <c r="AH5" s="9"/>
      <c r="AK5" s="2" t="str">
        <f>IF((L5="Post Protesi"), COUNTIFS($E$1:$E17,$E5,$L$1:$L17,"Pre Protesi"),"NOpost")</f>
        <v>NOpost</v>
      </c>
      <c r="AN5" s="2" t="str">
        <f>IF((L5="Post Protesi"), COUNTIFS($E$1:$E17,$E5,$L$1:$L17,"Pre Protesi",$P$1:$P17,"&lt;&gt;0"),"NOpost")</f>
        <v>NOpost</v>
      </c>
      <c r="AO5" s="2" t="str">
        <f>IF((L5="Post Protesi"), COUNTIFS($E$1:$E17,$E5,$L$1:$L17,"Pre Protesi",$Q$1:$Q17,"&lt;&gt;0"),"NOpost")</f>
        <v>NOpost</v>
      </c>
      <c r="AP5" s="2"/>
      <c r="AQ5" s="2" t="str">
        <f>IF((L5="Post Protesi"), COUNTIFS($E$1:$E17,$E5,$L$1:$L17,"Pre Protesi",$X$1:$X17,"&lt;&gt;0"),"NOpost")</f>
        <v>NOpost</v>
      </c>
      <c r="AR5" s="2" t="str">
        <f>IF((L5="Post Protesi"), COUNTIFS($E$1:$E17,$E5,$L$1:$L17,"Pre Protesi",$Z$1:$Z17,"&lt;&gt;0"),"NOpost")</f>
        <v>NOpost</v>
      </c>
      <c r="AS5" s="2" t="str">
        <f>IF((L5="Post Protesi"), COUNTIFS($E$1:$E17,$E5,$L$1:$L17,"Pre Protesi",$AA$1:$AA17,"&lt;&gt;0"),"NOpost")</f>
        <v>NOpost</v>
      </c>
      <c r="AU5" t="str">
        <f>IF(AK5=0,"noPre",IF(OR(AK5=1,AK5=2,AK5=3),_xlfn.CONCAT(IF(OR(AN5=1,AN5=2,AN5=3),#REF!," "),IF(OR(AO5=1,AO5=2,AO5=3),#REF!," "),IF(OR(AQ5=1,AQ5=2,AQ5=3),#REF!," "),IF(OR(AR5=1,AR5=2,AR5=3),#REF!," "),IF(OR(AS5=1,AS5=2,AS5=3),#REF!)),"nOpOST "))</f>
        <v xml:space="preserve">nOpOST </v>
      </c>
      <c r="AV5" t="str">
        <f>IF(L5="Post Protesi",_xlfn.CONCAT(IF(U5&lt;&gt;0,#REF!,""),IF(Q5&lt;&gt;0,#REF!,""),IF(X5&lt;&gt;0,#REF!,""),IF(Z5&lt;&gt;0,#REF!,""),IF(AA5&lt;&gt;0,#REF!,"")),"nOpOST")</f>
        <v>nOpOST</v>
      </c>
    </row>
    <row r="6" spans="1:48" ht="16.5">
      <c r="A6">
        <v>4956</v>
      </c>
      <c r="B6" s="1">
        <v>43889</v>
      </c>
      <c r="C6" s="2">
        <f t="shared" si="0"/>
        <v>2020</v>
      </c>
      <c r="D6" s="2">
        <f t="shared" si="1"/>
        <v>2</v>
      </c>
      <c r="E6" s="2" t="str">
        <f t="shared" si="2"/>
        <v>AsadaErasd19901</v>
      </c>
      <c r="F6" s="3" t="s">
        <v>49</v>
      </c>
      <c r="G6" s="2" t="s">
        <v>52</v>
      </c>
      <c r="H6" s="2" t="s">
        <v>0</v>
      </c>
      <c r="I6" s="4">
        <v>19901</v>
      </c>
      <c r="J6" s="2" t="s">
        <v>1</v>
      </c>
      <c r="K6" s="2"/>
      <c r="N6" s="2" t="s">
        <v>4</v>
      </c>
      <c r="O6" s="5" t="s">
        <v>5</v>
      </c>
      <c r="S6" s="2"/>
      <c r="T6" s="2"/>
      <c r="U6" s="2"/>
      <c r="V6" s="2"/>
      <c r="Y6" s="1" t="s">
        <v>5</v>
      </c>
      <c r="AC6" s="7" t="s">
        <v>4</v>
      </c>
      <c r="AD6" s="7" t="s">
        <v>4</v>
      </c>
      <c r="AE6" s="8">
        <v>44189</v>
      </c>
      <c r="AF6" t="s">
        <v>56</v>
      </c>
      <c r="AG6" s="9"/>
      <c r="AH6" s="9"/>
      <c r="AK6" s="2" t="str">
        <f>IF((L6="Post Protesi"), COUNTIFS($E$1:$E16,$E6,$L$1:$L16,"Pre Protesi"),"NOpost")</f>
        <v>NOpost</v>
      </c>
      <c r="AN6" s="2" t="str">
        <f>IF((L6="Post Protesi"), COUNTIFS($E$1:$E16,$E6,$L$1:$L16,"Pre Protesi",$P$1:$P16,"&lt;&gt;0"),"NOpost")</f>
        <v>NOpost</v>
      </c>
      <c r="AO6" s="2" t="str">
        <f>IF((L6="Post Protesi"), COUNTIFS($E$1:$E16,$E6,$L$1:$L16,"Pre Protesi",$Q$1:$Q16,"&lt;&gt;0"),"NOpost")</f>
        <v>NOpost</v>
      </c>
      <c r="AP6" s="2"/>
      <c r="AQ6" s="2" t="str">
        <f>IF((L6="Post Protesi"), COUNTIFS($E$1:$E16,$E6,$L$1:$L16,"Pre Protesi",$X$1:$X16,"&lt;&gt;0"),"NOpost")</f>
        <v>NOpost</v>
      </c>
      <c r="AR6" s="2" t="str">
        <f>IF((L6="Post Protesi"), COUNTIFS($E$1:$E16,$E6,$L$1:$L16,"Pre Protesi",$Z$1:$Z16,"&lt;&gt;0"),"NOpost")</f>
        <v>NOpost</v>
      </c>
      <c r="AS6" s="2" t="str">
        <f>IF((L6="Post Protesi"), COUNTIFS($E$1:$E16,$E6,$L$1:$L16,"Pre Protesi",$AA$1:$AA16,"&lt;&gt;0"),"NOpost")</f>
        <v>NOpost</v>
      </c>
      <c r="AU6" t="str">
        <f>IF(AK6=0,"noPre",IF(OR(AK6=1,AK6=2,AK6=3),_xlfn.CONCAT(IF(OR(AN6=1,AN6=2,AN6=3),#REF!," "),IF(OR(AO6=1,AO6=2,AO6=3),#REF!," "),IF(OR(AQ6=1,AQ6=2,AQ6=3),#REF!," "),IF(OR(AR6=1,AR6=2,AR6=3),#REF!," "),IF(OR(AS6=1,AS6=2,AS6=3),#REF!)),"nOpOST "))</f>
        <v xml:space="preserve">nOpOST </v>
      </c>
      <c r="AV6" t="str">
        <f>IF(L6="Post Protesi",_xlfn.CONCAT(IF(Y6&lt;&gt;0,#REF!,""),IF(Q6&lt;&gt;0,#REF!,""),IF(X6&lt;&gt;0,#REF!,""),IF(Z6&lt;&gt;0,#REF!,""),IF(AA6&lt;&gt;0,#REF!,"")),"nOpOST")</f>
        <v>nOpOST</v>
      </c>
    </row>
    <row r="7" spans="1:48" ht="16.5">
      <c r="A7">
        <v>4956</v>
      </c>
      <c r="B7" s="1">
        <v>43889</v>
      </c>
      <c r="C7" s="2">
        <f t="shared" ref="C7" si="9">YEAR(B7)</f>
        <v>2020</v>
      </c>
      <c r="D7" s="2">
        <f t="shared" ref="D7" si="10">MONTH(B7)</f>
        <v>2</v>
      </c>
      <c r="E7" s="2" t="str">
        <f t="shared" ref="E7" si="11">_xlfn.CONCAT(F7,G7,I7)</f>
        <v>QuerewMsad Udfd37591</v>
      </c>
      <c r="F7" s="3" t="s">
        <v>60</v>
      </c>
      <c r="G7" s="2" t="s">
        <v>64</v>
      </c>
      <c r="H7" s="2" t="s">
        <v>7</v>
      </c>
      <c r="I7" s="4">
        <v>37591</v>
      </c>
      <c r="J7" s="2" t="s">
        <v>1</v>
      </c>
      <c r="K7" s="2"/>
      <c r="N7" s="2" t="s">
        <v>4</v>
      </c>
      <c r="O7" s="5" t="s">
        <v>31</v>
      </c>
      <c r="R7" s="1" t="s">
        <v>31</v>
      </c>
      <c r="S7" s="2"/>
      <c r="T7" s="1" t="s">
        <v>6</v>
      </c>
      <c r="U7" s="2"/>
      <c r="V7" s="2"/>
      <c r="AC7" s="7" t="s">
        <v>4</v>
      </c>
      <c r="AD7" s="7" t="s">
        <v>4</v>
      </c>
      <c r="AE7" s="8">
        <v>44189</v>
      </c>
      <c r="AF7" t="s">
        <v>56</v>
      </c>
      <c r="AG7" s="9"/>
      <c r="AH7" s="9"/>
      <c r="AK7" s="2" t="str">
        <f>IF((L7="Post Protesi"), COUNTIFS($E$1:$E17,$E7,$L$1:$L17,"Pre Protesi"),"NOpost")</f>
        <v>NOpost</v>
      </c>
      <c r="AN7" s="2" t="str">
        <f>IF((L7="Post Protesi"), COUNTIFS($E$1:$E17,$E7,$L$1:$L17,"Pre Protesi",$P$1:$P17,"&lt;&gt;0"),"NOpost")</f>
        <v>NOpost</v>
      </c>
      <c r="AO7" s="2" t="str">
        <f>IF((L7="Post Protesi"), COUNTIFS($E$1:$E17,$E7,$L$1:$L17,"Pre Protesi",$Q$1:$Q17,"&lt;&gt;0"),"NOpost")</f>
        <v>NOpost</v>
      </c>
      <c r="AP7" s="2"/>
      <c r="AQ7" s="2" t="str">
        <f>IF((L7="Post Protesi"), COUNTIFS($E$1:$E17,$E7,$L$1:$L17,"Pre Protesi",$X$1:$X17,"&lt;&gt;0"),"NOpost")</f>
        <v>NOpost</v>
      </c>
      <c r="AR7" s="2" t="str">
        <f>IF((L7="Post Protesi"), COUNTIFS($E$1:$E17,$E7,$L$1:$L17,"Pre Protesi",$Z$1:$Z17,"&lt;&gt;0"),"NOpost")</f>
        <v>NOpost</v>
      </c>
      <c r="AS7" s="2" t="str">
        <f>IF((L7="Post Protesi"), COUNTIFS($E$1:$E17,$E7,$L$1:$L17,"Pre Protesi",$AA$1:$AA17,"&lt;&gt;0"),"NOpost")</f>
        <v>NOpost</v>
      </c>
      <c r="AU7" t="str">
        <f>IF(AK7=0,"noPre",IF(OR(AK7=1,AK7=2,AK7=3),_xlfn.CONCAT(IF(OR(AN7=1,AN7=2,AN7=3),#REF!," "),IF(OR(AO7=1,AO7=2,AO7=3),#REF!," "),IF(OR(AQ7=1,AQ7=2,AQ7=3),#REF!," "),IF(OR(AR7=1,AR7=2,AR7=3),#REF!," "),IF(OR(AS7=1,AS7=2,AS7=3),#REF!)),"nOpOST "))</f>
        <v xml:space="preserve">nOpOST </v>
      </c>
      <c r="AV7" t="str">
        <f>IF(L7="Post Protesi",_xlfn.CONCAT(IF(Y7&lt;&gt;0,#REF!,""),IF(Q7&lt;&gt;0,#REF!,""),IF(X7&lt;&gt;0,#REF!,""),IF(Z7&lt;&gt;0,#REF!,""),IF(AA7&lt;&gt;0,#REF!,"")),"nOpOST")</f>
        <v>nOpOST</v>
      </c>
    </row>
    <row r="8" spans="1:48" ht="16.5">
      <c r="A8">
        <v>4956</v>
      </c>
      <c r="B8" s="1">
        <v>44196</v>
      </c>
      <c r="C8" s="2">
        <f t="shared" ref="C8" si="12">YEAR(B8)</f>
        <v>2020</v>
      </c>
      <c r="D8" s="2">
        <f t="shared" ref="D8" si="13">MONTH(B8)</f>
        <v>12</v>
      </c>
      <c r="E8" s="2" t="str">
        <f t="shared" ref="E8" si="14">_xlfn.CONCAT(F8,G8,I8)</f>
        <v>PiniasdRasda22130</v>
      </c>
      <c r="F8" s="3" t="s">
        <v>47</v>
      </c>
      <c r="G8" s="2" t="s">
        <v>53</v>
      </c>
      <c r="H8" s="2" t="s">
        <v>0</v>
      </c>
      <c r="I8" s="4">
        <v>22130</v>
      </c>
      <c r="J8" s="2" t="s">
        <v>1</v>
      </c>
      <c r="K8" s="2"/>
      <c r="L8" s="2" t="s">
        <v>9</v>
      </c>
      <c r="M8" t="s">
        <v>58</v>
      </c>
      <c r="N8" s="2" t="s">
        <v>4</v>
      </c>
      <c r="O8" s="5" t="s">
        <v>5</v>
      </c>
      <c r="P8" s="1" t="s">
        <v>5</v>
      </c>
      <c r="S8" s="2"/>
      <c r="T8" s="2"/>
      <c r="U8" s="2"/>
      <c r="V8" s="2"/>
      <c r="Z8" s="1" t="s">
        <v>6</v>
      </c>
      <c r="AA8" s="1" t="s">
        <v>6</v>
      </c>
      <c r="AC8" s="7" t="s">
        <v>4</v>
      </c>
      <c r="AD8" s="7" t="s">
        <v>4</v>
      </c>
      <c r="AE8" s="8">
        <v>44189</v>
      </c>
      <c r="AF8" t="s">
        <v>56</v>
      </c>
      <c r="AG8" s="9"/>
      <c r="AH8" s="9"/>
      <c r="AK8" s="2">
        <f>IF((L8="Post Protesi"), COUNTIFS($E$1:$E17,$E8,$L$1:$L17,"Pre Protesi"),"NOpost")</f>
        <v>1</v>
      </c>
      <c r="AN8" s="2">
        <f>IF((L8="Post Protesi"), COUNTIFS($E$1:$E17,$E8,$L$1:$L17,"Pre Protesi",$P$1:$P17,"&lt;&gt;0"),"NOpost")</f>
        <v>1</v>
      </c>
      <c r="AO8" s="2">
        <f>IF((L8="Post Protesi"), COUNTIFS($E$1:$E17,$E8,$L$1:$L17,"Pre Protesi",$Q$1:$Q17,"&lt;&gt;0"),"NOpost")</f>
        <v>1</v>
      </c>
      <c r="AP8" s="2"/>
      <c r="AQ8" s="2">
        <f>IF((L8="Post Protesi"), COUNTIFS($E$1:$E17,$E8,$L$1:$L17,"Pre Protesi",$X$1:$X17,"&lt;&gt;0"),"NOpost")</f>
        <v>1</v>
      </c>
      <c r="AR8" s="2">
        <f>IF((L8="Post Protesi"), COUNTIFS($E$1:$E17,$E8,$L$1:$L17,"Pre Protesi",$Z$1:$Z17,"&lt;&gt;0"),"NOpost")</f>
        <v>1</v>
      </c>
      <c r="AS8" s="2">
        <f>IF((L8="Post Protesi"), COUNTIFS($E$1:$E17,$E8,$L$1:$L17,"Pre Protesi",$AA$1:$AA17,"&lt;&gt;0"),"NOpost")</f>
        <v>1</v>
      </c>
      <c r="AU8" t="e">
        <f>IF(AK8=0,"noPre",IF(OR(AK8=1,AK8=2,AK8=3),_xlfn.CONCAT(IF(OR(AN8=1,AN8=2,AN8=3),#REF!," "),IF(OR(AO8=1,AO8=2,AO8=3),#REF!," "),IF(OR(AQ8=1,AQ8=2,AQ8=3),#REF!," "),IF(OR(AR8=1,AR8=2,AR8=3),#REF!," "),IF(OR(AS8=1,AS8=2,AS8=3),#REF!)),"nOpOST "))</f>
        <v>#REF!</v>
      </c>
      <c r="AV8" t="e">
        <f>IF(L8="Post Protesi",_xlfn.CONCAT(IF(P8&lt;&gt;0,#REF!,""),IF(Q8&lt;&gt;0,#REF!,""),IF(X8&lt;&gt;0,#REF!,""),IF(Z8&lt;&gt;0,#REF!,""),IF(AA8&lt;&gt;0,#REF!,"")),"nOpOST")</f>
        <v>#REF!</v>
      </c>
    </row>
    <row r="9" spans="1:48" ht="16.5">
      <c r="A9">
        <v>4957</v>
      </c>
      <c r="B9" s="1">
        <v>44561</v>
      </c>
      <c r="C9" s="2">
        <f t="shared" si="0"/>
        <v>2021</v>
      </c>
      <c r="D9" s="2">
        <f t="shared" si="1"/>
        <v>12</v>
      </c>
      <c r="E9" s="2" t="str">
        <f t="shared" si="2"/>
        <v>LooadaMasda Ouas24348</v>
      </c>
      <c r="F9" s="3" t="s">
        <v>50</v>
      </c>
      <c r="G9" s="2" t="s">
        <v>65</v>
      </c>
      <c r="H9" s="2" t="s">
        <v>7</v>
      </c>
      <c r="I9" s="4">
        <v>24348</v>
      </c>
      <c r="J9" s="2" t="s">
        <v>1</v>
      </c>
      <c r="K9" s="2" t="s">
        <v>8</v>
      </c>
      <c r="L9" s="2" t="s">
        <v>9</v>
      </c>
      <c r="M9" t="s">
        <v>59</v>
      </c>
      <c r="N9" s="2" t="s">
        <v>4</v>
      </c>
      <c r="O9" s="5" t="s">
        <v>5</v>
      </c>
      <c r="P9" s="1" t="s">
        <v>5</v>
      </c>
      <c r="S9" s="3"/>
      <c r="T9" s="2"/>
      <c r="U9" s="2"/>
      <c r="V9" s="2"/>
      <c r="Y9" s="6"/>
      <c r="Z9" s="1" t="s">
        <v>6</v>
      </c>
      <c r="AA9" s="1" t="s">
        <v>6</v>
      </c>
      <c r="AC9" s="7" t="s">
        <v>4</v>
      </c>
      <c r="AD9" s="7" t="s">
        <v>4</v>
      </c>
      <c r="AE9" s="8">
        <v>44189</v>
      </c>
      <c r="AF9" t="s">
        <v>55</v>
      </c>
      <c r="AG9" s="9"/>
      <c r="AH9" s="9"/>
      <c r="AK9" s="2">
        <f>IF((L9="Post Protesi"), COUNTIFS($E$1:$E17,$E9,$L$1:$L17,"Pre Protesi"),"NOpost")</f>
        <v>0</v>
      </c>
      <c r="AN9" s="2">
        <f>IF((L9="Post Protesi"), COUNTIFS($E$1:$E17,$E9,$L$1:$L17,"Pre Protesi",$P$1:$P17,"&lt;&gt;0"),"NOpost")</f>
        <v>0</v>
      </c>
      <c r="AO9" s="2">
        <f>IF((L9="Post Protesi"), COUNTIFS($E$1:$E17,$E9,$L$1:$L17,"Pre Protesi",$Q$1:$Q17,"&lt;&gt;0"),"NOpost")</f>
        <v>0</v>
      </c>
      <c r="AP9" s="2"/>
      <c r="AQ9" s="2">
        <f>IF((L9="Post Protesi"), COUNTIFS($E$1:$E17,$E9,$L$1:$L17,"Pre Protesi",$X$1:$X17,"&lt;&gt;0"),"NOpost")</f>
        <v>0</v>
      </c>
      <c r="AR9" s="2">
        <f>IF((L9="Post Protesi"), COUNTIFS($E$1:$E17,$E9,$L$1:$L17,"Pre Protesi",$Z$1:$Z17,"&lt;&gt;0"),"NOpost")</f>
        <v>0</v>
      </c>
      <c r="AS9" s="2">
        <f>IF((L9="Post Protesi"), COUNTIFS($E$1:$E17,$E9,$L$1:$L17,"Pre Protesi",$AA$1:$AA17,"&lt;&gt;0"),"NOpost")</f>
        <v>0</v>
      </c>
      <c r="AU9" t="str">
        <f>IF(AK9=0,"noPre",IF(OR(AK9=1,AK9=2,AK9=3),_xlfn.CONCAT(IF(OR(AN9=1,AN9=2,AN9=3),#REF!," "),IF(OR(AO9=1,AO9=2,AO9=3),#REF!," "),IF(OR(AQ9=1,AQ9=2,AQ9=3),#REF!," "),IF(OR(AR9=1,AR9=2,AR9=3),#REF!," "),IF(OR(AS9=1,AS9=2,AS9=3),#REF!)),"nOpOST "))</f>
        <v>noPre</v>
      </c>
      <c r="AV9" t="e">
        <f>IF(L9="Post Protesi",_xlfn.CONCAT(IF(P9&lt;&gt;0,#REF!,""),IF(Q9&lt;&gt;0,#REF!,""),IF(X9&lt;&gt;0,#REF!,""),IF(Z9&lt;&gt;0,#REF!,""),IF(AA9&lt;&gt;0,#REF!,"")),"nOpOST")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Rigato Alberto</dc:creator>
  <cp:lastModifiedBy>Rigato Alberto</cp:lastModifiedBy>
  <dcterms:created xsi:type="dcterms:W3CDTF">2021-01-04T13:38:01Z</dcterms:created>
  <dcterms:modified xsi:type="dcterms:W3CDTF">2021-01-16T18:51:40Z</dcterms:modified>
</cp:coreProperties>
</file>