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mayhall/code/FermiCG-data/bimetallics/fe2_morokuma/3d4s_2p_3d4s/"/>
    </mc:Choice>
  </mc:AlternateContent>
  <xr:revisionPtr revIDLastSave="0" documentId="13_ncr:1_{8DBB5841-5C04-4A4A-8B50-E3141C9DA6E8}" xr6:coauthVersionLast="47" xr6:coauthVersionMax="47" xr10:uidLastSave="{00000000-0000-0000-0000-000000000000}"/>
  <bookViews>
    <workbookView xWindow="0" yWindow="500" windowWidth="51200" windowHeight="28300" xr2:uid="{2CDD2A93-E98D-3C42-95C0-96E067990117}"/>
  </bookViews>
  <sheets>
    <sheet name="M90" sheetId="1" r:id="rId1"/>
  </sheets>
  <definedNames>
    <definedName name="_xlchart.v1.0" hidden="1">'M90'!#REF!</definedName>
    <definedName name="_xlchart.v1.1" hidden="1">'M90'!$I$17:$I$45</definedName>
    <definedName name="_xlchart.v1.10" hidden="1">'M90'!$K$17:$K$45</definedName>
    <definedName name="_xlchart.v1.11" hidden="1">'M90'!$L$17:$L$45</definedName>
    <definedName name="_xlchart.v1.12" hidden="1">'M90'!$M$17:$M$45</definedName>
    <definedName name="_xlchart.v1.13" hidden="1">'M90'!$N$17:$N$45</definedName>
    <definedName name="_xlchart.v1.14" hidden="1">'M90'!#REF!</definedName>
    <definedName name="_xlchart.v1.15" hidden="1">'M90'!$I$17:$I$45</definedName>
    <definedName name="_xlchart.v1.16" hidden="1">'M90'!$J$17:$J$45</definedName>
    <definedName name="_xlchart.v1.17" hidden="1">'M90'!$K$17:$K$45</definedName>
    <definedName name="_xlchart.v1.18" hidden="1">'M90'!$L$17:$L$45</definedName>
    <definedName name="_xlchart.v1.19" hidden="1">'M90'!$M$17:$M$45</definedName>
    <definedName name="_xlchart.v1.2" hidden="1">'M90'!$J$17:$J$45</definedName>
    <definedName name="_xlchart.v1.20" hidden="1">'M90'!$N$17:$N$45</definedName>
    <definedName name="_xlchart.v1.3" hidden="1">'M90'!$K$17:$K$45</definedName>
    <definedName name="_xlchart.v1.4" hidden="1">'M90'!$L$17:$L$45</definedName>
    <definedName name="_xlchart.v1.5" hidden="1">'M90'!$M$17:$M$45</definedName>
    <definedName name="_xlchart.v1.6" hidden="1">'M90'!$N$17:$N$45</definedName>
    <definedName name="_xlchart.v1.7" hidden="1">'M90'!#REF!</definedName>
    <definedName name="_xlchart.v1.8" hidden="1">'M90'!$I$17:$I$45</definedName>
    <definedName name="_xlchart.v1.9" hidden="1">'M90'!$J$17:$J$45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K10" i="1" l="1"/>
  <c r="J10" i="1"/>
  <c r="I10" i="1"/>
  <c r="K11" i="1"/>
  <c r="K12" i="1"/>
  <c r="K13" i="1"/>
  <c r="K14" i="1"/>
  <c r="K15" i="1"/>
  <c r="J11" i="1"/>
  <c r="J12" i="1"/>
  <c r="J13" i="1"/>
  <c r="J14" i="1"/>
  <c r="J15" i="1"/>
  <c r="I12" i="1"/>
  <c r="I13" i="1"/>
  <c r="I14" i="1"/>
  <c r="I15" i="1"/>
  <c r="I11" i="1"/>
  <c r="I4" i="1"/>
  <c r="J4" i="1"/>
  <c r="I5" i="1"/>
  <c r="J5" i="1"/>
  <c r="I6" i="1"/>
  <c r="J6" i="1"/>
  <c r="I7" i="1"/>
  <c r="J7" i="1"/>
  <c r="I8" i="1"/>
  <c r="J8" i="1"/>
  <c r="K3" i="1"/>
  <c r="K4" i="1"/>
  <c r="K5" i="1"/>
  <c r="K6" i="1"/>
  <c r="K7" i="1"/>
  <c r="K8" i="1"/>
  <c r="J3" i="1"/>
  <c r="I3" i="1"/>
  <c r="H8" i="1"/>
  <c r="H7" i="1"/>
  <c r="H6" i="1"/>
  <c r="H5" i="1"/>
  <c r="H4" i="1"/>
  <c r="H3" i="1"/>
  <c r="K2" i="1"/>
  <c r="B32" i="1"/>
  <c r="B39" i="1" s="1"/>
  <c r="B33" i="1"/>
  <c r="B40" i="1" s="1"/>
  <c r="C33" i="1" a="1"/>
  <c r="C33" i="1" s="1"/>
  <c r="B34" i="1"/>
  <c r="B41" i="1" s="1"/>
  <c r="B35" i="1"/>
  <c r="B42" i="1" s="1"/>
  <c r="B36" i="1"/>
  <c r="B43" i="1" s="1"/>
  <c r="C36" i="1" a="1"/>
  <c r="C36" i="1" s="1"/>
  <c r="C26" i="1" a="1"/>
  <c r="C26" i="1" s="1"/>
  <c r="C25" i="1" a="1"/>
  <c r="C25" i="1" s="1"/>
  <c r="B24" i="1"/>
  <c r="B31" i="1" s="1"/>
  <c r="B38" i="1" s="1"/>
  <c r="C18" i="1"/>
  <c r="D18" i="1"/>
  <c r="C32" i="1" s="1" a="1"/>
  <c r="C32" i="1" s="1"/>
  <c r="E18" i="1"/>
  <c r="C39" i="1" s="1" a="1"/>
  <c r="C39" i="1" s="1"/>
  <c r="F18" i="1"/>
  <c r="C19" i="1"/>
  <c r="D19" i="1"/>
  <c r="E19" i="1"/>
  <c r="C40" i="1" s="1" a="1"/>
  <c r="C40" i="1" s="1"/>
  <c r="F19" i="1"/>
  <c r="C20" i="1"/>
  <c r="C27" i="1" s="1" a="1"/>
  <c r="C27" i="1" s="1"/>
  <c r="D20" i="1"/>
  <c r="E20" i="1"/>
  <c r="C34" i="1" s="1" a="1"/>
  <c r="C34" i="1" s="1"/>
  <c r="F20" i="1"/>
  <c r="C21" i="1"/>
  <c r="C28" i="1" s="1" a="1"/>
  <c r="C28" i="1" s="1"/>
  <c r="D21" i="1"/>
  <c r="E21" i="1"/>
  <c r="C42" i="1" s="1" a="1"/>
  <c r="C42" i="1" s="1"/>
  <c r="F21" i="1"/>
  <c r="C22" i="1"/>
  <c r="D22" i="1"/>
  <c r="C29" i="1" s="1" a="1"/>
  <c r="C29" i="1" s="1"/>
  <c r="E22" i="1"/>
  <c r="C43" i="1" s="1" a="1"/>
  <c r="C43" i="1" s="1"/>
  <c r="F22" i="1"/>
  <c r="D17" i="1"/>
  <c r="C31" i="1" s="1" a="1"/>
  <c r="C31" i="1" s="1"/>
  <c r="E17" i="1"/>
  <c r="C38" i="1" s="1" a="1"/>
  <c r="C38" i="1" s="1"/>
  <c r="F17" i="1"/>
  <c r="C17" i="1"/>
  <c r="C24" i="1" s="1" a="1"/>
  <c r="C24" i="1" s="1"/>
  <c r="B17" i="1"/>
  <c r="C35" i="1" l="1" a="1"/>
  <c r="C35" i="1" s="1"/>
  <c r="C41" i="1" a="1"/>
  <c r="C4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<sst xmlns="http://schemas.openxmlformats.org/spreadsheetml/2006/main" count="5" uniqueCount="5">
  <si>
    <t>PT2</t>
  </si>
  <si>
    <t>Var</t>
  </si>
  <si>
    <t>Extrapolation (4)</t>
  </si>
  <si>
    <t>Extrapolation (3)</t>
  </si>
  <si>
    <t>Extrapolation(2)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</si>
</sst>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J vs Energy Gap used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'M90'!$I$10</c:f>
              <c:strCache>
                <c:ptCount val="1"/>
                <c:pt idx="0">
                  <c:v>Var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'M90'!$H$11:$H$15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'M90'!$I$11:$I$15</c:f>
              <c:numCache>
                <c:formatCode>General</c:formatCode>
                <c:ptCount val="5"/>
                <c:pt idx="0">
                  <c:v>-60.603529959011695</c:v>
                </c:pt>
                <c:pt idx="1">
                  <c:v>-78.25532587188674</c:v>
                </c:pt>
                <c:pt idx="2">
                  <c:v>-78.175766318322403</c:v>
                </c:pt>
                <c:pt idx="3">
                  <c:v>-76.884158112834868</c:v>
                </c:pt>
                <c:pt idx="4">
                  <c:v>-77.333203208720931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ECF-A040-819F-3BA8F9E54C56}"/>
            </c:ext>
          </c:extLst>
        </c:ser>
        <c:ser>
          <c:idx val="1"/>
          <c:order val="1"/>
          <c:tx>
            <c:strRef>
              <c:f>'M90'!$J$10</c:f>
              <c:strCache>
                <c:ptCount val="1"/>
                <c:pt idx="0">
                  <c:v>PT2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'M90'!$H$11:$H$15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'M90'!$J$11:$J$15</c:f>
              <c:numCache>
                <c:formatCode>General</c:formatCode>
                <c:ptCount val="5"/>
                <c:pt idx="0">
                  <c:v>-71.538853466208721</c:v>
                </c:pt>
                <c:pt idx="1">
                  <c:v>-77.499784453673442</c:v>
                </c:pt>
                <c:pt idx="2">
                  <c:v>-78.83528758581663</c:v>
                </c:pt>
                <c:pt idx="3">
                  <c:v>-79.371628716207852</c:v>
                </c:pt>
                <c:pt idx="4">
                  <c:v>-80.98855319382865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ECF-A040-819F-3BA8F9E54C56}"/>
            </c:ext>
          </c:extLst>
        </c:ser>
        <c:ser>
          <c:idx val="2"/>
          <c:order val="2"/>
          <c:tx>
            <c:strRef>
              <c:f>'M90'!$K$10</c:f>
              <c:strCache>
                <c:ptCount val="1"/>
                <c:pt idx="0">
                  <c:v>Extrapolation(2)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'M90'!$H$11:$H$15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'M90'!$K$11:$K$15</c:f>
              <c:numCache>
                <c:formatCode>General</c:formatCode>
                <c:ptCount val="5"/>
                <c:pt idx="0">
                  <c:v>-84.665184274018173</c:v>
                </c:pt>
                <c:pt idx="1">
                  <c:v>-86.06065825654494</c:v>
                </c:pt>
                <c:pt idx="2">
                  <c:v>-76.926087838384362</c:v>
                </c:pt>
                <c:pt idx="3">
                  <c:v>-79.83240435647572</c:v>
                </c:pt>
                <c:pt idx="4">
                  <c:v>-82.652082583019848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ECF-A040-819F-3BA8F9E54C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42381920"/>
        <c:axId val="1942781504"/>
      </c:barChart>
      <c:catAx>
        <c:axId val="19423819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2781504"/>
        <c:crosses val="autoZero"/>
        <c:auto val="1"/>
        <c:lblAlgn val="ctr"/>
        <c:lblOffset val="100"/>
        <c:noMultiLvlLbl val="0"/>
      </c:catAx>
      <c:valAx>
        <c:axId val="1942781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23819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579437</xdr:colOff>
      <xdr:row>17</xdr:row>
      <xdr:rowOff>80962</xdr:rowOff>
    </xdr:from>
    <xdr:to>
      <xdr:col>12</xdr:col>
      <xdr:colOff>1095374</xdr:colOff>
      <xdr:row>31</xdr:row>
      <xdr:rowOff>134937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56708CC1-81BA-D9E3-CB5E-EA4EFD9F926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FA600-242D-D944-9BB5-5F4372C1ADCA}">
  <dimension ref="B1:M43"/>
  <sheetViews>
    <sheetView tabSelected="1" zoomScale="160" zoomScaleNormal="160" workbookViewId="0">
      <selection activeCell="M20" sqref="M20"/>
    </sheetView>
  </sheetViews>
  <sheetFormatPr baseColWidth="10" defaultRowHeight="16" x14ac:dyDescent="0.2"/>
  <cols>
    <col min="8" max="8" width="2.1640625" bestFit="1" customWidth="1"/>
    <col min="9" max="10" width="13.1640625" bestFit="1" customWidth="1"/>
    <col min="11" max="12" width="14.83203125" bestFit="1" customWidth="1"/>
    <col min="13" max="13" width="14.33203125" bestFit="1" customWidth="1"/>
  </cols>
  <sheetData>
    <row r="1" spans="2:13" x14ac:dyDescent="0.2">
      <c r="M1">
        <v>219474.63136319999</v>
      </c>
    </row>
    <row r="2" spans="2:13" x14ac:dyDescent="0.2">
      <c r="I2" t="s">
        <v>1</v>
      </c>
      <c r="J2" t="s">
        <v>0</v>
      </c>
      <c r="K2" t="str">
        <f>D37</f>
        <v>Extrapolation(2)</v>
      </c>
    </row>
    <row r="3" spans="2:13" x14ac:dyDescent="0.2">
      <c r="B3">
        <v>1</v>
      </c>
      <c r="C3">
        <v>-103.51724139</v>
      </c>
      <c r="D3">
        <v>-103.53415182000001</v>
      </c>
      <c r="E3">
        <v>-103.53608033</v>
      </c>
      <c r="F3">
        <v>-103.53819699</v>
      </c>
      <c r="H3">
        <f>B3</f>
        <v>1</v>
      </c>
      <c r="I3">
        <f>F3</f>
        <v>-103.53819699</v>
      </c>
      <c r="J3">
        <f>F10</f>
        <v>-103.53888883</v>
      </c>
      <c r="K3">
        <f>D38</f>
        <v>-103.53932876322216</v>
      </c>
    </row>
    <row r="4" spans="2:13" x14ac:dyDescent="0.2">
      <c r="B4">
        <v>2</v>
      </c>
      <c r="C4">
        <v>-103.5172259</v>
      </c>
      <c r="D4">
        <v>-103.53405932</v>
      </c>
      <c r="E4">
        <v>-103.53585416999999</v>
      </c>
      <c r="F4">
        <v>-103.53764473</v>
      </c>
      <c r="H4">
        <f t="shared" ref="H4:H8" si="0">B4</f>
        <v>2</v>
      </c>
      <c r="I4">
        <f t="shared" ref="I4:I8" si="1">F4</f>
        <v>-103.53764473</v>
      </c>
      <c r="J4">
        <f t="shared" ref="J4:J8" si="2">F11</f>
        <v>-103.53823692</v>
      </c>
      <c r="K4">
        <f>D39</f>
        <v>-103.53855723729455</v>
      </c>
    </row>
    <row r="5" spans="2:13" x14ac:dyDescent="0.2">
      <c r="B5">
        <v>3</v>
      </c>
      <c r="C5">
        <v>-103.51366036</v>
      </c>
      <c r="D5">
        <v>-103.53119584</v>
      </c>
      <c r="E5">
        <v>-103.53406371</v>
      </c>
      <c r="F5">
        <v>-103.5362185</v>
      </c>
      <c r="H5">
        <f t="shared" si="0"/>
        <v>3</v>
      </c>
      <c r="I5">
        <f t="shared" si="1"/>
        <v>-103.5362185</v>
      </c>
      <c r="J5">
        <f t="shared" si="2"/>
        <v>-103.53682446000001</v>
      </c>
      <c r="K5">
        <f>D40</f>
        <v>-103.53698875245014</v>
      </c>
    </row>
    <row r="6" spans="2:13" x14ac:dyDescent="0.2">
      <c r="B6">
        <v>4</v>
      </c>
      <c r="C6">
        <v>-103.51174880000001</v>
      </c>
      <c r="D6">
        <v>-103.52901052999999</v>
      </c>
      <c r="E6">
        <v>-103.53185498000001</v>
      </c>
      <c r="F6">
        <v>-103.53408133000001</v>
      </c>
      <c r="H6">
        <f t="shared" si="0"/>
        <v>4</v>
      </c>
      <c r="I6">
        <f t="shared" si="1"/>
        <v>-103.53408133000001</v>
      </c>
      <c r="J6">
        <f t="shared" si="2"/>
        <v>-103.53466926</v>
      </c>
      <c r="K6">
        <f>D41</f>
        <v>-103.53488574617482</v>
      </c>
    </row>
    <row r="7" spans="2:13" x14ac:dyDescent="0.2">
      <c r="B7">
        <v>5</v>
      </c>
      <c r="C7">
        <v>-103.50919648999999</v>
      </c>
      <c r="D7">
        <v>-103.52635016000001</v>
      </c>
      <c r="E7">
        <v>-103.52917893</v>
      </c>
      <c r="F7">
        <v>-103.53127885000001</v>
      </c>
      <c r="H7">
        <f t="shared" si="0"/>
        <v>5</v>
      </c>
      <c r="I7">
        <f t="shared" si="1"/>
        <v>-103.53127885000001</v>
      </c>
      <c r="J7">
        <f t="shared" si="2"/>
        <v>-103.53177611</v>
      </c>
      <c r="K7">
        <f>D42</f>
        <v>-103.53197580058847</v>
      </c>
    </row>
    <row r="8" spans="2:13" x14ac:dyDescent="0.2">
      <c r="B8">
        <v>6</v>
      </c>
      <c r="C8">
        <v>-103.50654393000001</v>
      </c>
      <c r="D8">
        <v>-103.52321145000001</v>
      </c>
      <c r="E8">
        <v>-103.52595667999999</v>
      </c>
      <c r="F8">
        <v>-103.52775529</v>
      </c>
      <c r="H8">
        <f t="shared" si="0"/>
        <v>6</v>
      </c>
      <c r="I8">
        <f t="shared" si="1"/>
        <v>-103.52775529</v>
      </c>
      <c r="J8">
        <f t="shared" si="2"/>
        <v>-103.528086</v>
      </c>
      <c r="K8">
        <f>D43</f>
        <v>-103.52820989461247</v>
      </c>
    </row>
    <row r="10" spans="2:13" x14ac:dyDescent="0.2">
      <c r="B10">
        <v>1</v>
      </c>
      <c r="C10">
        <v>-103.53221754</v>
      </c>
      <c r="D10">
        <v>-103.53720704</v>
      </c>
      <c r="E10">
        <v>-103.53806606000001</v>
      </c>
      <c r="F10">
        <v>-103.53888883</v>
      </c>
      <c r="I10" t="str">
        <f>I2</f>
        <v>Var</v>
      </c>
      <c r="J10" t="str">
        <f t="shared" ref="J10:K10" si="3">J2</f>
        <v>PT2</v>
      </c>
      <c r="K10" t="str">
        <f t="shared" si="3"/>
        <v>Extrapolation(2)</v>
      </c>
    </row>
    <row r="11" spans="2:13" x14ac:dyDescent="0.2">
      <c r="B11">
        <v>2</v>
      </c>
      <c r="C11">
        <v>-103.53215409000001</v>
      </c>
      <c r="D11">
        <v>-103.53707455999999</v>
      </c>
      <c r="E11">
        <v>-103.53760837999999</v>
      </c>
      <c r="F11">
        <v>-103.53823692</v>
      </c>
      <c r="H11">
        <v>1</v>
      </c>
      <c r="I11">
        <f>-(I4-I3)/(2*$H11)*$M$1</f>
        <v>-60.603529959011695</v>
      </c>
      <c r="J11">
        <f>-(J4-J3)/(2*$H11)*$M$1</f>
        <v>-71.538853466208721</v>
      </c>
      <c r="K11">
        <f>-(K4-K3)/(2*$H11)*$M$1</f>
        <v>-84.665184274018173</v>
      </c>
    </row>
    <row r="12" spans="2:13" x14ac:dyDescent="0.2">
      <c r="B12">
        <v>3</v>
      </c>
      <c r="C12">
        <v>-103.53096132</v>
      </c>
      <c r="D12">
        <v>-103.53595303</v>
      </c>
      <c r="E12">
        <v>-103.53636485</v>
      </c>
      <c r="F12">
        <v>-103.53682446000001</v>
      </c>
      <c r="H12">
        <v>2</v>
      </c>
      <c r="I12">
        <f t="shared" ref="I12:J15" si="4">-(I5-I4)/(2*$H12)*$M$1</f>
        <v>-78.25532587188674</v>
      </c>
      <c r="J12">
        <f t="shared" si="4"/>
        <v>-77.499784453673442</v>
      </c>
      <c r="K12">
        <f t="shared" ref="K12" si="5">-(K5-K4)/(2*$H12)*$M$1</f>
        <v>-86.06065825654494</v>
      </c>
    </row>
    <row r="13" spans="2:13" x14ac:dyDescent="0.2">
      <c r="B13">
        <v>4</v>
      </c>
      <c r="C13">
        <v>-103.52848616</v>
      </c>
      <c r="D13">
        <v>-103.53343929</v>
      </c>
      <c r="E13">
        <v>-103.53407009999999</v>
      </c>
      <c r="F13">
        <v>-103.53466926</v>
      </c>
      <c r="H13">
        <v>3</v>
      </c>
      <c r="I13">
        <f t="shared" si="4"/>
        <v>-78.175766318322403</v>
      </c>
      <c r="J13">
        <f t="shared" si="4"/>
        <v>-78.83528758581663</v>
      </c>
      <c r="K13">
        <f t="shared" ref="K13" si="6">-(K6-K5)/(2*$H13)*$M$1</f>
        <v>-76.926087838384362</v>
      </c>
    </row>
    <row r="14" spans="2:13" x14ac:dyDescent="0.2">
      <c r="B14">
        <v>5</v>
      </c>
      <c r="C14">
        <v>-103.52535211999999</v>
      </c>
      <c r="D14">
        <v>-103.5304486</v>
      </c>
      <c r="E14">
        <v>-103.53117444</v>
      </c>
      <c r="F14">
        <v>-103.53177611</v>
      </c>
      <c r="H14">
        <v>4</v>
      </c>
      <c r="I14">
        <f t="shared" si="4"/>
        <v>-76.884158112834868</v>
      </c>
      <c r="J14">
        <f t="shared" si="4"/>
        <v>-79.371628716207852</v>
      </c>
      <c r="K14">
        <f t="shared" ref="K14" si="7">-(K7-K6)/(2*$H14)*$M$1</f>
        <v>-79.83240435647572</v>
      </c>
    </row>
    <row r="15" spans="2:13" x14ac:dyDescent="0.2">
      <c r="B15">
        <v>6</v>
      </c>
      <c r="C15">
        <v>-103.52169214</v>
      </c>
      <c r="D15">
        <v>-103.52687745</v>
      </c>
      <c r="E15">
        <v>-103.52759582</v>
      </c>
      <c r="F15">
        <v>-103.528086</v>
      </c>
      <c r="H15">
        <v>5</v>
      </c>
      <c r="I15">
        <f t="shared" si="4"/>
        <v>-77.333203208720931</v>
      </c>
      <c r="J15">
        <f t="shared" si="4"/>
        <v>-80.98855319382865</v>
      </c>
      <c r="K15">
        <f t="shared" ref="K15" si="8">-(K8-K7)/(2*$H15)*$M$1</f>
        <v>-82.652082583019848</v>
      </c>
    </row>
    <row r="17" spans="2:6" x14ac:dyDescent="0.2">
      <c r="B17">
        <f>B10</f>
        <v>1</v>
      </c>
      <c r="C17">
        <f>C10-C3</f>
        <v>-1.4976150000009625E-2</v>
      </c>
      <c r="D17">
        <f t="shared" ref="D17:F17" si="9">D10-D3</f>
        <v>-3.0552199999931418E-3</v>
      </c>
      <c r="E17">
        <f t="shared" si="9"/>
        <v>-1.9857300000012401E-3</v>
      </c>
      <c r="F17">
        <f t="shared" si="9"/>
        <v>-6.9184000000177548E-4</v>
      </c>
    </row>
    <row r="18" spans="2:6" x14ac:dyDescent="0.2">
      <c r="B18">
        <v>2</v>
      </c>
      <c r="C18">
        <f t="shared" ref="C18:F18" si="10">C11-C4</f>
        <v>-1.4928190000006225E-2</v>
      </c>
      <c r="D18">
        <f t="shared" si="10"/>
        <v>-3.0152399999963109E-3</v>
      </c>
      <c r="E18">
        <f t="shared" si="10"/>
        <v>-1.7542100000014216E-3</v>
      </c>
      <c r="F18">
        <f t="shared" si="10"/>
        <v>-5.9219000000609867E-4</v>
      </c>
    </row>
    <row r="19" spans="2:6" x14ac:dyDescent="0.2">
      <c r="B19">
        <v>3</v>
      </c>
      <c r="C19">
        <f t="shared" ref="C19:F19" si="11">C12-C5</f>
        <v>-1.7300960000000032E-2</v>
      </c>
      <c r="D19">
        <f t="shared" si="11"/>
        <v>-4.757190000006517E-3</v>
      </c>
      <c r="E19">
        <f t="shared" si="11"/>
        <v>-2.3011400000001458E-3</v>
      </c>
      <c r="F19">
        <f t="shared" si="11"/>
        <v>-6.0596000000145978E-4</v>
      </c>
    </row>
    <row r="20" spans="2:6" x14ac:dyDescent="0.2">
      <c r="B20">
        <v>4</v>
      </c>
      <c r="C20">
        <f t="shared" ref="C20:F20" si="12">C13-C6</f>
        <v>-1.6737359999993373E-2</v>
      </c>
      <c r="D20">
        <f t="shared" si="12"/>
        <v>-4.4287600000103566E-3</v>
      </c>
      <c r="E20">
        <f t="shared" si="12"/>
        <v>-2.2151199999882465E-3</v>
      </c>
      <c r="F20">
        <f t="shared" si="12"/>
        <v>-5.879299999946852E-4</v>
      </c>
    </row>
    <row r="21" spans="2:6" x14ac:dyDescent="0.2">
      <c r="B21">
        <v>5</v>
      </c>
      <c r="C21">
        <f t="shared" ref="C21:F21" si="13">C14-C7</f>
        <v>-1.6155630000000087E-2</v>
      </c>
      <c r="D21">
        <f t="shared" si="13"/>
        <v>-4.09843999999282E-3</v>
      </c>
      <c r="E21">
        <f t="shared" si="13"/>
        <v>-1.9955100000004222E-3</v>
      </c>
      <c r="F21">
        <f t="shared" si="13"/>
        <v>-4.9725999998884163E-4</v>
      </c>
    </row>
    <row r="22" spans="2:6" x14ac:dyDescent="0.2">
      <c r="B22">
        <v>6</v>
      </c>
      <c r="C22">
        <f t="shared" ref="C22:F22" si="14">C15-C8</f>
        <v>-1.5148209999992446E-2</v>
      </c>
      <c r="D22">
        <f t="shared" si="14"/>
        <v>-3.6659999999955062E-3</v>
      </c>
      <c r="E22">
        <f t="shared" si="14"/>
        <v>-1.6391400000088652E-3</v>
      </c>
      <c r="F22">
        <f t="shared" si="14"/>
        <v>-3.3071000000006734E-4</v>
      </c>
    </row>
    <row r="23" spans="2:6" x14ac:dyDescent="0.2">
      <c r="D23" t="s">
        <v>2</v>
      </c>
    </row>
    <row r="24" spans="2:6" x14ac:dyDescent="0.2">
      <c r="B24">
        <f>B17</f>
        <v>1</v>
      </c>
      <c r="C24" cm="1">
        <f t="array" ref="C24:D24">LINEST(C3:F3, C17:F17)</f>
        <v>-1.4523311514814954</v>
      </c>
      <c r="D24">
        <v>-103.53893669216905</v>
      </c>
    </row>
    <row r="25" spans="2:6" x14ac:dyDescent="0.2">
      <c r="B25">
        <v>2</v>
      </c>
      <c r="C25" cm="1">
        <f t="array" ref="C25:D25">LINEST(C4:F4, C18:F18)</f>
        <v>-1.4188250400632714</v>
      </c>
      <c r="D25">
        <v>-103.53839295971567</v>
      </c>
    </row>
    <row r="26" spans="2:6" x14ac:dyDescent="0.2">
      <c r="B26">
        <v>3</v>
      </c>
      <c r="C26" cm="1">
        <f t="array" ref="C26:D26">LINEST(C5:F5, C19:F19)</f>
        <v>-1.3593702084858157</v>
      </c>
      <c r="D26">
        <v>-103.53726885677435</v>
      </c>
    </row>
    <row r="27" spans="2:6" x14ac:dyDescent="0.2">
      <c r="B27">
        <v>4</v>
      </c>
      <c r="C27" cm="1">
        <f t="array" ref="C27:D27">LINEST(C6:F6, C20:F20)</f>
        <v>-1.3857567269194713</v>
      </c>
      <c r="D27">
        <v>-103.53497776964154</v>
      </c>
    </row>
    <row r="28" spans="2:6" x14ac:dyDescent="0.2">
      <c r="B28">
        <v>5</v>
      </c>
      <c r="C28" cm="1">
        <f t="array" ref="C28:D28">LINEST(C7:F7, C21:F21)</f>
        <v>-1.4121329573171788</v>
      </c>
      <c r="D28">
        <v>-103.5320314981097</v>
      </c>
    </row>
    <row r="29" spans="2:6" x14ac:dyDescent="0.2">
      <c r="B29">
        <v>6</v>
      </c>
      <c r="C29" cm="1">
        <f t="array" ref="C29:D29">LINEST(C8:F8, C22:F22)</f>
        <v>-1.4359920906222592</v>
      </c>
      <c r="D29">
        <v>-103.52832827394276</v>
      </c>
    </row>
    <row r="30" spans="2:6" x14ac:dyDescent="0.2">
      <c r="D30" t="s">
        <v>3</v>
      </c>
    </row>
    <row r="31" spans="2:6" x14ac:dyDescent="0.2">
      <c r="B31">
        <f>B24</f>
        <v>1</v>
      </c>
      <c r="C31" cm="1">
        <f t="array" ref="C31:D31">LINEST(D3:F3, D17:F17)</f>
        <v>-1.7089877012057613</v>
      </c>
      <c r="D31">
        <v>-103.53940880253452</v>
      </c>
    </row>
    <row r="32" spans="2:6" x14ac:dyDescent="0.2">
      <c r="B32">
        <f t="shared" ref="B32:B36" si="15">B25</f>
        <v>2</v>
      </c>
      <c r="C32" cm="1">
        <f t="array" ref="C32:D32">LINEST(D4:F4, D18:F18)</f>
        <v>-1.4789104696198871</v>
      </c>
      <c r="D32">
        <v>-103.53849586851011</v>
      </c>
    </row>
    <row r="33" spans="2:4" x14ac:dyDescent="0.2">
      <c r="B33">
        <f t="shared" si="15"/>
        <v>3</v>
      </c>
      <c r="C33" cm="1">
        <f t="array" ref="C33:D33">LINEST(D5:F5, D19:F19)</f>
        <v>-1.2069006596183074</v>
      </c>
      <c r="D33">
        <v>-103.53690936221885</v>
      </c>
    </row>
    <row r="34" spans="2:4" x14ac:dyDescent="0.2">
      <c r="B34">
        <f t="shared" si="15"/>
        <v>4</v>
      </c>
      <c r="C34" cm="1">
        <f t="array" ref="C34:D34">LINEST(D6:F6, D20:F20)</f>
        <v>-1.3181822030228898</v>
      </c>
      <c r="D34">
        <v>-103.53482656107921</v>
      </c>
    </row>
    <row r="35" spans="2:4" x14ac:dyDescent="0.2">
      <c r="B35">
        <f t="shared" si="15"/>
        <v>5</v>
      </c>
      <c r="C35" cm="1">
        <f t="array" ref="C35:D35">LINEST(D7:F7, D21:F21)</f>
        <v>-1.3671116790305664</v>
      </c>
      <c r="D35">
        <v>-103.53193962005662</v>
      </c>
    </row>
    <row r="36" spans="2:4" x14ac:dyDescent="0.2">
      <c r="B36">
        <f t="shared" si="15"/>
        <v>6</v>
      </c>
      <c r="C36" cm="1">
        <f t="array" ref="C36:D36">LINEST(D8:F8, D22:F22)</f>
        <v>-1.3616710505281533</v>
      </c>
      <c r="D36">
        <v>-103.52819919793005</v>
      </c>
    </row>
    <row r="37" spans="2:4" x14ac:dyDescent="0.2">
      <c r="D37" t="s">
        <v>4</v>
      </c>
    </row>
    <row r="38" spans="2:4" x14ac:dyDescent="0.2">
      <c r="B38">
        <f>B31</f>
        <v>1</v>
      </c>
      <c r="C38" cm="1">
        <f t="array" ref="C38:D38">LINEST(E3:F3,E17:F17)</f>
        <v>-1.635888676780511</v>
      </c>
      <c r="D38">
        <v>-103.53932876322216</v>
      </c>
    </row>
    <row r="39" spans="2:4" x14ac:dyDescent="0.2">
      <c r="B39">
        <f t="shared" ref="B39:B43" si="16">B32</f>
        <v>2</v>
      </c>
      <c r="C39" cm="1">
        <f t="array" ref="C39:D39">LINEST(E4:F4,E18:F18)</f>
        <v>-1.5409029104582068</v>
      </c>
      <c r="D39">
        <v>-103.53855723729455</v>
      </c>
    </row>
    <row r="40" spans="2:4" x14ac:dyDescent="0.2">
      <c r="B40">
        <f t="shared" si="16"/>
        <v>3</v>
      </c>
      <c r="C40" cm="1">
        <f t="array" ref="C40:D40">LINEST(E5:F5,E19:F19)</f>
        <v>-1.2711275498811427</v>
      </c>
      <c r="D40">
        <v>-103.53698875245014</v>
      </c>
    </row>
    <row r="41" spans="2:4" x14ac:dyDescent="0.2">
      <c r="B41">
        <f t="shared" si="16"/>
        <v>4</v>
      </c>
      <c r="C41" cm="1">
        <f t="array" ref="C41:D41">LINEST(E6:F6,E20:F20)</f>
        <v>-1.3682176021298256</v>
      </c>
      <c r="D41">
        <v>-103.53488574617482</v>
      </c>
    </row>
    <row r="42" spans="2:4" x14ac:dyDescent="0.2">
      <c r="B42">
        <f t="shared" si="16"/>
        <v>5</v>
      </c>
      <c r="C42" cm="1">
        <f t="array" ref="C42:D42">LINEST(E7:F7,E21:F21)</f>
        <v>-1.4015818454797389</v>
      </c>
      <c r="D42">
        <v>-103.53197580058847</v>
      </c>
    </row>
    <row r="43" spans="2:4" x14ac:dyDescent="0.2">
      <c r="B43">
        <f t="shared" si="16"/>
        <v>6</v>
      </c>
      <c r="C43" cm="1">
        <f t="array" ref="C43:D43">LINEST(E8:F8,E22:F22)</f>
        <v>-1.3746321927780623</v>
      </c>
      <c r="D43">
        <v>-103.52820989461247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M90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2022-10-06T04:32:56Z</dcterms:created>
  <dcterms:modified xsi:type="dcterms:W3CDTF">2022-10-11T15:43:17Z</dcterms:modified>
</cp:coreProperties>
</file>