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<sst xmlns="http://schemas.openxmlformats.org/spreadsheetml/2006/main" count="168" uniqueCount="71">
  <si>
    <t xml:space="preserve">taxon name</t>
  </si>
  <si>
    <t xml:space="preserve">Specimen number</t>
  </si>
  <si>
    <t xml:space="preserve">width of rostrum at posterior projection of premaxilla</t>
  </si>
  <si>
    <t xml:space="preserve">width of rostrum at 
anterior projection of frontal</t>
  </si>
  <si>
    <t xml:space="preserve">length of frontal</t>
  </si>
  <si>
    <t xml:space="preserve">distance between the 
posterior projections of the premaxillae</t>
  </si>
  <si>
    <t xml:space="preserve">width of the maxilla 
at the </t>
  </si>
  <si>
    <t xml:space="preserve">width at the 
premaxillary notch</t>
  </si>
  <si>
    <t xml:space="preserve">perpendicular dist 
bw G and H</t>
  </si>
  <si>
    <t xml:space="preserve">length of the premaxilla
 from the anterior tip to the premaxillary notch</t>
  </si>
  <si>
    <t xml:space="preserve">Ophiussasuchus</t>
  </si>
  <si>
    <t xml:space="preserve">ML2776 (holotype)</t>
  </si>
  <si>
    <t xml:space="preserve">sunosuchus thailandicus</t>
  </si>
  <si>
    <t xml:space="preserve">PIN 4174-1(holotype)</t>
  </si>
  <si>
    <t xml:space="preserve">fragmented</t>
  </si>
  <si>
    <t xml:space="preserve">Eutretauranosuchus delfsi</t>
  </si>
  <si>
    <t xml:space="preserve">AMNH FARB 570</t>
  </si>
  <si>
    <t xml:space="preserve">boundary not distinct</t>
  </si>
  <si>
    <t xml:space="preserve">Amphicotylus milesi  </t>
  </si>
  <si>
    <t xml:space="preserve">GMNH-PV0000229(holotype)</t>
  </si>
  <si>
    <t xml:space="preserve">Frontal-Parital suture not given</t>
  </si>
  <si>
    <t xml:space="preserve">Amphicotylus stovalli</t>
  </si>
  <si>
    <t xml:space="preserve">OMNH 2392</t>
  </si>
  <si>
    <t xml:space="preserve">Anteophthalmosuchus hooleyi </t>
  </si>
  <si>
    <t xml:space="preserve">IRSNB R47</t>
  </si>
  <si>
    <t xml:space="preserve">Anteophthalmosuchus hooleyi</t>
  </si>
  <si>
    <t xml:space="preserve">NHMUK PV R 3876, holotype.</t>
  </si>
  <si>
    <t xml:space="preserve">_</t>
  </si>
  <si>
    <t xml:space="preserve">Anteophthalmosuchus epikrator</t>
  </si>
  <si>
    <t xml:space="preserve">IWCMS 2001.446, holotype</t>
  </si>
  <si>
    <t xml:space="preserve">Calsoyasuchus valliceps</t>
  </si>
  <si>
    <t xml:space="preserve">TMM 43631-1 holotype</t>
  </si>
  <si>
    <t xml:space="preserve">Goniopholis willetti</t>
  </si>
  <si>
    <t xml:space="preserve">BMB 001876, holotype</t>
  </si>
  <si>
    <t xml:space="preserve">Sunosuchus junggarensis</t>
  </si>
  <si>
    <t xml:space="preserve">V10606,holotype</t>
  </si>
  <si>
    <t xml:space="preserve">Hulkepholis plotos</t>
  </si>
  <si>
    <t xml:space="preserve">reconstructed based on AR-1-5762</t>
  </si>
  <si>
    <t xml:space="preserve">Goniopholididae(Kitadani, Japan)</t>
  </si>
  <si>
    <t xml:space="preserve">broken, unidentified specimen</t>
  </si>
  <si>
    <t xml:space="preserve">Goniopholis kiplingi</t>
  </si>
  <si>
    <t xml:space="preserve">DORCM 12154 (holotype)</t>
  </si>
  <si>
    <t xml:space="preserve">Goniopholis baryglyphaeus</t>
  </si>
  <si>
    <t xml:space="preserve">IPFUB Gui Croc 1/1 - 1/49</t>
  </si>
  <si>
    <t xml:space="preserve">scale not given in the reconstructed image</t>
  </si>
  <si>
    <t xml:space="preserve">Siamosuchus phukopensis</t>
  </si>
  <si>
    <t xml:space="preserve">Holotype– PPC-1 (holotype)</t>
  </si>
  <si>
    <t xml:space="preserve">Sunosuchus mioai</t>
  </si>
  <si>
    <t xml:space="preserve">young 1948 paper</t>
  </si>
  <si>
    <t xml:space="preserve">not preserved</t>
  </si>
  <si>
    <t xml:space="preserve">Srcosuchus imperator</t>
  </si>
  <si>
    <t xml:space="preserve">Sarcosuchus hartti</t>
  </si>
  <si>
    <t xml:space="preserve">sunosuchus miaoi</t>
  </si>
  <si>
    <t xml:space="preserve">distance between the posterior projections of the premaxillae</t>
  </si>
  <si>
    <t xml:space="preserve">total length of the rostrum 
(from anterior tip of frontal to anterior tip of skull)</t>
  </si>
  <si>
    <t xml:space="preserve">width of the rostrum  
at the maxillary bulge. Column (X)</t>
  </si>
  <si>
    <t xml:space="preserve">width at the 
premaxillary notch.Column (XI)</t>
  </si>
  <si>
    <t xml:space="preserve">perpendicular dist 
bw (X) and (XI)</t>
  </si>
  <si>
    <t xml:space="preserve">maximum width of the premaxilla (at posterior margin of naris)</t>
  </si>
  <si>
    <t xml:space="preserve">distance from the
 anterior tip to the maximum width of premaxilla</t>
  </si>
  <si>
    <t xml:space="preserve">Ratio bw C and D</t>
  </si>
  <si>
    <t xml:space="preserve">Ratio of the widths at the anterior projection of frontal and posterior projection of premaxilla(f/d)</t>
  </si>
  <si>
    <t xml:space="preserve">Ratio of the length of frontal and width at anterior projection of frontal(h/f)</t>
  </si>
  <si>
    <t xml:space="preserve">Ratio of length 
of frontal and width of rostrum at anterior projection of frontal(f/h)</t>
  </si>
  <si>
    <t xml:space="preserve">ISI R/T/1</t>
  </si>
  <si>
    <t xml:space="preserve">my specimen</t>
  </si>
  <si>
    <t xml:space="preserve">this can be calculated with 
the width of rostrum at posterior projection of premaxilla (D) width of frontal (H)</t>
  </si>
  <si>
    <t xml:space="preserve">this can be 
calculated with the help of width of rostrum at posterior projection of premaxilla(D), and width at anterior projection of frontal (F)</t>
  </si>
  <si>
    <t xml:space="preserve">this can be 
calculated with the help of length of frontal (H) and total length of the snout</t>
  </si>
  <si>
    <t xml:space="preserve">this can be calculated 
with the help of distance between posterior projection of premaxillae (c) and width of rostrum at posterior at posterior projection of premaxilla (D)</t>
  </si>
  <si>
    <t xml:space="preserve">aashmohapatra@gmail.com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</si>
</sst>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9D9D9"/>
      </patternFill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"published data"</c:f>
              <c:strCache>
                <c:ptCount val="1"/>
                <c:pt idx="0">
                  <c:v>published data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Sheet3!$C$2:$C$10</c:f>
              <c:numCache>
                <c:formatCode>General</c:formatCode>
                <c:ptCount val="9"/>
                <c:pt idx="0">
                  <c:v>1.392</c:v>
                </c:pt>
                <c:pt idx="1">
                  <c:v>3.59</c:v>
                </c:pt>
                <c:pt idx="2">
                  <c:v>1.792</c:v>
                </c:pt>
                <c:pt idx="3">
                  <c:v>2.893</c:v>
                </c:pt>
                <c:pt idx="4">
                  <c:v>2.084</c:v>
                </c:pt>
                <c:pt idx="5">
                  <c:v>2.842</c:v>
                </c:pt>
                <c:pt idx="6">
                  <c:v>0.673</c:v>
                </c:pt>
                <c:pt idx="7">
                  <c:v>1.979</c:v>
                </c:pt>
                <c:pt idx="8">
                  <c:v>0.715</c:v>
                </c:pt>
              </c:numCache>
            </c:numRef>
          </c:xVal>
          <c:yVal>
            <c:numRef>
              <c:f>Sheet3!$D$2:$D$11</c:f>
              <c:numCache>
                <c:formatCode>General</c:formatCode>
                <c:ptCount val="10"/>
                <c:pt idx="0">
                  <c:v>5.189</c:v>
                </c:pt>
                <c:pt idx="1">
                  <c:v>14.103</c:v>
                </c:pt>
                <c:pt idx="2">
                  <c:v>8.304</c:v>
                </c:pt>
                <c:pt idx="3">
                  <c:v>14.924</c:v>
                </c:pt>
                <c:pt idx="4">
                  <c:v>5.593</c:v>
                </c:pt>
                <c:pt idx="5">
                  <c:v>8.661</c:v>
                </c:pt>
                <c:pt idx="6">
                  <c:v>2.907</c:v>
                </c:pt>
                <c:pt idx="7">
                  <c:v>12.865</c:v>
                </c:pt>
                <c:pt idx="8">
                  <c:v>3.361</c:v>
                </c:pt>
                <c:pt idx="9">
                  <c:v>10.369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"my data"</c:f>
              <c:strCache>
                <c:ptCount val="1"/>
                <c:pt idx="0">
                  <c:v>my data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Sheet3!$C$12</c:f>
              <c:numCache>
                <c:formatCode>General</c:formatCode>
                <c:ptCount val="1"/>
                <c:pt idx="0">
                  <c:v>3.316</c:v>
                </c:pt>
              </c:numCache>
            </c:numRef>
          </c:xVal>
          <c:yVal>
            <c:numRef>
              <c:f>Sheet3!$D$12</c:f>
              <c:numCache>
                <c:formatCode>General</c:formatCode>
                <c:ptCount val="1"/>
                <c:pt idx="0">
                  <c:v>9.464</c:v>
                </c:pt>
              </c:numCache>
            </c:numRef>
          </c:yVal>
          <c:smooth val="0"/>
        </c:ser>
        <c:axId val="68177911"/>
        <c:axId val="21472126"/>
      </c:scatterChart>
      <c:valAx>
        <c:axId val="681779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72126"/>
        <c:crosses val="autoZero"/>
        <c:crossBetween val="midCat"/>
      </c:valAx>
      <c:valAx>
        <c:axId val="21472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7791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668160</xdr:colOff>
      <xdr:row>24</xdr:row>
      <xdr:rowOff>720</xdr:rowOff>
    </xdr:from>
    <xdr:to>
      <xdr:col>13</xdr:col>
      <xdr:colOff>399960</xdr:colOff>
      <xdr:row>45</xdr:row>
      <xdr:rowOff>166680</xdr:rowOff>
    </xdr:to>
    <xdr:graphicFrame>
      <xdr:nvGraphicFramePr>
        <xdr:cNvPr id="0" name="Chart 4"/>
        <xdr:cNvGraphicFramePr/>
      </xdr:nvGraphicFramePr>
      <xdr:xfrm>
        <a:off x="6170760" y="7186320"/>
        <a:ext cx="10074960" cy="40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ashmohapatra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3.67"/>
    <col collapsed="false" customWidth="true" hidden="false" outlineLevel="0" max="2" min="2" style="0" width="31.88"/>
    <col collapsed="false" customWidth="true" hidden="false" outlineLevel="0" max="4" min="3" style="0" width="25.78"/>
    <col collapsed="false" customWidth="true" hidden="false" outlineLevel="0" max="5" min="5" style="0" width="26.56"/>
    <col collapsed="false" customWidth="true" hidden="false" outlineLevel="0" max="6" min="6" style="0" width="25.78"/>
    <col collapsed="false" customWidth="true" hidden="false" outlineLevel="0" max="7" min="7" style="0" width="17.56"/>
    <col collapsed="false" customWidth="true" hidden="false" outlineLevel="0" max="8" min="8" style="0" width="15.11"/>
    <col collapsed="false" customWidth="true" hidden="false" outlineLevel="0" max="9" min="9" style="0" width="17.33"/>
    <col collapsed="false" customWidth="true" hidden="false" outlineLevel="0" max="10" min="10" style="0" width="20.89"/>
  </cols>
  <sheetData>
    <row r="1" s="1" customFormat="true" ht="72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="3" customFormat="true" ht="14.4" hidden="false" customHeight="false" outlineLevel="0" collapsed="false">
      <c r="A2" s="3" t="s">
        <v>10</v>
      </c>
      <c r="B2" s="3" t="s">
        <v>11</v>
      </c>
      <c r="C2" s="3" t="n">
        <v>5.189</v>
      </c>
      <c r="D2" s="3" t="n">
        <v>5.461</v>
      </c>
      <c r="E2" s="3" t="n">
        <v>5.585</v>
      </c>
      <c r="F2" s="3" t="n">
        <v>1.392</v>
      </c>
      <c r="G2" s="3" t="n">
        <v>5.318</v>
      </c>
      <c r="H2" s="3" t="n">
        <v>2.915</v>
      </c>
      <c r="J2" s="3" t="n">
        <v>1.938</v>
      </c>
    </row>
    <row r="3" customFormat="false" ht="14.4" hidden="false" customHeight="false" outlineLevel="0" collapsed="false">
      <c r="A3" s="4" t="s">
        <v>12</v>
      </c>
      <c r="B3" s="4" t="s">
        <v>13</v>
      </c>
      <c r="C3" s="4" t="s">
        <v>14</v>
      </c>
      <c r="D3" s="4" t="s">
        <v>14</v>
      </c>
      <c r="E3" s="4" t="s">
        <v>14</v>
      </c>
      <c r="F3" s="4" t="s">
        <v>14</v>
      </c>
      <c r="G3" s="4"/>
      <c r="H3" s="4"/>
      <c r="I3" s="4"/>
      <c r="J3" s="4"/>
    </row>
    <row r="4" customFormat="false" ht="14.4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6.4</v>
      </c>
      <c r="E4" s="0" t="n">
        <v>5.944</v>
      </c>
      <c r="F4" s="0" t="s">
        <v>14</v>
      </c>
    </row>
    <row r="5" s="3" customFormat="true" ht="14.4" hidden="false" customHeight="false" outlineLevel="0" collapsed="false">
      <c r="A5" s="3" t="s">
        <v>18</v>
      </c>
      <c r="B5" s="3" t="s">
        <v>19</v>
      </c>
      <c r="C5" s="3" t="n">
        <v>14.103</v>
      </c>
      <c r="D5" s="3" t="n">
        <v>19.167</v>
      </c>
      <c r="E5" s="3" t="s">
        <v>20</v>
      </c>
      <c r="F5" s="3" t="n">
        <v>3.59</v>
      </c>
      <c r="G5" s="3" t="n">
        <v>14.103</v>
      </c>
      <c r="H5" s="3" t="n">
        <v>7.756</v>
      </c>
      <c r="I5" s="3" t="n">
        <v>5.801</v>
      </c>
      <c r="J5" s="3" t="n">
        <v>6.699</v>
      </c>
    </row>
    <row r="6" s="3" customFormat="true" ht="14.4" hidden="false" customHeight="false" outlineLevel="0" collapsed="false">
      <c r="A6" s="3" t="s">
        <v>21</v>
      </c>
      <c r="B6" s="3" t="s">
        <v>22</v>
      </c>
      <c r="C6" s="3" t="n">
        <v>8.304</v>
      </c>
      <c r="D6" s="3" t="n">
        <v>15.106</v>
      </c>
      <c r="E6" s="3" t="n">
        <v>9.518</v>
      </c>
      <c r="F6" s="3" t="n">
        <v>1.792</v>
      </c>
      <c r="G6" s="3" t="n">
        <v>10.283</v>
      </c>
      <c r="H6" s="3" t="n">
        <v>5.528</v>
      </c>
      <c r="I6" s="3" t="n">
        <v>5.382</v>
      </c>
      <c r="J6" s="3" t="n">
        <v>4.703</v>
      </c>
    </row>
    <row r="7" customFormat="false" ht="14.4" hidden="false" customHeight="false" outlineLevel="0" collapsed="false">
      <c r="A7" s="0" t="s">
        <v>23</v>
      </c>
      <c r="B7" s="0" t="s">
        <v>24</v>
      </c>
      <c r="C7" s="0" t="s">
        <v>17</v>
      </c>
      <c r="D7" s="0" t="n">
        <v>10.402</v>
      </c>
      <c r="E7" s="0" t="n">
        <v>7.266</v>
      </c>
      <c r="F7" s="0" t="s">
        <v>17</v>
      </c>
    </row>
    <row r="8" s="3" customFormat="true" ht="14.4" hidden="false" customHeight="false" outlineLevel="0" collapsed="false">
      <c r="A8" s="3" t="s">
        <v>25</v>
      </c>
      <c r="B8" s="3" t="s">
        <v>26</v>
      </c>
      <c r="C8" s="3" t="n">
        <v>14.924</v>
      </c>
      <c r="D8" s="3" t="n">
        <v>22.894</v>
      </c>
      <c r="E8" s="3" t="n">
        <v>16.549</v>
      </c>
      <c r="F8" s="3" t="n">
        <v>2.893</v>
      </c>
      <c r="G8" s="3" t="n">
        <v>14.924</v>
      </c>
      <c r="H8" s="3" t="n">
        <v>10.576</v>
      </c>
      <c r="I8" s="3" t="n">
        <v>2.91</v>
      </c>
      <c r="J8" s="3" t="s">
        <v>27</v>
      </c>
    </row>
    <row r="9" customFormat="false" ht="14.4" hidden="false" customHeight="false" outlineLevel="0" collapsed="false">
      <c r="A9" s="0" t="s">
        <v>28</v>
      </c>
      <c r="B9" s="0" t="s">
        <v>29</v>
      </c>
      <c r="C9" s="0" t="s">
        <v>14</v>
      </c>
      <c r="D9" s="0" t="s">
        <v>14</v>
      </c>
      <c r="E9" s="0" t="n">
        <v>20.835</v>
      </c>
      <c r="F9" s="0" t="s">
        <v>14</v>
      </c>
      <c r="G9" s="0" t="n">
        <v>17.67</v>
      </c>
      <c r="H9" s="0" t="n">
        <v>7.736</v>
      </c>
      <c r="I9" s="0" t="n">
        <v>7.385</v>
      </c>
      <c r="J9" s="0" t="n">
        <v>9.67</v>
      </c>
    </row>
    <row r="10" s="3" customFormat="true" ht="14.4" hidden="false" customHeight="false" outlineLevel="0" collapsed="false">
      <c r="A10" s="3" t="s">
        <v>30</v>
      </c>
      <c r="B10" s="3" t="s">
        <v>31</v>
      </c>
      <c r="C10" s="3" t="n">
        <v>5.593</v>
      </c>
      <c r="D10" s="3" t="n">
        <v>8.862</v>
      </c>
      <c r="E10" s="3" t="n">
        <v>4.757</v>
      </c>
      <c r="F10" s="3" t="n">
        <v>2.084</v>
      </c>
      <c r="G10" s="3" t="n">
        <v>5.593</v>
      </c>
      <c r="H10" s="3" t="n">
        <v>3.897</v>
      </c>
      <c r="I10" s="3" t="n">
        <v>6.03</v>
      </c>
      <c r="J10" s="3" t="n">
        <v>4.944</v>
      </c>
    </row>
    <row r="11" s="3" customFormat="true" ht="14.4" hidden="false" customHeight="false" outlineLevel="0" collapsed="false">
      <c r="A11" s="3" t="s">
        <v>32</v>
      </c>
      <c r="B11" s="3" t="s">
        <v>33</v>
      </c>
      <c r="C11" s="3" t="n">
        <v>8.661</v>
      </c>
      <c r="D11" s="3" t="n">
        <v>16.23</v>
      </c>
      <c r="E11" s="3" t="n">
        <v>9.29</v>
      </c>
      <c r="F11" s="3" t="n">
        <v>2.842</v>
      </c>
      <c r="G11" s="3" t="n">
        <v>10.328</v>
      </c>
      <c r="H11" s="3" t="n">
        <v>6.639</v>
      </c>
      <c r="I11" s="3" t="n">
        <v>9.262</v>
      </c>
      <c r="J11" s="3" t="n">
        <v>5.132</v>
      </c>
    </row>
    <row r="12" s="3" customFormat="true" ht="14.4" hidden="false" customHeight="false" outlineLevel="0" collapsed="false">
      <c r="A12" s="3" t="s">
        <v>34</v>
      </c>
      <c r="B12" s="3" t="s">
        <v>35</v>
      </c>
      <c r="C12" s="3" t="n">
        <v>2.907</v>
      </c>
      <c r="D12" s="3" t="n">
        <v>6.579</v>
      </c>
      <c r="E12" s="3" t="n">
        <v>5.178</v>
      </c>
      <c r="F12" s="3" t="n">
        <v>0.673</v>
      </c>
      <c r="G12" s="3" t="n">
        <v>2.907</v>
      </c>
      <c r="H12" s="3" t="n">
        <v>2.168</v>
      </c>
      <c r="I12" s="3" t="n">
        <v>1.794</v>
      </c>
      <c r="J12" s="3" t="n">
        <v>1.738</v>
      </c>
    </row>
    <row r="13" s="3" customFormat="true" ht="14.4" hidden="false" customHeight="false" outlineLevel="0" collapsed="false">
      <c r="A13" s="3" t="s">
        <v>36</v>
      </c>
      <c r="B13" s="3" t="s">
        <v>37</v>
      </c>
      <c r="C13" s="3" t="n">
        <v>12.865</v>
      </c>
      <c r="D13" s="3" t="n">
        <v>26.094</v>
      </c>
      <c r="E13" s="3" t="n">
        <v>17.188</v>
      </c>
      <c r="F13" s="3" t="n">
        <v>1.979</v>
      </c>
      <c r="G13" s="3" t="n">
        <v>17.552</v>
      </c>
      <c r="H13" s="3" t="n">
        <v>8.008</v>
      </c>
      <c r="I13" s="3" t="n">
        <v>11.172</v>
      </c>
      <c r="J13" s="3" t="n">
        <v>4.375</v>
      </c>
    </row>
    <row r="14" customFormat="false" ht="14.4" hidden="false" customHeight="false" outlineLevel="0" collapsed="false">
      <c r="A14" s="0" t="s">
        <v>38</v>
      </c>
      <c r="C14" s="0" t="s">
        <v>39</v>
      </c>
      <c r="D14" s="0" t="s">
        <v>39</v>
      </c>
      <c r="E14" s="0" t="s">
        <v>39</v>
      </c>
      <c r="F14" s="0" t="s">
        <v>39</v>
      </c>
    </row>
    <row r="15" s="3" customFormat="true" ht="14.4" hidden="false" customHeight="false" outlineLevel="0" collapsed="false">
      <c r="A15" s="3" t="s">
        <v>40</v>
      </c>
      <c r="B15" s="3" t="s">
        <v>41</v>
      </c>
      <c r="C15" s="3" t="n">
        <v>3.361</v>
      </c>
      <c r="D15" s="3" t="n">
        <v>3.992</v>
      </c>
      <c r="E15" s="3" t="n">
        <v>2.427</v>
      </c>
      <c r="F15" s="3" t="n">
        <v>0.715</v>
      </c>
    </row>
    <row r="16" customFormat="false" ht="14.4" hidden="false" customHeight="false" outlineLevel="0" collapsed="false">
      <c r="A16" s="0" t="s">
        <v>42</v>
      </c>
      <c r="B16" s="0" t="s">
        <v>43</v>
      </c>
      <c r="C16" s="0" t="s">
        <v>44</v>
      </c>
    </row>
    <row r="17" s="3" customFormat="true" ht="14.4" hidden="false" customHeight="false" outlineLevel="0" collapsed="false">
      <c r="A17" s="3" t="s">
        <v>45</v>
      </c>
      <c r="B17" s="3" t="s">
        <v>46</v>
      </c>
      <c r="C17" s="3" t="n">
        <v>2.925</v>
      </c>
      <c r="D17" s="3" t="n">
        <v>9</v>
      </c>
      <c r="E17" s="3" t="n">
        <v>10.8</v>
      </c>
      <c r="F17" s="3" t="n">
        <v>10.225</v>
      </c>
    </row>
    <row r="18" customFormat="false" ht="14.4" hidden="false" customHeight="false" outlineLevel="0" collapsed="false">
      <c r="A18" s="0" t="s">
        <v>47</v>
      </c>
      <c r="B18" s="0" t="s">
        <v>48</v>
      </c>
      <c r="C18" s="0" t="s">
        <v>49</v>
      </c>
      <c r="F18" s="0" t="s">
        <v>49</v>
      </c>
    </row>
    <row r="19" customFormat="false" ht="14.4" hidden="false" customHeight="false" outlineLevel="0" collapsed="false">
      <c r="A19" s="0" t="s">
        <v>50</v>
      </c>
    </row>
    <row r="20" customFormat="false" ht="14.4" hidden="false" customHeight="false" outlineLevel="0" collapsed="false">
      <c r="A20" s="0" t="s">
        <v>51</v>
      </c>
    </row>
    <row r="21" customFormat="false" ht="14.4" hidden="false" customHeight="false" outlineLevel="0" collapsed="false">
      <c r="A21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9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K20" activeCellId="0" sqref="K20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0.66"/>
    <col collapsed="false" customWidth="true" hidden="false" outlineLevel="0" max="3" min="3" style="0" width="20.33"/>
    <col collapsed="false" customWidth="true" hidden="false" outlineLevel="0" max="4" min="4" style="0" width="18.66"/>
    <col collapsed="false" customWidth="true" hidden="false" outlineLevel="0" max="6" min="6" style="0" width="19.99"/>
    <col collapsed="false" customWidth="true" hidden="false" outlineLevel="0" max="8" min="8" style="0" width="16.56"/>
    <col collapsed="false" customWidth="true" hidden="false" outlineLevel="0" max="10" min="10" style="0" width="26.66"/>
    <col collapsed="false" customWidth="true" hidden="false" outlineLevel="0" max="12" min="12" style="0" width="15.22"/>
    <col collapsed="false" customWidth="true" hidden="false" outlineLevel="0" max="13" min="13" style="0" width="14.78"/>
    <col collapsed="false" customWidth="true" hidden="false" outlineLevel="0" max="14" min="14" style="0" width="16.67"/>
    <col collapsed="false" customWidth="true" hidden="false" outlineLevel="0" max="15" min="15" style="0" width="21.66"/>
    <col collapsed="false" customWidth="true" hidden="false" outlineLevel="0" max="16" min="16" style="0" width="17.67"/>
    <col collapsed="false" customWidth="true" hidden="false" outlineLevel="0" max="17" min="17" style="0" width="16.89"/>
    <col collapsed="false" customWidth="true" hidden="false" outlineLevel="0" max="21" min="21" style="4" width="20.78"/>
    <col collapsed="false" customWidth="true" hidden="false" outlineLevel="0" max="22" min="22" style="4" width="26.44"/>
    <col collapsed="false" customWidth="true" hidden="false" outlineLevel="0" max="23" min="23" style="4" width="24.34"/>
    <col collapsed="false" customWidth="true" hidden="false" outlineLevel="0" max="24" min="24" style="4" width="19.77"/>
  </cols>
  <sheetData>
    <row r="1" s="7" customFormat="true" ht="89.4" hidden="false" customHeight="true" outlineLevel="0" collapsed="false">
      <c r="A1" s="5" t="s">
        <v>0</v>
      </c>
      <c r="B1" s="5" t="s">
        <v>1</v>
      </c>
      <c r="C1" s="6" t="s">
        <v>53</v>
      </c>
      <c r="D1" s="6" t="s">
        <v>2</v>
      </c>
      <c r="F1" s="8" t="s">
        <v>3</v>
      </c>
      <c r="H1" s="9" t="s">
        <v>4</v>
      </c>
      <c r="J1" s="8" t="s">
        <v>54</v>
      </c>
      <c r="L1" s="6" t="s">
        <v>55</v>
      </c>
      <c r="M1" s="6" t="s">
        <v>56</v>
      </c>
      <c r="N1" s="6" t="s">
        <v>57</v>
      </c>
      <c r="O1" s="6" t="s">
        <v>9</v>
      </c>
      <c r="P1" s="6" t="s">
        <v>58</v>
      </c>
      <c r="Q1" s="6" t="s">
        <v>59</v>
      </c>
      <c r="U1" s="10" t="s">
        <v>60</v>
      </c>
      <c r="V1" s="11" t="s">
        <v>61</v>
      </c>
      <c r="W1" s="11" t="s">
        <v>62</v>
      </c>
      <c r="X1" s="11" t="s">
        <v>63</v>
      </c>
    </row>
    <row r="2" customFormat="false" ht="14.4" hidden="false" customHeight="false" outlineLevel="0" collapsed="false">
      <c r="A2" s="0" t="s">
        <v>10</v>
      </c>
      <c r="B2" s="0" t="s">
        <v>11</v>
      </c>
      <c r="C2" s="0" t="n">
        <v>1.392</v>
      </c>
      <c r="D2" s="0" t="n">
        <v>5.189</v>
      </c>
      <c r="F2" s="0" t="n">
        <v>5.461</v>
      </c>
      <c r="H2" s="0" t="n">
        <v>5.585</v>
      </c>
      <c r="J2" s="0" t="n">
        <v>8.05</v>
      </c>
      <c r="L2" s="0" t="n">
        <v>5.318</v>
      </c>
      <c r="M2" s="0" t="n">
        <v>2.915</v>
      </c>
      <c r="N2" s="0" t="n">
        <v>2.091</v>
      </c>
      <c r="O2" s="0" t="n">
        <v>1.938</v>
      </c>
      <c r="P2" s="0" t="n">
        <v>3.846</v>
      </c>
      <c r="Q2" s="0" t="n">
        <v>1.371</v>
      </c>
      <c r="U2" s="4" t="n">
        <f aca="false">(Sheet3!D2/Sheet3!C2)</f>
        <v>3.72772988505747</v>
      </c>
      <c r="V2" s="4" t="n">
        <f aca="false">F2/Sheet3!D2</f>
        <v>1.05241857776065</v>
      </c>
      <c r="W2" s="4" t="n">
        <f aca="false">H2/F2</f>
        <v>1.02270646401758</v>
      </c>
      <c r="X2" s="4" t="n">
        <f aca="false">F2/H2</f>
        <v>0.977797672336616</v>
      </c>
    </row>
    <row r="3" customFormat="false" ht="14.4" hidden="false" customHeight="false" outlineLevel="0" collapsed="false">
      <c r="A3" s="0" t="s">
        <v>18</v>
      </c>
      <c r="B3" s="0" t="s">
        <v>19</v>
      </c>
      <c r="C3" s="0" t="n">
        <v>3.59</v>
      </c>
      <c r="D3" s="0" t="n">
        <v>14.103</v>
      </c>
      <c r="F3" s="0" t="n">
        <v>19.167</v>
      </c>
      <c r="H3" s="12" t="s">
        <v>27</v>
      </c>
      <c r="J3" s="12" t="n">
        <v>28.974</v>
      </c>
      <c r="L3" s="0" t="n">
        <v>14.103</v>
      </c>
      <c r="M3" s="0" t="n">
        <v>7.756</v>
      </c>
      <c r="N3" s="0" t="n">
        <v>5.801</v>
      </c>
      <c r="O3" s="0" t="n">
        <v>6.699</v>
      </c>
      <c r="P3" s="0" t="n">
        <v>11.955</v>
      </c>
      <c r="Q3" s="0" t="n">
        <v>4.338</v>
      </c>
      <c r="U3" s="4" t="n">
        <f aca="false">(Sheet3!D3/Sheet3!C3)</f>
        <v>3.92841225626741</v>
      </c>
      <c r="V3" s="4" t="n">
        <f aca="false">F3/Sheet3!D3</f>
        <v>1.35907253775792</v>
      </c>
      <c r="W3" s="4" t="e">
        <f aca="false">H3/F3</f>
        <v>#VALUE!</v>
      </c>
      <c r="X3" s="4" t="e">
        <f aca="false">F3/H3</f>
        <v>#VALUE!</v>
      </c>
    </row>
    <row r="4" customFormat="false" ht="14.4" hidden="false" customHeight="false" outlineLevel="0" collapsed="false">
      <c r="A4" s="0" t="s">
        <v>21</v>
      </c>
      <c r="B4" s="0" t="s">
        <v>22</v>
      </c>
      <c r="C4" s="0" t="n">
        <v>1.792</v>
      </c>
      <c r="D4" s="0" t="n">
        <v>8.304</v>
      </c>
      <c r="F4" s="0" t="n">
        <v>15.106</v>
      </c>
      <c r="H4" s="0" t="n">
        <v>9.518</v>
      </c>
      <c r="J4" s="0" t="n">
        <v>25.978</v>
      </c>
      <c r="L4" s="0" t="n">
        <v>10.283</v>
      </c>
      <c r="M4" s="0" t="n">
        <v>5.528</v>
      </c>
      <c r="N4" s="0" t="n">
        <v>5.382</v>
      </c>
      <c r="O4" s="0" t="n">
        <v>4.703</v>
      </c>
      <c r="P4" s="0" t="n">
        <v>9.157</v>
      </c>
      <c r="Q4" s="0" t="n">
        <v>2.806</v>
      </c>
      <c r="U4" s="4" t="n">
        <f aca="false">(Sheet3!D4/Sheet3!C4)</f>
        <v>4.63392857142857</v>
      </c>
      <c r="V4" s="13" t="n">
        <f aca="false">F4/Sheet3!D4</f>
        <v>1.81912331406551</v>
      </c>
      <c r="W4" s="4" t="n">
        <f aca="false">H4/F4</f>
        <v>0.630080762610883</v>
      </c>
      <c r="X4" s="4" t="n">
        <f aca="false">F4/H4</f>
        <v>1.58709812985921</v>
      </c>
    </row>
    <row r="5" customFormat="false" ht="14.4" hidden="false" customHeight="false" outlineLevel="0" collapsed="false">
      <c r="A5" s="0" t="s">
        <v>25</v>
      </c>
      <c r="B5" s="0" t="s">
        <v>26</v>
      </c>
      <c r="C5" s="0" t="n">
        <v>2.893</v>
      </c>
      <c r="D5" s="0" t="n">
        <v>14.924</v>
      </c>
      <c r="F5" s="0" t="n">
        <v>22.894</v>
      </c>
      <c r="H5" s="0" t="n">
        <v>16.549</v>
      </c>
      <c r="J5" s="0" t="s">
        <v>27</v>
      </c>
      <c r="L5" s="0" t="n">
        <v>14.924</v>
      </c>
      <c r="M5" s="0" t="n">
        <v>10.576</v>
      </c>
      <c r="N5" s="0" t="n">
        <v>2.91</v>
      </c>
      <c r="O5" s="0" t="s">
        <v>27</v>
      </c>
      <c r="P5" s="0" t="s">
        <v>27</v>
      </c>
      <c r="Q5" s="0" t="s">
        <v>27</v>
      </c>
      <c r="U5" s="4" t="n">
        <f aca="false">(Sheet3!D5/Sheet3!C5)</f>
        <v>5.15865883166263</v>
      </c>
      <c r="V5" s="4" t="n">
        <f aca="false">F5/Sheet3!D5</f>
        <v>1.53403913160011</v>
      </c>
      <c r="W5" s="13" t="n">
        <f aca="false">H5/F5</f>
        <v>0.722853149296759</v>
      </c>
      <c r="X5" s="4" t="n">
        <f aca="false">F5/H5</f>
        <v>1.38340685237779</v>
      </c>
    </row>
    <row r="6" customFormat="false" ht="14.4" hidden="false" customHeight="false" outlineLevel="0" collapsed="false">
      <c r="A6" s="0" t="s">
        <v>30</v>
      </c>
      <c r="B6" s="0" t="s">
        <v>31</v>
      </c>
      <c r="C6" s="0" t="n">
        <v>2.084</v>
      </c>
      <c r="D6" s="0" t="n">
        <v>5.593</v>
      </c>
      <c r="F6" s="0" t="n">
        <v>8.862</v>
      </c>
      <c r="H6" s="0" t="n">
        <v>4.757</v>
      </c>
      <c r="J6" s="0" t="n">
        <v>28.212</v>
      </c>
      <c r="L6" s="0" t="n">
        <v>5.593</v>
      </c>
      <c r="M6" s="0" t="n">
        <v>3.897</v>
      </c>
      <c r="N6" s="0" t="n">
        <v>6.03</v>
      </c>
      <c r="O6" s="0" t="n">
        <v>4.944</v>
      </c>
      <c r="P6" s="0" t="n">
        <v>6.238</v>
      </c>
      <c r="Q6" s="0" t="n">
        <v>2.203</v>
      </c>
      <c r="U6" s="13" t="n">
        <f aca="false">(Sheet3!D6/Sheet3!C6)</f>
        <v>2.68378119001919</v>
      </c>
      <c r="V6" s="4" t="n">
        <f aca="false">F6/Sheet3!D6</f>
        <v>1.58448060075094</v>
      </c>
      <c r="W6" s="4" t="n">
        <f aca="false">H6/F6</f>
        <v>0.53678627849244</v>
      </c>
      <c r="X6" s="4" t="n">
        <f aca="false">F6/H6</f>
        <v>1.8629388269918</v>
      </c>
    </row>
    <row r="7" customFormat="false" ht="14.4" hidden="false" customHeight="false" outlineLevel="0" collapsed="false">
      <c r="A7" s="0" t="s">
        <v>32</v>
      </c>
      <c r="B7" s="0" t="s">
        <v>33</v>
      </c>
      <c r="C7" s="0" t="n">
        <v>2.842</v>
      </c>
      <c r="D7" s="0" t="n">
        <v>8.661</v>
      </c>
      <c r="F7" s="0" t="n">
        <v>16.23</v>
      </c>
      <c r="H7" s="0" t="n">
        <v>9.29</v>
      </c>
      <c r="J7" s="0" t="n">
        <v>35.952</v>
      </c>
      <c r="L7" s="0" t="n">
        <v>10.328</v>
      </c>
      <c r="M7" s="0" t="n">
        <v>6.639</v>
      </c>
      <c r="N7" s="0" t="n">
        <v>9.262</v>
      </c>
      <c r="O7" s="0" t="n">
        <v>5.132</v>
      </c>
      <c r="P7" s="0" t="n">
        <v>10.268</v>
      </c>
      <c r="Q7" s="0" t="n">
        <v>3.299</v>
      </c>
      <c r="U7" s="13" t="n">
        <f aca="false">(Sheet3!D7/Sheet3!C7)</f>
        <v>3.04750175932442</v>
      </c>
      <c r="V7" s="13" t="n">
        <f aca="false">F7/Sheet3!D7</f>
        <v>1.87391756148251</v>
      </c>
      <c r="W7" s="4" t="n">
        <f aca="false">H7/F7</f>
        <v>0.572396796056685</v>
      </c>
      <c r="X7" s="4" t="n">
        <f aca="false">F7/H7</f>
        <v>1.7470398277718</v>
      </c>
    </row>
    <row r="8" customFormat="false" ht="14.4" hidden="false" customHeight="false" outlineLevel="0" collapsed="false">
      <c r="A8" s="0" t="s">
        <v>34</v>
      </c>
      <c r="B8" s="0" t="s">
        <v>35</v>
      </c>
      <c r="C8" s="0" t="n">
        <v>0.673</v>
      </c>
      <c r="D8" s="0" t="n">
        <v>2.907</v>
      </c>
      <c r="F8" s="0" t="n">
        <v>6.579</v>
      </c>
      <c r="H8" s="0" t="n">
        <v>5.178</v>
      </c>
      <c r="J8" s="0" t="n">
        <v>14.143</v>
      </c>
      <c r="L8" s="0" t="n">
        <v>2.907</v>
      </c>
      <c r="M8" s="0" t="n">
        <v>2.168</v>
      </c>
      <c r="N8" s="0" t="n">
        <v>1.794</v>
      </c>
      <c r="O8" s="0" t="n">
        <v>1.738</v>
      </c>
      <c r="P8" s="0" t="n">
        <v>2.813</v>
      </c>
      <c r="Q8" s="0" t="n">
        <v>1.093</v>
      </c>
      <c r="U8" s="4" t="n">
        <f aca="false">(Sheet3!D8/Sheet3!C8)</f>
        <v>4.31946508172363</v>
      </c>
      <c r="V8" s="4" t="n">
        <f aca="false">F8/Sheet3!D8</f>
        <v>2.26315789473684</v>
      </c>
      <c r="W8" s="13" t="n">
        <f aca="false">H8/F8</f>
        <v>0.787049703602371</v>
      </c>
      <c r="X8" s="4" t="n">
        <f aca="false">F8/H8</f>
        <v>1.27056778679027</v>
      </c>
    </row>
    <row r="9" customFormat="false" ht="14.4" hidden="false" customHeight="false" outlineLevel="0" collapsed="false">
      <c r="A9" s="0" t="s">
        <v>36</v>
      </c>
      <c r="B9" s="0" t="s">
        <v>37</v>
      </c>
      <c r="C9" s="0" t="n">
        <v>1.979</v>
      </c>
      <c r="D9" s="0" t="n">
        <v>12.865</v>
      </c>
      <c r="F9" s="0" t="n">
        <v>26.094</v>
      </c>
      <c r="H9" s="0" t="n">
        <v>17.188</v>
      </c>
      <c r="J9" s="0" t="n">
        <v>41.406</v>
      </c>
      <c r="L9" s="0" t="n">
        <v>17.552</v>
      </c>
      <c r="M9" s="0" t="n">
        <v>8.008</v>
      </c>
      <c r="N9" s="0" t="n">
        <v>11.172</v>
      </c>
      <c r="O9" s="0" t="n">
        <v>4.375</v>
      </c>
      <c r="P9" s="0" t="n">
        <v>10.547</v>
      </c>
      <c r="Q9" s="0" t="n">
        <v>3.75</v>
      </c>
      <c r="U9" s="4" t="n">
        <f aca="false">(Sheet3!D9/Sheet3!C9)</f>
        <v>6.50075795856493</v>
      </c>
      <c r="V9" s="4" t="n">
        <f aca="false">F9/Sheet3!D9</f>
        <v>2.02829382044306</v>
      </c>
      <c r="W9" s="4" t="n">
        <f aca="false">H9/F9</f>
        <v>0.658695485552234</v>
      </c>
      <c r="X9" s="4" t="n">
        <f aca="false">F9/H9</f>
        <v>1.51815219920875</v>
      </c>
    </row>
    <row r="10" customFormat="false" ht="14.4" hidden="false" customHeight="false" outlineLevel="0" collapsed="false">
      <c r="A10" s="0" t="s">
        <v>40</v>
      </c>
      <c r="B10" s="0" t="s">
        <v>41</v>
      </c>
      <c r="C10" s="0" t="n">
        <v>0.715</v>
      </c>
      <c r="D10" s="0" t="n">
        <v>3.361</v>
      </c>
      <c r="F10" s="0" t="n">
        <v>3.992</v>
      </c>
      <c r="H10" s="0" t="n">
        <v>2.427</v>
      </c>
      <c r="J10" s="0" t="n">
        <v>5.8</v>
      </c>
      <c r="L10" s="14" t="n">
        <v>3.272</v>
      </c>
      <c r="M10" s="14" t="n">
        <v>1.605</v>
      </c>
      <c r="N10" s="14" t="n">
        <v>1.628</v>
      </c>
      <c r="O10" s="14" t="n">
        <v>1.242</v>
      </c>
      <c r="P10" s="14" t="n">
        <v>2.458</v>
      </c>
      <c r="Q10" s="14" t="n">
        <v>1.049</v>
      </c>
      <c r="U10" s="4" t="n">
        <f aca="false">(Sheet3!D10/Sheet3!C10)</f>
        <v>4.7006993006993</v>
      </c>
      <c r="V10" s="4" t="n">
        <f aca="false">F10/Sheet3!D10</f>
        <v>1.18774174352871</v>
      </c>
      <c r="W10" s="4" t="n">
        <f aca="false">H10/F10</f>
        <v>0.607965931863727</v>
      </c>
      <c r="X10" s="4" t="n">
        <f aca="false">F10/H10</f>
        <v>1.64482900700453</v>
      </c>
    </row>
    <row r="11" customFormat="false" ht="14.4" hidden="false" customHeight="false" outlineLevel="0" collapsed="false">
      <c r="A11" s="0" t="s">
        <v>45</v>
      </c>
      <c r="B11" s="0" t="s">
        <v>46</v>
      </c>
      <c r="C11" s="0" t="n">
        <v>2.925</v>
      </c>
      <c r="D11" s="0" t="n">
        <v>10.369</v>
      </c>
      <c r="F11" s="0" t="n">
        <v>9</v>
      </c>
      <c r="H11" s="0" t="n">
        <v>10.8</v>
      </c>
      <c r="J11" s="0" t="n">
        <v>18.338</v>
      </c>
      <c r="L11" s="14" t="n">
        <v>11.513</v>
      </c>
      <c r="M11" s="14" t="n">
        <v>7.2</v>
      </c>
      <c r="N11" s="14" t="n">
        <v>6.338</v>
      </c>
      <c r="O11" s="14" t="n">
        <v>7.388</v>
      </c>
      <c r="P11" s="14" t="n">
        <v>9.338</v>
      </c>
      <c r="Q11" s="14" t="n">
        <v>3.325</v>
      </c>
      <c r="U11" s="4" t="n">
        <f aca="false">(Sheet3!D11/Sheet3!C11)</f>
        <v>3.54495726495727</v>
      </c>
      <c r="V11" s="4" t="n">
        <f aca="false">F11/Sheet3!D11</f>
        <v>0.867971839135886</v>
      </c>
      <c r="W11" s="4" t="n">
        <f aca="false">H11/F11</f>
        <v>1.2</v>
      </c>
      <c r="X11" s="4" t="n">
        <f aca="false">F11/H11</f>
        <v>0.833333333333333</v>
      </c>
    </row>
    <row r="12" customFormat="false" ht="15.6" hidden="false" customHeight="false" outlineLevel="0" collapsed="false">
      <c r="A12" s="15" t="s">
        <v>64</v>
      </c>
      <c r="B12" s="16" t="s">
        <v>65</v>
      </c>
      <c r="C12" s="15" t="n">
        <v>3.316</v>
      </c>
      <c r="D12" s="15" t="n">
        <v>9.464</v>
      </c>
      <c r="F12" s="15" t="n">
        <v>15.364</v>
      </c>
      <c r="H12" s="15" t="n">
        <v>10.971</v>
      </c>
      <c r="J12" s="17" t="n">
        <v>37.654</v>
      </c>
      <c r="L12" s="17" t="n">
        <v>10.726</v>
      </c>
      <c r="M12" s="17" t="n">
        <v>7.572</v>
      </c>
      <c r="N12" s="17" t="n">
        <v>9.416</v>
      </c>
      <c r="O12" s="17" t="n">
        <v>7.127</v>
      </c>
      <c r="P12" s="17" t="n">
        <v>10.79</v>
      </c>
      <c r="Q12" s="17" t="n">
        <v>3.583</v>
      </c>
      <c r="U12" s="18" t="n">
        <f aca="false">(Sheet3!D12/Sheet3!C12)</f>
        <v>2.854041013269</v>
      </c>
      <c r="V12" s="4" t="n">
        <f aca="false">F12/Sheet3!D12</f>
        <v>1.62341504649197</v>
      </c>
      <c r="W12" s="4" t="n">
        <f aca="false">H12/F12</f>
        <v>0.714071856287425</v>
      </c>
      <c r="X12" s="18" t="n">
        <f aca="false">F12/H12</f>
        <v>1.40041928721174</v>
      </c>
    </row>
    <row r="13" customFormat="false" ht="158.4" hidden="false" customHeight="false" outlineLevel="0" collapsed="false">
      <c r="J13" s="12" t="s">
        <v>66</v>
      </c>
      <c r="L13" s="12" t="s">
        <v>67</v>
      </c>
      <c r="M13" s="12" t="s">
        <v>67</v>
      </c>
      <c r="N13" s="12" t="s">
        <v>68</v>
      </c>
      <c r="O13" s="12" t="s">
        <v>68</v>
      </c>
      <c r="P13" s="12" t="s">
        <v>67</v>
      </c>
      <c r="U13" s="19" t="s">
        <v>69</v>
      </c>
    </row>
    <row r="15" customFormat="false" ht="14.4" hidden="false" customHeight="false" outlineLevel="0" collapsed="false">
      <c r="A15" s="17" t="s">
        <v>15</v>
      </c>
      <c r="B15" s="17" t="s">
        <v>16</v>
      </c>
      <c r="C15" s="17" t="s">
        <v>14</v>
      </c>
      <c r="D15" s="17" t="s">
        <v>17</v>
      </c>
      <c r="F15" s="17" t="n">
        <v>6.4</v>
      </c>
      <c r="H15" s="17" t="n">
        <v>5.944</v>
      </c>
      <c r="J15" s="17"/>
      <c r="L15" s="17"/>
      <c r="M15" s="17"/>
      <c r="N15" s="17"/>
      <c r="O15" s="17"/>
      <c r="P15" s="17"/>
      <c r="U15" s="13"/>
      <c r="V15" s="13"/>
      <c r="W15" s="13"/>
      <c r="X15" s="13"/>
    </row>
    <row r="19" customFormat="false" ht="14.4" hidden="false" customHeight="false" outlineLevel="0" collapsed="false">
      <c r="J19" s="20"/>
      <c r="W19" s="21" t="s">
        <v>70</v>
      </c>
    </row>
  </sheetData>
  <hyperlinks>
    <hyperlink ref="W19" r:id="rId1" display="aashmohapatr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7" activeCellId="0" sqref="H1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0.44"/>
    <col collapsed="false" customWidth="true" hidden="false" outlineLevel="0" max="2" min="2" style="0" width="26"/>
    <col collapsed="false" customWidth="true" hidden="false" outlineLevel="0" max="3" min="3" style="0" width="19.77"/>
    <col collapsed="false" customWidth="true" hidden="false" outlineLevel="0" max="4" min="4" style="0" width="15.11"/>
    <col collapsed="false" customWidth="true" hidden="false" outlineLevel="0" max="5" min="5" style="0" width="19.89"/>
    <col collapsed="false" customWidth="true" hidden="false" outlineLevel="0" max="6" min="6" style="0" width="15.34"/>
    <col collapsed="false" customWidth="true" hidden="false" outlineLevel="0" max="7" min="7" style="0" width="23.01"/>
    <col collapsed="false" customWidth="true" hidden="false" outlineLevel="0" max="8" min="8" style="0" width="20.89"/>
    <col collapsed="false" customWidth="true" hidden="false" outlineLevel="0" max="9" min="9" style="0" width="19.89"/>
    <col collapsed="false" customWidth="true" hidden="false" outlineLevel="0" max="10" min="10" style="0" width="16.44"/>
    <col collapsed="false" customWidth="true" hidden="false" outlineLevel="0" max="11" min="11" style="0" width="17.33"/>
    <col collapsed="false" customWidth="true" hidden="false" outlineLevel="0" max="12" min="12" style="0" width="18"/>
    <col collapsed="false" customWidth="true" hidden="false" outlineLevel="0" max="13" min="13" style="0" width="24.88"/>
  </cols>
  <sheetData>
    <row r="1" customFormat="false" ht="72" hidden="false" customHeight="false" outlineLevel="0" collapsed="false">
      <c r="A1" s="5" t="s">
        <v>0</v>
      </c>
      <c r="B1" s="5" t="s">
        <v>1</v>
      </c>
      <c r="C1" s="6" t="s">
        <v>53</v>
      </c>
      <c r="D1" s="6" t="s">
        <v>2</v>
      </c>
      <c r="E1" s="8" t="s">
        <v>3</v>
      </c>
      <c r="F1" s="9" t="s">
        <v>4</v>
      </c>
      <c r="G1" s="8" t="s">
        <v>54</v>
      </c>
      <c r="H1" s="6" t="s">
        <v>55</v>
      </c>
      <c r="I1" s="6" t="s">
        <v>56</v>
      </c>
      <c r="J1" s="6" t="s">
        <v>57</v>
      </c>
      <c r="K1" s="6" t="s">
        <v>9</v>
      </c>
      <c r="L1" s="6" t="s">
        <v>58</v>
      </c>
      <c r="M1" s="6" t="s">
        <v>59</v>
      </c>
    </row>
    <row r="2" customFormat="false" ht="14.4" hidden="false" customHeight="false" outlineLevel="0" collapsed="false">
      <c r="A2" s="0" t="s">
        <v>10</v>
      </c>
      <c r="B2" s="0" t="s">
        <v>11</v>
      </c>
      <c r="C2" s="0" t="n">
        <v>1.392</v>
      </c>
      <c r="D2" s="0" t="n">
        <v>5.189</v>
      </c>
      <c r="E2" s="0" t="n">
        <v>5.461</v>
      </c>
      <c r="F2" s="0" t="n">
        <v>5.585</v>
      </c>
      <c r="G2" s="0" t="n">
        <v>8.05</v>
      </c>
      <c r="H2" s="0" t="n">
        <v>5.318</v>
      </c>
      <c r="I2" s="0" t="n">
        <v>2.915</v>
      </c>
      <c r="J2" s="0" t="n">
        <v>2.091</v>
      </c>
      <c r="K2" s="0" t="n">
        <v>1.938</v>
      </c>
      <c r="L2" s="0" t="n">
        <v>3.846</v>
      </c>
      <c r="M2" s="0" t="n">
        <v>1.371</v>
      </c>
    </row>
    <row r="3" customFormat="false" ht="14.4" hidden="false" customHeight="false" outlineLevel="0" collapsed="false">
      <c r="A3" s="0" t="s">
        <v>18</v>
      </c>
      <c r="B3" s="0" t="s">
        <v>19</v>
      </c>
      <c r="C3" s="0" t="n">
        <v>3.59</v>
      </c>
      <c r="D3" s="0" t="n">
        <v>14.103</v>
      </c>
      <c r="E3" s="0" t="n">
        <v>19.167</v>
      </c>
      <c r="F3" s="12" t="s">
        <v>27</v>
      </c>
      <c r="G3" s="12" t="n">
        <v>28.974</v>
      </c>
      <c r="H3" s="0" t="n">
        <v>14.103</v>
      </c>
      <c r="I3" s="0" t="n">
        <v>7.756</v>
      </c>
      <c r="J3" s="0" t="n">
        <v>5.801</v>
      </c>
      <c r="K3" s="0" t="n">
        <v>6.699</v>
      </c>
      <c r="L3" s="0" t="n">
        <v>11.955</v>
      </c>
      <c r="M3" s="0" t="n">
        <v>4.338</v>
      </c>
    </row>
    <row r="4" customFormat="false" ht="14.4" hidden="false" customHeight="false" outlineLevel="0" collapsed="false">
      <c r="A4" s="0" t="s">
        <v>21</v>
      </c>
      <c r="B4" s="0" t="s">
        <v>22</v>
      </c>
      <c r="C4" s="0" t="n">
        <v>1.792</v>
      </c>
      <c r="D4" s="0" t="n">
        <v>8.304</v>
      </c>
      <c r="E4" s="0" t="n">
        <v>15.106</v>
      </c>
      <c r="F4" s="0" t="n">
        <v>9.518</v>
      </c>
      <c r="G4" s="0" t="n">
        <v>25.978</v>
      </c>
      <c r="H4" s="0" t="n">
        <v>10.283</v>
      </c>
      <c r="I4" s="0" t="n">
        <v>5.528</v>
      </c>
      <c r="J4" s="0" t="n">
        <v>5.382</v>
      </c>
      <c r="K4" s="0" t="n">
        <v>4.703</v>
      </c>
      <c r="L4" s="0" t="n">
        <v>9.157</v>
      </c>
      <c r="M4" s="0" t="n">
        <v>2.806</v>
      </c>
    </row>
    <row r="5" customFormat="false" ht="14.4" hidden="false" customHeight="false" outlineLevel="0" collapsed="false">
      <c r="A5" s="0" t="s">
        <v>25</v>
      </c>
      <c r="B5" s="0" t="s">
        <v>26</v>
      </c>
      <c r="C5" s="0" t="n">
        <v>2.893</v>
      </c>
      <c r="D5" s="0" t="n">
        <v>14.924</v>
      </c>
      <c r="E5" s="0" t="n">
        <v>22.894</v>
      </c>
      <c r="F5" s="0" t="n">
        <v>16.549</v>
      </c>
      <c r="G5" s="0" t="s">
        <v>27</v>
      </c>
      <c r="H5" s="0" t="n">
        <v>14.924</v>
      </c>
      <c r="I5" s="0" t="n">
        <v>10.576</v>
      </c>
      <c r="J5" s="0" t="n">
        <v>2.91</v>
      </c>
      <c r="K5" s="0" t="s">
        <v>27</v>
      </c>
      <c r="L5" s="0" t="s">
        <v>27</v>
      </c>
      <c r="M5" s="0" t="s">
        <v>27</v>
      </c>
    </row>
    <row r="6" customFormat="false" ht="14.4" hidden="false" customHeight="false" outlineLevel="0" collapsed="false">
      <c r="A6" s="0" t="s">
        <v>30</v>
      </c>
      <c r="B6" s="0" t="s">
        <v>31</v>
      </c>
      <c r="C6" s="0" t="n">
        <v>2.084</v>
      </c>
      <c r="D6" s="0" t="n">
        <v>5.593</v>
      </c>
      <c r="E6" s="0" t="n">
        <v>8.862</v>
      </c>
      <c r="F6" s="0" t="n">
        <v>4.757</v>
      </c>
      <c r="G6" s="0" t="n">
        <v>28.212</v>
      </c>
      <c r="H6" s="0" t="n">
        <v>5.593</v>
      </c>
      <c r="I6" s="0" t="n">
        <v>3.897</v>
      </c>
      <c r="J6" s="0" t="n">
        <v>6.03</v>
      </c>
      <c r="K6" s="0" t="n">
        <v>4.944</v>
      </c>
      <c r="L6" s="0" t="n">
        <v>6.238</v>
      </c>
      <c r="M6" s="0" t="n">
        <v>2.203</v>
      </c>
    </row>
    <row r="7" customFormat="false" ht="14.4" hidden="false" customHeight="false" outlineLevel="0" collapsed="false">
      <c r="A7" s="0" t="s">
        <v>32</v>
      </c>
      <c r="B7" s="0" t="s">
        <v>33</v>
      </c>
      <c r="C7" s="0" t="n">
        <v>2.842</v>
      </c>
      <c r="D7" s="0" t="n">
        <v>8.661</v>
      </c>
      <c r="E7" s="0" t="n">
        <v>16.23</v>
      </c>
      <c r="F7" s="0" t="n">
        <v>9.29</v>
      </c>
      <c r="G7" s="0" t="n">
        <v>35.952</v>
      </c>
      <c r="H7" s="0" t="n">
        <v>10.328</v>
      </c>
      <c r="I7" s="0" t="n">
        <v>6.639</v>
      </c>
      <c r="J7" s="0" t="n">
        <v>9.262</v>
      </c>
      <c r="K7" s="0" t="n">
        <v>5.132</v>
      </c>
      <c r="L7" s="0" t="n">
        <v>10.268</v>
      </c>
      <c r="M7" s="0" t="n">
        <v>3.299</v>
      </c>
    </row>
    <row r="8" customFormat="false" ht="14.4" hidden="false" customHeight="false" outlineLevel="0" collapsed="false">
      <c r="A8" s="0" t="s">
        <v>34</v>
      </c>
      <c r="B8" s="0" t="s">
        <v>35</v>
      </c>
      <c r="C8" s="0" t="n">
        <v>0.673</v>
      </c>
      <c r="D8" s="0" t="n">
        <v>2.907</v>
      </c>
      <c r="E8" s="0" t="n">
        <v>6.579</v>
      </c>
      <c r="F8" s="0" t="n">
        <v>5.178</v>
      </c>
      <c r="G8" s="0" t="n">
        <v>14.143</v>
      </c>
      <c r="H8" s="0" t="n">
        <v>2.907</v>
      </c>
      <c r="I8" s="0" t="n">
        <v>2.168</v>
      </c>
      <c r="J8" s="0" t="n">
        <v>1.794</v>
      </c>
      <c r="K8" s="0" t="n">
        <v>1.738</v>
      </c>
      <c r="L8" s="0" t="n">
        <v>2.813</v>
      </c>
      <c r="M8" s="0" t="n">
        <v>1.093</v>
      </c>
    </row>
    <row r="9" customFormat="false" ht="14.4" hidden="false" customHeight="false" outlineLevel="0" collapsed="false">
      <c r="A9" s="0" t="s">
        <v>36</v>
      </c>
      <c r="B9" s="0" t="s">
        <v>37</v>
      </c>
      <c r="C9" s="0" t="n">
        <v>1.979</v>
      </c>
      <c r="D9" s="0" t="n">
        <v>12.865</v>
      </c>
      <c r="E9" s="0" t="n">
        <v>26.094</v>
      </c>
      <c r="F9" s="0" t="n">
        <v>17.188</v>
      </c>
      <c r="G9" s="0" t="n">
        <v>41.406</v>
      </c>
      <c r="H9" s="0" t="n">
        <v>17.552</v>
      </c>
      <c r="I9" s="0" t="n">
        <v>8.008</v>
      </c>
      <c r="J9" s="0" t="n">
        <v>11.172</v>
      </c>
      <c r="K9" s="0" t="n">
        <v>4.375</v>
      </c>
      <c r="L9" s="0" t="n">
        <v>10.547</v>
      </c>
      <c r="M9" s="0" t="n">
        <v>3.75</v>
      </c>
    </row>
    <row r="10" customFormat="false" ht="14.4" hidden="false" customHeight="false" outlineLevel="0" collapsed="false">
      <c r="A10" s="0" t="s">
        <v>40</v>
      </c>
      <c r="B10" s="0" t="s">
        <v>41</v>
      </c>
      <c r="C10" s="0" t="n">
        <v>0.715</v>
      </c>
      <c r="D10" s="0" t="n">
        <v>3.361</v>
      </c>
      <c r="E10" s="0" t="n">
        <v>3.992</v>
      </c>
      <c r="F10" s="0" t="n">
        <v>2.427</v>
      </c>
      <c r="G10" s="0" t="n">
        <v>5.8</v>
      </c>
      <c r="H10" s="14" t="n">
        <v>3.272</v>
      </c>
      <c r="I10" s="14" t="n">
        <v>1.605</v>
      </c>
      <c r="J10" s="14" t="n">
        <v>1.628</v>
      </c>
      <c r="K10" s="14" t="n">
        <v>1.242</v>
      </c>
      <c r="L10" s="14" t="n">
        <v>2.458</v>
      </c>
      <c r="M10" s="14" t="n">
        <v>1.049</v>
      </c>
    </row>
    <row r="11" customFormat="false" ht="14.4" hidden="false" customHeight="false" outlineLevel="0" collapsed="false">
      <c r="A11" s="0" t="s">
        <v>45</v>
      </c>
      <c r="B11" s="0" t="s">
        <v>46</v>
      </c>
      <c r="C11" s="0" t="n">
        <v>2.925</v>
      </c>
      <c r="D11" s="0" t="n">
        <v>10.369</v>
      </c>
      <c r="E11" s="0" t="n">
        <v>9</v>
      </c>
      <c r="F11" s="0" t="n">
        <v>10.8</v>
      </c>
      <c r="G11" s="0" t="n">
        <v>18.338</v>
      </c>
      <c r="H11" s="14" t="n">
        <v>11.513</v>
      </c>
      <c r="I11" s="14" t="n">
        <v>7.2</v>
      </c>
      <c r="J11" s="14" t="n">
        <v>6.338</v>
      </c>
      <c r="K11" s="14" t="n">
        <v>7.388</v>
      </c>
      <c r="L11" s="14" t="n">
        <v>9.338</v>
      </c>
      <c r="M11" s="14" t="n">
        <v>3.325</v>
      </c>
    </row>
    <row r="12" customFormat="false" ht="15.6" hidden="false" customHeight="false" outlineLevel="0" collapsed="false">
      <c r="A12" s="15" t="s">
        <v>64</v>
      </c>
      <c r="B12" s="16" t="s">
        <v>65</v>
      </c>
      <c r="C12" s="15" t="n">
        <v>3.316</v>
      </c>
      <c r="D12" s="15" t="n">
        <v>9.464</v>
      </c>
      <c r="E12" s="15" t="n">
        <v>15.364</v>
      </c>
      <c r="F12" s="15" t="n">
        <v>10.971</v>
      </c>
      <c r="G12" s="15" t="n">
        <v>37.654</v>
      </c>
      <c r="H12" s="15" t="n">
        <v>10.726</v>
      </c>
      <c r="I12" s="15" t="n">
        <v>7.572</v>
      </c>
      <c r="J12" s="15" t="n">
        <v>9.416</v>
      </c>
      <c r="K12" s="15" t="n">
        <v>7.127</v>
      </c>
      <c r="L12" s="15" t="n">
        <v>10.79</v>
      </c>
      <c r="M12" s="15" t="n">
        <v>3.583</v>
      </c>
    </row>
    <row r="13" customFormat="false" ht="129.6" hidden="false" customHeight="false" outlineLevel="0" collapsed="false">
      <c r="G13" s="12" t="s">
        <v>66</v>
      </c>
      <c r="H13" s="12" t="s">
        <v>67</v>
      </c>
      <c r="I13" s="12" t="s">
        <v>67</v>
      </c>
      <c r="J13" s="12" t="s">
        <v>68</v>
      </c>
      <c r="K13" s="12" t="s">
        <v>68</v>
      </c>
      <c r="L13" s="12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2024-12-18T09:45:53Z</dcterms:created>
  <dc:creator>Tanushri Bera</dc:creator>
  <dc:description/>
  <dc:language>en-IN</dc:language>
  <cp:lastModifiedBy>SHAIBI DHAR</cp:lastModifiedBy>
  <dcterms:modified xsi:type="dcterms:W3CDTF">2025-01-01T04:50:23Z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