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5120" windowHeight="793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R3" i="1" l="1"/>
  <c r="Q5" i="1"/>
  <c r="Q4" i="1"/>
  <c r="Q3" i="1"/>
  <c r="R6" i="1" l="1"/>
  <c r="Q6" i="1"/>
  <c r="S4" i="1"/>
  <c r="S5" i="1"/>
  <c r="S3" i="1"/>
  <c r="S6" i="1" l="1"/>
</calcChain>
</file>

<file path=xl/sharedStrings.xml><?xml version="1.0" encoding="utf-8"?>
<sst xmlns="http://schemas.openxmlformats.org/spreadsheetml/2006/main" count="151" uniqueCount="133">
  <si>
    <t>PIO_A</t>
  </si>
  <si>
    <t>PIO_B</t>
  </si>
  <si>
    <t>PIO_C</t>
  </si>
  <si>
    <t>PINO</t>
  </si>
  <si>
    <t>USO</t>
  </si>
  <si>
    <t>PA0</t>
  </si>
  <si>
    <t>PA1</t>
  </si>
  <si>
    <t>PA2</t>
  </si>
  <si>
    <t>PA3</t>
  </si>
  <si>
    <t>PA4</t>
  </si>
  <si>
    <t>PA5</t>
  </si>
  <si>
    <t>PA6</t>
  </si>
  <si>
    <t>PA7</t>
  </si>
  <si>
    <t>PA8</t>
  </si>
  <si>
    <t>PA9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</si>
  <si>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</si>
  <si>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</si>
  <si>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</si>
  <si>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</si>
  <si>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</si>
  <si>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</si>
  <si>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</si>
  <si>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</si>
  <si>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</si>
  <si>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</si>
  <si>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</si>
  <si>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</si>
  <si>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</si>
  <si>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</si>
  <si>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</si>
  <si>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</si>
  <si>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</si>
  <si>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</si>
  <si>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</si>
  <si>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</si>
  <si>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PA30</t>
  </si>
  <si>
    <t>PA31</t>
  </si>
  <si>
    <t>PB0</t>
  </si>
  <si>
    <t>PB1</t>
  </si>
  <si>
    <t>PB2</t>
  </si>
  <si>
    <t>PB3</t>
  </si>
  <si>
    <t>PB4</t>
  </si>
  <si>
    <t>PB5</t>
  </si>
  <si>
    <t>PB6</t>
  </si>
  <si>
    <t>PB7</t>
  </si>
  <si>
    <t>PB8</t>
  </si>
  <si>
    <t>PB9</t>
  </si>
  <si>
    <t>PB10</t>
  </si>
  <si>
    <t>PB11</t>
  </si>
  <si>
    <t>PB12</t>
  </si>
  <si>
    <t>PB13</t>
  </si>
  <si>
    <t>PB14</t>
  </si>
  <si>
    <t>PC0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</si>
  <si>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</si>
  <si>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</si>
  <si>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</si>
  <si>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</si>
  <si>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</si>
  <si>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</si>
  <si>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</si>
  <si>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</si>
  <si>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</si>
  <si>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</si>
  <si>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</si>
  <si>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</si>
  <si>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</si>
  <si>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</si>
  <si>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</si>
  <si>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</si>
  <si>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</si>
  <si>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</si>
  <si>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</si>
  <si>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</si>
  <si>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PC21</t>
  </si>
  <si>
    <t>PC22</t>
  </si>
  <si>
    <t>PC23</t>
  </si>
  <si>
    <t>PC24</t>
  </si>
  <si>
    <t>PC25</t>
  </si>
  <si>
    <t>PC26</t>
  </si>
  <si>
    <t>PC27</t>
  </si>
  <si>
    <t>PC28</t>
  </si>
  <si>
    <t>PC29</t>
  </si>
  <si>
    <t>PC30</t>
  </si>
  <si>
    <t>PC31</t>
  </si>
  <si>
    <t>QT1</t>
  </si>
  <si>
    <t>QT2</t>
  </si>
  <si>
    <t>QT3</t>
  </si>
  <si>
    <t>QT4</t>
  </si>
  <si>
    <t>QT5</t>
  </si>
  <si>
    <t>XIN</t>
  </si>
  <si>
    <t>XOUT</t>
  </si>
  <si>
    <t>XIN32</t>
  </si>
  <si>
    <t>XOUT32</t>
  </si>
  <si>
    <t>JTAG</t>
  </si>
  <si>
    <t>MISO</t>
  </si>
  <si>
    <t>MOSI</t>
  </si>
  <si>
    <t>SCLK</t>
  </si>
  <si>
    <t>CS_FLASH</t>
  </si>
  <si>
    <t>RESET_TFT</t>
  </si>
  <si>
    <t>1-WIRE</t>
  </si>
  <si>
    <t>LED1</t>
  </si>
  <si>
    <t>BUZZER</t>
  </si>
  <si>
    <t>BUTTON</t>
  </si>
  <si>
    <t>IO</t>
  </si>
  <si>
    <t>PA</t>
  </si>
  <si>
    <t>PB</t>
  </si>
  <si>
    <t>PC</t>
  </si>
  <si>
    <t>TOTAL</t>
  </si>
  <si>
    <t>USADO</t>
  </si>
  <si>
    <t>LIVRE</t>
  </si>
  <si>
    <t>SOMA</t>
  </si>
  <si>
    <t>MAPA PINO E FUNÇÃO</t>
  </si>
  <si>
    <t>DB0</t>
  </si>
  <si>
    <t>DB1</t>
  </si>
  <si>
    <t>DB2</t>
  </si>
  <si>
    <t>DB3</t>
  </si>
  <si>
    <t>DB4</t>
  </si>
  <si>
    <t>DB5</t>
  </si>
  <si>
    <t>DB6</t>
  </si>
  <si>
    <t>DB7</t>
  </si>
  <si>
    <t>DB8</t>
  </si>
  <si>
    <t>CS_TFT</t>
  </si>
  <si>
    <t>PWM_TFT-CONTROL</t>
  </si>
  <si>
    <t>RX</t>
  </si>
  <si>
    <t>TX</t>
  </si>
  <si>
    <t>PS3</t>
  </si>
  <si>
    <t>PS0</t>
  </si>
  <si>
    <t>PS1</t>
  </si>
  <si>
    <t>PS2</t>
  </si>
  <si>
    <t>RW/WR</t>
  </si>
  <si>
    <t>DC/SDC</t>
  </si>
  <si>
    <t>E/RD</t>
  </si>
  <si>
    <t>wsync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</si>
</sst>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/>
    <xf numFmtId="0" fontId="0" fillId="0" borderId="0" xfId="0" applyBorder="1" applyAlignment="1">
      <alignment horizontal="center" vertical="center"/>
    </xf>
    <xf numFmtId="0" fontId="1" fillId="0" borderId="0" xfId="0" applyFont="1" applyBorder="1"/>
    <xf numFmtId="0" fontId="0" fillId="0" borderId="5" xfId="0" applyBorder="1" applyAlignment="1">
      <alignment horizontal="center" vertical="center"/>
    </xf>
    <xf numFmtId="0" fontId="1" fillId="0" borderId="6" xfId="0" applyFont="1" applyBorder="1"/>
    <xf numFmtId="0" fontId="0" fillId="0" borderId="7" xfId="0" applyBorder="1" applyAlignment="1">
      <alignment horizontal="center" vertical="center"/>
    </xf>
    <xf numFmtId="0" fontId="1" fillId="0" borderId="7" xfId="0" applyFont="1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NumberFormat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abSelected="1" zoomScale="80" zoomScaleNormal="80" workbookViewId="0">
      <selection activeCell="L16" sqref="L16"/>
    </sheetView>
  </sheetViews>
  <sheetFormatPr defaultRowHeight="15" x14ac:dyDescent="0.25"/>
  <cols>
    <col min="1" max="1" width="8.85546875" bestFit="1" customWidth="1"/>
    <col min="2" max="2" width="7.42578125" bestFit="1" customWidth="1"/>
    <col min="3" max="3" width="23.7109375" customWidth="1"/>
    <col min="4" max="4" width="8.85546875" bestFit="1" customWidth="1"/>
    <col min="5" max="5" width="7.42578125" bestFit="1" customWidth="1"/>
    <col min="6" max="6" width="15.140625" customWidth="1"/>
    <col min="7" max="7" width="8.85546875" bestFit="1" customWidth="1"/>
    <col min="8" max="8" width="7.42578125" bestFit="1" customWidth="1"/>
    <col min="9" max="9" width="19.140625" bestFit="1" customWidth="1"/>
    <col min="10" max="10" width="8.85546875" bestFit="1" customWidth="1"/>
    <col min="11" max="11" width="7.42578125" bestFit="1" customWidth="1"/>
    <col min="12" max="12" width="21.28515625" customWidth="1"/>
    <col min="13" max="13" width="8.85546875" bestFit="1" customWidth="1"/>
    <col min="14" max="14" width="7.42578125" bestFit="1" customWidth="1"/>
    <col min="15" max="15" width="20.42578125" customWidth="1"/>
  </cols>
  <sheetData>
    <row r="1" spans="1:19" x14ac:dyDescent="0.25">
      <c r="A1" s="22" t="s">
        <v>111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4"/>
    </row>
    <row r="2" spans="1:19" x14ac:dyDescent="0.25">
      <c r="A2" s="2" t="s">
        <v>0</v>
      </c>
      <c r="B2" s="3" t="s">
        <v>3</v>
      </c>
      <c r="C2" s="3" t="s">
        <v>4</v>
      </c>
      <c r="D2" s="4" t="s">
        <v>0</v>
      </c>
      <c r="E2" s="3" t="s">
        <v>3</v>
      </c>
      <c r="F2" s="3" t="s">
        <v>4</v>
      </c>
      <c r="G2" s="4" t="s">
        <v>1</v>
      </c>
      <c r="H2" s="3" t="s">
        <v>3</v>
      </c>
      <c r="I2" s="3" t="s">
        <v>4</v>
      </c>
      <c r="J2" s="4" t="s">
        <v>2</v>
      </c>
      <c r="K2" s="3" t="s">
        <v>3</v>
      </c>
      <c r="L2" s="3" t="s">
        <v>4</v>
      </c>
      <c r="M2" s="4" t="s">
        <v>2</v>
      </c>
      <c r="N2" s="3" t="s">
        <v>3</v>
      </c>
      <c r="O2" s="5" t="s">
        <v>4</v>
      </c>
      <c r="P2" s="18" t="s">
        <v>103</v>
      </c>
      <c r="Q2" s="19" t="s">
        <v>107</v>
      </c>
      <c r="R2" s="1" t="s">
        <v>108</v>
      </c>
      <c r="S2" s="1" t="s">
        <v>109</v>
      </c>
    </row>
    <row r="3" spans="1:19" x14ac:dyDescent="0.25">
      <c r="A3" s="6" t="s">
        <v>5</v>
      </c>
      <c r="B3" s="7">
        <v>74</v>
      </c>
      <c r="C3" s="7" t="s">
        <v>100</v>
      </c>
      <c r="D3" s="8" t="s">
        <v>21</v>
      </c>
      <c r="E3" s="7">
        <v>28</v>
      </c>
      <c r="F3" s="7"/>
      <c r="G3" s="8" t="s">
        <v>37</v>
      </c>
      <c r="H3" s="7">
        <v>3</v>
      </c>
      <c r="I3" s="7"/>
      <c r="J3" s="8" t="s">
        <v>52</v>
      </c>
      <c r="K3" s="7">
        <v>25</v>
      </c>
      <c r="L3" s="7" t="s">
        <v>84</v>
      </c>
      <c r="M3" s="8" t="s">
        <v>68</v>
      </c>
      <c r="N3" s="7">
        <v>73</v>
      </c>
      <c r="O3" s="9"/>
      <c r="P3" s="18" t="s">
        <v>104</v>
      </c>
      <c r="Q3" s="21">
        <f>COUNTA(D3:D18,A3:A18)</f>
        <v>32</v>
      </c>
      <c r="R3" s="18">
        <f>COUNTIF(C3:C18,F3:F18)</f>
        <v>0</v>
      </c>
      <c r="S3" s="1">
        <f>Q3-R3</f>
        <v>32</v>
      </c>
    </row>
    <row r="4" spans="1:19" x14ac:dyDescent="0.25">
      <c r="A4" s="6" t="s">
        <v>6</v>
      </c>
      <c r="B4" s="7">
        <v>72</v>
      </c>
      <c r="C4" s="7" t="s">
        <v>101</v>
      </c>
      <c r="D4" s="8" t="s">
        <v>22</v>
      </c>
      <c r="E4" s="7">
        <v>12</v>
      </c>
      <c r="F4" s="7" t="s">
        <v>112</v>
      </c>
      <c r="G4" s="8" t="s">
        <v>38</v>
      </c>
      <c r="H4" s="7">
        <v>5</v>
      </c>
      <c r="I4" s="7"/>
      <c r="J4" s="8" t="s">
        <v>53</v>
      </c>
      <c r="K4" s="7">
        <v>47</v>
      </c>
      <c r="L4" s="7" t="s">
        <v>84</v>
      </c>
      <c r="M4" s="8" t="s">
        <v>69</v>
      </c>
      <c r="N4" s="7">
        <v>75</v>
      </c>
      <c r="O4" s="9"/>
      <c r="P4" s="18" t="s">
        <v>105</v>
      </c>
      <c r="Q4" s="1">
        <f>COUNTA(G3:G17)</f>
        <v>15</v>
      </c>
      <c r="R4" s="18">
        <v>15</v>
      </c>
      <c r="S4" s="1">
        <f t="shared" ref="S4:S5" si="0">Q4-R4</f>
        <v>0</v>
      </c>
    </row>
    <row r="5" spans="1:19" x14ac:dyDescent="0.25">
      <c r="A5" s="6" t="s">
        <v>7</v>
      </c>
      <c r="B5" s="7">
        <v>67</v>
      </c>
      <c r="C5" s="7" t="s">
        <v>102</v>
      </c>
      <c r="D5" s="8" t="s">
        <v>23</v>
      </c>
      <c r="E5" s="7">
        <v>14</v>
      </c>
      <c r="F5" s="7" t="s">
        <v>113</v>
      </c>
      <c r="G5" s="8" t="s">
        <v>39</v>
      </c>
      <c r="H5" s="7">
        <v>7</v>
      </c>
      <c r="I5" s="7"/>
      <c r="J5" s="8" t="s">
        <v>54</v>
      </c>
      <c r="K5" s="7">
        <v>43</v>
      </c>
      <c r="L5" s="7" t="s">
        <v>85</v>
      </c>
      <c r="M5" s="8" t="s">
        <v>70</v>
      </c>
      <c r="N5" s="7">
        <v>78</v>
      </c>
      <c r="O5" s="7" t="s">
        <v>122</v>
      </c>
      <c r="P5" s="18" t="s">
        <v>106</v>
      </c>
      <c r="Q5" s="1">
        <f>COUNTA(J3:J18,M3:M18)</f>
        <v>32</v>
      </c>
      <c r="R5" s="18">
        <v>23</v>
      </c>
      <c r="S5" s="1">
        <f t="shared" si="0"/>
        <v>9</v>
      </c>
    </row>
    <row r="6" spans="1:19" x14ac:dyDescent="0.25">
      <c r="A6" s="6" t="s">
        <v>8</v>
      </c>
      <c r="B6" s="7">
        <v>66</v>
      </c>
      <c r="C6" s="7"/>
      <c r="D6" s="8" t="s">
        <v>24</v>
      </c>
      <c r="E6" s="7">
        <v>18</v>
      </c>
      <c r="F6" s="7" t="s">
        <v>114</v>
      </c>
      <c r="G6" s="8" t="s">
        <v>40</v>
      </c>
      <c r="H6" s="7">
        <v>9</v>
      </c>
      <c r="I6" s="7"/>
      <c r="J6" s="8" t="s">
        <v>55</v>
      </c>
      <c r="K6" s="7">
        <v>40</v>
      </c>
      <c r="L6" s="7" t="s">
        <v>85</v>
      </c>
      <c r="M6" s="8" t="s">
        <v>71</v>
      </c>
      <c r="N6" s="7">
        <v>80</v>
      </c>
      <c r="O6" s="9"/>
      <c r="P6" s="18" t="s">
        <v>110</v>
      </c>
      <c r="Q6" s="1">
        <f>SUM(Q3:Q5)</f>
        <v>79</v>
      </c>
      <c r="R6" s="1">
        <f>SUM(R3:R5)</f>
        <v>38</v>
      </c>
      <c r="S6" s="1">
        <f>SUM(S3:S5)</f>
        <v>41</v>
      </c>
    </row>
    <row r="7" spans="1:19" x14ac:dyDescent="0.25">
      <c r="A7" s="6" t="s">
        <v>9</v>
      </c>
      <c r="B7" s="7">
        <v>55</v>
      </c>
      <c r="C7" s="7" t="s">
        <v>99</v>
      </c>
      <c r="D7" s="8" t="s">
        <v>25</v>
      </c>
      <c r="E7" s="7">
        <v>24</v>
      </c>
      <c r="F7" s="7" t="s">
        <v>115</v>
      </c>
      <c r="G7" s="8" t="s">
        <v>41</v>
      </c>
      <c r="H7" s="7">
        <v>51</v>
      </c>
      <c r="I7" s="7" t="s">
        <v>93</v>
      </c>
      <c r="J7" s="8" t="s">
        <v>56</v>
      </c>
      <c r="K7" s="7">
        <v>37</v>
      </c>
      <c r="L7" s="7" t="s">
        <v>86</v>
      </c>
      <c r="M7" s="8" t="s">
        <v>72</v>
      </c>
      <c r="N7" s="7">
        <v>82</v>
      </c>
      <c r="O7" s="9"/>
    </row>
    <row r="8" spans="1:19" x14ac:dyDescent="0.25">
      <c r="A8" s="6" t="s">
        <v>10</v>
      </c>
      <c r="B8" s="7">
        <v>53</v>
      </c>
      <c r="C8" s="7" t="s">
        <v>123</v>
      </c>
      <c r="D8" s="8" t="s">
        <v>26</v>
      </c>
      <c r="E8" s="7">
        <v>15</v>
      </c>
      <c r="F8" s="7" t="s">
        <v>116</v>
      </c>
      <c r="G8" s="8" t="s">
        <v>42</v>
      </c>
      <c r="H8" s="7">
        <v>76</v>
      </c>
      <c r="I8" s="7" t="s">
        <v>93</v>
      </c>
      <c r="J8" s="8" t="s">
        <v>57</v>
      </c>
      <c r="K8" s="7">
        <v>35</v>
      </c>
      <c r="L8" s="7" t="s">
        <v>86</v>
      </c>
      <c r="M8" s="8" t="s">
        <v>73</v>
      </c>
      <c r="N8" s="7">
        <v>84</v>
      </c>
      <c r="O8" s="14"/>
      <c r="P8" s="8"/>
      <c r="Q8" s="7"/>
    </row>
    <row r="9" spans="1:19" x14ac:dyDescent="0.25">
      <c r="A9" s="6" t="s">
        <v>11</v>
      </c>
      <c r="B9" s="7">
        <v>52</v>
      </c>
      <c r="C9" s="7" t="s">
        <v>124</v>
      </c>
      <c r="D9" s="8" t="s">
        <v>27</v>
      </c>
      <c r="E9" s="7">
        <v>20</v>
      </c>
      <c r="F9" s="7" t="s">
        <v>117</v>
      </c>
      <c r="G9" s="8" t="s">
        <v>43</v>
      </c>
      <c r="H9" s="7">
        <v>79</v>
      </c>
      <c r="I9" s="7" t="s">
        <v>93</v>
      </c>
      <c r="J9" s="8" t="s">
        <v>58</v>
      </c>
      <c r="K9" s="7">
        <v>32</v>
      </c>
      <c r="L9" s="7" t="s">
        <v>87</v>
      </c>
      <c r="M9" s="8" t="s">
        <v>74</v>
      </c>
      <c r="N9" s="7">
        <v>86</v>
      </c>
      <c r="O9" s="14" t="s">
        <v>126</v>
      </c>
      <c r="P9" s="8"/>
      <c r="Q9" s="7"/>
    </row>
    <row r="10" spans="1:19" x14ac:dyDescent="0.25">
      <c r="A10" s="6" t="s">
        <v>12</v>
      </c>
      <c r="B10" s="7">
        <v>49</v>
      </c>
      <c r="C10" s="7" t="s">
        <v>91</v>
      </c>
      <c r="D10" s="8" t="s">
        <v>28</v>
      </c>
      <c r="E10" s="7">
        <v>22</v>
      </c>
      <c r="F10" s="7" t="s">
        <v>118</v>
      </c>
      <c r="G10" s="8" t="s">
        <v>44</v>
      </c>
      <c r="H10" s="7">
        <v>83</v>
      </c>
      <c r="I10" s="7" t="s">
        <v>93</v>
      </c>
      <c r="J10" s="8" t="s">
        <v>59</v>
      </c>
      <c r="K10" s="7">
        <v>29</v>
      </c>
      <c r="L10" s="7" t="s">
        <v>87</v>
      </c>
      <c r="M10" s="8" t="s">
        <v>75</v>
      </c>
      <c r="N10" s="7">
        <v>90</v>
      </c>
      <c r="O10" s="14" t="s">
        <v>127</v>
      </c>
      <c r="P10" s="8"/>
      <c r="Q10" s="7"/>
    </row>
    <row r="11" spans="1:19" x14ac:dyDescent="0.25">
      <c r="A11" s="6" t="s">
        <v>13</v>
      </c>
      <c r="B11" s="7">
        <v>48</v>
      </c>
      <c r="C11" s="7" t="s">
        <v>92</v>
      </c>
      <c r="D11" s="8" t="s">
        <v>29</v>
      </c>
      <c r="E11" s="7">
        <v>34</v>
      </c>
      <c r="F11" s="7" t="s">
        <v>119</v>
      </c>
      <c r="G11" s="8" t="s">
        <v>45</v>
      </c>
      <c r="H11" s="7">
        <v>96</v>
      </c>
      <c r="I11" s="7" t="s">
        <v>90</v>
      </c>
      <c r="J11" s="8" t="s">
        <v>60</v>
      </c>
      <c r="K11" s="7">
        <v>58</v>
      </c>
      <c r="L11" s="7" t="s">
        <v>88</v>
      </c>
      <c r="M11" s="8" t="s">
        <v>76</v>
      </c>
      <c r="N11" s="7">
        <v>92</v>
      </c>
      <c r="O11" s="14" t="s">
        <v>128</v>
      </c>
      <c r="P11" s="8"/>
      <c r="Q11" s="7"/>
    </row>
    <row r="12" spans="1:19" x14ac:dyDescent="0.25">
      <c r="A12" s="6" t="s">
        <v>14</v>
      </c>
      <c r="B12" s="7">
        <v>46</v>
      </c>
      <c r="C12" s="7"/>
      <c r="D12" s="8" t="s">
        <v>30</v>
      </c>
      <c r="E12" s="7">
        <v>38</v>
      </c>
      <c r="F12" s="7" t="s">
        <v>120</v>
      </c>
      <c r="G12" s="8" t="s">
        <v>46</v>
      </c>
      <c r="H12" s="7">
        <v>97</v>
      </c>
      <c r="I12" s="7" t="s">
        <v>89</v>
      </c>
      <c r="J12" s="8" t="s">
        <v>61</v>
      </c>
      <c r="K12" s="7">
        <v>62</v>
      </c>
      <c r="L12" s="7" t="s">
        <v>88</v>
      </c>
      <c r="M12" s="8" t="s">
        <v>77</v>
      </c>
      <c r="N12" s="7">
        <v>94</v>
      </c>
      <c r="O12" s="14" t="s">
        <v>125</v>
      </c>
      <c r="P12" s="8"/>
      <c r="Q12" s="7"/>
    </row>
    <row r="13" spans="1:19" x14ac:dyDescent="0.25">
      <c r="A13" s="6" t="s">
        <v>15</v>
      </c>
      <c r="B13" s="7">
        <v>44</v>
      </c>
      <c r="C13" s="7"/>
      <c r="D13" s="8" t="s">
        <v>31</v>
      </c>
      <c r="E13" s="7">
        <v>39</v>
      </c>
      <c r="F13" s="7"/>
      <c r="G13" s="8" t="s">
        <v>47</v>
      </c>
      <c r="H13" s="7">
        <v>88</v>
      </c>
      <c r="I13" s="7" t="s">
        <v>130</v>
      </c>
      <c r="J13" s="8" t="s">
        <v>62</v>
      </c>
      <c r="K13" s="7">
        <v>65</v>
      </c>
      <c r="L13" s="7"/>
      <c r="M13" s="8" t="s">
        <v>78</v>
      </c>
      <c r="N13" s="7">
        <v>13</v>
      </c>
      <c r="O13" s="14"/>
      <c r="P13" s="8"/>
      <c r="Q13" s="7"/>
    </row>
    <row r="14" spans="1:19" x14ac:dyDescent="0.25">
      <c r="A14" s="6" t="s">
        <v>16</v>
      </c>
      <c r="B14" s="7">
        <v>42</v>
      </c>
      <c r="C14" s="7" t="s">
        <v>97</v>
      </c>
      <c r="D14" s="8" t="s">
        <v>32</v>
      </c>
      <c r="E14" s="7">
        <v>57</v>
      </c>
      <c r="F14" s="7"/>
      <c r="G14" s="8" t="s">
        <v>48</v>
      </c>
      <c r="H14" s="7">
        <v>89</v>
      </c>
      <c r="I14" s="7" t="s">
        <v>131</v>
      </c>
      <c r="J14" s="8" t="s">
        <v>63</v>
      </c>
      <c r="K14" s="7">
        <v>68</v>
      </c>
      <c r="L14" s="7"/>
      <c r="M14" s="8" t="s">
        <v>79</v>
      </c>
      <c r="N14" s="7">
        <v>17</v>
      </c>
      <c r="O14" s="14"/>
      <c r="P14" s="8"/>
      <c r="Q14" s="7"/>
    </row>
    <row r="15" spans="1:19" x14ac:dyDescent="0.25">
      <c r="A15" s="6" t="s">
        <v>17</v>
      </c>
      <c r="B15" s="7">
        <v>41</v>
      </c>
      <c r="C15" s="7" t="s">
        <v>94</v>
      </c>
      <c r="D15" s="8" t="s">
        <v>33</v>
      </c>
      <c r="E15" s="7">
        <v>59</v>
      </c>
      <c r="F15" s="7"/>
      <c r="G15" s="8" t="s">
        <v>49</v>
      </c>
      <c r="H15" s="7">
        <v>87</v>
      </c>
      <c r="I15" s="7"/>
      <c r="J15" s="8" t="s">
        <v>64</v>
      </c>
      <c r="K15" s="7">
        <v>23</v>
      </c>
      <c r="L15" s="16" t="s">
        <v>132</v>
      </c>
      <c r="M15" s="8" t="s">
        <v>80</v>
      </c>
      <c r="N15" s="7">
        <v>54</v>
      </c>
      <c r="O15" s="14"/>
      <c r="P15" s="8"/>
      <c r="Q15" s="7"/>
    </row>
    <row r="16" spans="1:19" x14ac:dyDescent="0.25">
      <c r="A16" s="6" t="s">
        <v>18</v>
      </c>
      <c r="B16" s="7">
        <v>33</v>
      </c>
      <c r="C16" s="7" t="s">
        <v>95</v>
      </c>
      <c r="D16" s="8" t="s">
        <v>34</v>
      </c>
      <c r="E16" s="7">
        <v>63</v>
      </c>
      <c r="F16" s="7"/>
      <c r="G16" s="8" t="s">
        <v>50</v>
      </c>
      <c r="H16" s="7">
        <v>93</v>
      </c>
      <c r="I16" s="1" t="s">
        <v>129</v>
      </c>
      <c r="J16" s="8" t="s">
        <v>65</v>
      </c>
      <c r="K16" s="7">
        <v>21</v>
      </c>
      <c r="L16" s="16"/>
      <c r="M16" s="8" t="s">
        <v>81</v>
      </c>
      <c r="N16" s="7">
        <v>4</v>
      </c>
      <c r="O16" s="14"/>
      <c r="P16" s="8"/>
      <c r="Q16" s="7"/>
    </row>
    <row r="17" spans="1:19" x14ac:dyDescent="0.25">
      <c r="A17" s="6" t="s">
        <v>19</v>
      </c>
      <c r="B17" s="7">
        <v>31</v>
      </c>
      <c r="C17" s="7" t="s">
        <v>96</v>
      </c>
      <c r="D17" s="8" t="s">
        <v>35</v>
      </c>
      <c r="E17" s="7">
        <v>64</v>
      </c>
      <c r="F17" s="7"/>
      <c r="G17" s="8" t="s">
        <v>51</v>
      </c>
      <c r="H17" s="7">
        <v>99</v>
      </c>
      <c r="I17" s="7" t="s">
        <v>121</v>
      </c>
      <c r="J17" s="8" t="s">
        <v>66</v>
      </c>
      <c r="K17" s="7">
        <v>71</v>
      </c>
      <c r="L17" s="7"/>
      <c r="M17" s="8" t="s">
        <v>82</v>
      </c>
      <c r="N17" s="7">
        <v>6</v>
      </c>
      <c r="O17" s="14"/>
      <c r="P17" s="8"/>
      <c r="Q17" s="7"/>
    </row>
    <row r="18" spans="1:19" x14ac:dyDescent="0.25">
      <c r="A18" s="10" t="s">
        <v>20</v>
      </c>
      <c r="B18" s="11">
        <v>30</v>
      </c>
      <c r="C18" s="11" t="s">
        <v>98</v>
      </c>
      <c r="D18" s="12" t="s">
        <v>36</v>
      </c>
      <c r="E18" s="11">
        <v>81</v>
      </c>
      <c r="F18" s="11"/>
      <c r="G18" s="13"/>
      <c r="H18" s="13"/>
      <c r="I18" s="13"/>
      <c r="J18" s="12" t="s">
        <v>67</v>
      </c>
      <c r="K18" s="11">
        <v>19</v>
      </c>
      <c r="L18" s="17"/>
      <c r="M18" s="12" t="s">
        <v>83</v>
      </c>
      <c r="N18" s="11">
        <v>8</v>
      </c>
      <c r="O18" s="15"/>
      <c r="P18" s="8"/>
      <c r="Q18" s="7"/>
    </row>
    <row r="19" spans="1:19" x14ac:dyDescent="0.25">
      <c r="P19" s="8"/>
      <c r="Q19" s="7"/>
    </row>
    <row r="20" spans="1:19" x14ac:dyDescent="0.25">
      <c r="P20" s="8"/>
      <c r="Q20" s="7"/>
    </row>
    <row r="21" spans="1:19" x14ac:dyDescent="0.25">
      <c r="P21" s="8"/>
      <c r="Q21" s="7"/>
    </row>
    <row r="22" spans="1:19" x14ac:dyDescent="0.25">
      <c r="P22" s="8"/>
      <c r="Q22" s="8"/>
      <c r="R22" s="7"/>
      <c r="S22" s="7"/>
    </row>
    <row r="23" spans="1:19" x14ac:dyDescent="0.25">
      <c r="P23" s="8"/>
      <c r="Q23" s="8"/>
      <c r="R23" s="7"/>
      <c r="S23" s="7"/>
    </row>
    <row r="24" spans="1:19" x14ac:dyDescent="0.25">
      <c r="P24" s="8"/>
      <c r="Q24" s="8"/>
      <c r="R24" s="7"/>
      <c r="S24" s="7"/>
    </row>
    <row r="25" spans="1:19" x14ac:dyDescent="0.25">
      <c r="P25" s="8"/>
      <c r="Q25" s="8"/>
      <c r="R25" s="7"/>
      <c r="S25" s="7"/>
    </row>
    <row r="26" spans="1:19" x14ac:dyDescent="0.25">
      <c r="P26" s="8"/>
      <c r="Q26" s="8"/>
      <c r="R26" s="7"/>
      <c r="S26" s="7"/>
    </row>
    <row r="27" spans="1:19" x14ac:dyDescent="0.25">
      <c r="P27" s="8"/>
      <c r="Q27" s="8"/>
      <c r="R27" s="7"/>
      <c r="S27" s="7"/>
    </row>
    <row r="28" spans="1:19" x14ac:dyDescent="0.25">
      <c r="P28" s="8"/>
      <c r="Q28" s="8"/>
      <c r="R28" s="7"/>
      <c r="S28" s="7"/>
    </row>
    <row r="29" spans="1:19" x14ac:dyDescent="0.25">
      <c r="P29" s="8"/>
      <c r="Q29" s="8"/>
      <c r="R29" s="7"/>
      <c r="S29" s="7"/>
    </row>
    <row r="30" spans="1:19" x14ac:dyDescent="0.25">
      <c r="P30" s="8"/>
      <c r="Q30" s="8"/>
      <c r="R30" s="7"/>
      <c r="S30" s="7"/>
    </row>
    <row r="31" spans="1:19" x14ac:dyDescent="0.25">
      <c r="P31" s="8"/>
      <c r="Q31" s="8"/>
      <c r="R31" s="7"/>
      <c r="S31" s="7"/>
    </row>
    <row r="32" spans="1:19" x14ac:dyDescent="0.25">
      <c r="P32" s="8"/>
      <c r="Q32" s="8"/>
      <c r="R32" s="7"/>
      <c r="S32" s="7"/>
    </row>
    <row r="33" spans="17:19" x14ac:dyDescent="0.25">
      <c r="Q33" s="8"/>
      <c r="R33" s="7"/>
      <c r="S33" s="7"/>
    </row>
    <row r="34" spans="17:19" x14ac:dyDescent="0.25">
      <c r="Q34" s="8"/>
      <c r="R34" s="7"/>
      <c r="S34" s="7"/>
    </row>
    <row r="35" spans="17:19" x14ac:dyDescent="0.25">
      <c r="Q35" s="8"/>
      <c r="R35" s="7"/>
      <c r="S35" s="7"/>
    </row>
    <row r="36" spans="17:19" x14ac:dyDescent="0.25">
      <c r="Q36" s="8"/>
      <c r="R36" s="7"/>
      <c r="S36" s="7"/>
    </row>
    <row r="37" spans="17:19" x14ac:dyDescent="0.25">
      <c r="Q37" s="8"/>
      <c r="R37" s="7"/>
      <c r="S37" s="7"/>
    </row>
    <row r="38" spans="17:19" x14ac:dyDescent="0.25">
      <c r="Q38" s="8"/>
      <c r="R38" s="7"/>
      <c r="S38" s="16"/>
    </row>
    <row r="39" spans="17:19" x14ac:dyDescent="0.25">
      <c r="Q39" s="8"/>
      <c r="R39" s="7"/>
      <c r="S39" s="16"/>
    </row>
    <row r="40" spans="17:19" x14ac:dyDescent="0.25">
      <c r="Q40" s="8"/>
      <c r="R40" s="7"/>
      <c r="S40" s="7"/>
    </row>
    <row r="41" spans="17:19" x14ac:dyDescent="0.25">
      <c r="Q41" s="8"/>
      <c r="R41" s="7"/>
      <c r="S41" s="16"/>
    </row>
    <row r="42" spans="17:19" x14ac:dyDescent="0.25">
      <c r="Q42" s="8"/>
      <c r="R42" s="7"/>
      <c r="S42" s="20"/>
    </row>
    <row r="43" spans="17:19" x14ac:dyDescent="0.25">
      <c r="Q43" s="8"/>
      <c r="R43" s="7"/>
      <c r="S43" s="20"/>
    </row>
    <row r="44" spans="17:19" x14ac:dyDescent="0.25">
      <c r="Q44" s="8"/>
      <c r="R44" s="7"/>
      <c r="S44" s="20"/>
    </row>
    <row r="45" spans="17:19" x14ac:dyDescent="0.25">
      <c r="Q45" s="8"/>
      <c r="R45" s="7"/>
      <c r="S45" s="20"/>
    </row>
    <row r="46" spans="17:19" x14ac:dyDescent="0.25">
      <c r="Q46" s="8"/>
      <c r="R46" s="7"/>
      <c r="S46" s="20"/>
    </row>
    <row r="47" spans="17:19" x14ac:dyDescent="0.25">
      <c r="Q47" s="8"/>
      <c r="R47" s="7"/>
      <c r="S47" s="20"/>
    </row>
    <row r="48" spans="17:19" x14ac:dyDescent="0.25">
      <c r="Q48" s="8"/>
      <c r="R48" s="7"/>
      <c r="S48" s="20"/>
    </row>
    <row r="49" spans="17:19" x14ac:dyDescent="0.25">
      <c r="Q49" s="8"/>
      <c r="R49" s="7"/>
      <c r="S49" s="20"/>
    </row>
    <row r="50" spans="17:19" x14ac:dyDescent="0.25">
      <c r="Q50" s="8"/>
      <c r="R50" s="7"/>
      <c r="S50" s="20"/>
    </row>
    <row r="51" spans="17:19" x14ac:dyDescent="0.25">
      <c r="Q51" s="8"/>
      <c r="R51" s="7"/>
      <c r="S51" s="20"/>
    </row>
    <row r="52" spans="17:19" x14ac:dyDescent="0.25">
      <c r="Q52" s="8"/>
      <c r="R52" s="7"/>
      <c r="S52" s="20"/>
    </row>
    <row r="53" spans="17:19" x14ac:dyDescent="0.25">
      <c r="Q53" s="20"/>
      <c r="R53" s="20"/>
      <c r="S53" s="20"/>
    </row>
    <row r="54" spans="17:19" x14ac:dyDescent="0.25">
      <c r="Q54" s="20"/>
      <c r="R54" s="20"/>
      <c r="S54" s="20"/>
    </row>
  </sheetData>
  <sortState ref="Q2:S52">
    <sortCondition ref="Q2"/>
  </sortState>
  <mergeCells count="1">
    <mergeCell ref="A1:O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JUNIOR</dc:creator>
  <cp:lastModifiedBy>JUNIOR</cp:lastModifiedBy>
  <dcterms:created xsi:type="dcterms:W3CDTF">2013-08-18T15:51:02Z</dcterms:created>
  <dcterms:modified xsi:type="dcterms:W3CDTF">2014-02-12T16:52:23Z</dcterms:modified>
</cp:coreProperties>
</file>