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Thesis\Research-Marriage\Data\"/>
    </mc:Choice>
  </mc:AlternateContent>
  <xr:revisionPtr revIDLastSave="0" documentId="13_ncr:1_{21AF7E34-82C2-44F6-A721-271A6BF0A6EA}" xr6:coauthVersionLast="47" xr6:coauthVersionMax="47" xr10:uidLastSave="{00000000-0000-0000-0000-000000000000}"/>
  <bookViews>
    <workbookView xWindow="-108" yWindow="-108" windowWidth="23256" windowHeight="12576" tabRatio="586" activeTab="3" xr2:uid="{E7D52C3A-7B1D-4438-8DBB-327C3DB7BB07}"/>
  </bookViews>
  <sheets>
    <sheet name="Marriages" sheetId="6" r:id="rId1"/>
    <sheet name="Debt" sheetId="8" r:id="rId2"/>
    <sheet name="Cost of debt" sheetId="7" r:id="rId3"/>
    <sheet name="Gains in debt" sheetId="9" r:id="rId4"/>
    <sheet name="Network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9" i="7" l="1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98" i="7"/>
  <c r="Y25" i="9"/>
  <c r="U25" i="9"/>
  <c r="Q25" i="9"/>
  <c r="M25" i="9"/>
  <c r="I25" i="9"/>
  <c r="E25" i="9"/>
  <c r="U6" i="9"/>
  <c r="Q6" i="9"/>
  <c r="Y6" i="9"/>
  <c r="M6" i="9"/>
  <c r="I6" i="9"/>
  <c r="E6" i="9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3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19" i="7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6" i="8"/>
  <c r="D27" i="8"/>
  <c r="D28" i="8"/>
  <c r="D29" i="8"/>
  <c r="D30" i="8"/>
  <c r="D31" i="8"/>
  <c r="D32" i="8"/>
  <c r="D33" i="8"/>
  <c r="D34" i="8"/>
  <c r="D35" i="8"/>
  <c r="D36" i="8"/>
  <c r="D37" i="8"/>
  <c r="D39" i="8"/>
  <c r="D40" i="8"/>
  <c r="D41" i="8"/>
  <c r="D26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4" i="8"/>
</calcChain>
</file>

<file path=xl/sharedStrings.xml><?xml version="1.0" encoding="utf-8"?>
<sst xmlns="http://schemas.openxmlformats.org/spreadsheetml/2006/main" count="761" uniqueCount="250">
  <si>
    <t>Dalits</t>
  </si>
  <si>
    <t>Middle</t>
  </si>
  <si>
    <t>Upper</t>
  </si>
  <si>
    <t>Total</t>
  </si>
  <si>
    <t>Dowry</t>
  </si>
  <si>
    <t>Mean</t>
  </si>
  <si>
    <t>SD</t>
  </si>
  <si>
    <t>Median</t>
  </si>
  <si>
    <t>N</t>
  </si>
  <si>
    <t>%</t>
  </si>
  <si>
    <t>Male</t>
  </si>
  <si>
    <t>Female</t>
  </si>
  <si>
    <t>Expenses/assets</t>
  </si>
  <si>
    <t>Dowry/assets</t>
  </si>
  <si>
    <t>Number of individuals</t>
  </si>
  <si>
    <t>Caste</t>
  </si>
  <si>
    <t>n=58</t>
  </si>
  <si>
    <t>n=59</t>
  </si>
  <si>
    <t>n=117</t>
  </si>
  <si>
    <t>Below primary</t>
  </si>
  <si>
    <t>Primary completed</t>
  </si>
  <si>
    <t>High school (8th-10th</t>
  </si>
  <si>
    <t>HSC/Diploma (11th-12t</t>
  </si>
  <si>
    <t>Bachelors (13th-15th)</t>
  </si>
  <si>
    <t>Post graduate (15th a</t>
  </si>
  <si>
    <t>Education level</t>
  </si>
  <si>
    <t>Age at marriage</t>
  </si>
  <si>
    <t>n=69</t>
  </si>
  <si>
    <t>n=35</t>
  </si>
  <si>
    <t>n=13</t>
  </si>
  <si>
    <t>Arranged marriage</t>
  </si>
  <si>
    <t>Blood relation</t>
  </si>
  <si>
    <t>Better</t>
  </si>
  <si>
    <t>Same</t>
  </si>
  <si>
    <t>Worst</t>
  </si>
  <si>
    <t>People wedding</t>
  </si>
  <si>
    <t>Min.</t>
  </si>
  <si>
    <t>Max.</t>
  </si>
  <si>
    <t>Lockdown</t>
  </si>
  <si>
    <t>Before</t>
  </si>
  <si>
    <t>During</t>
  </si>
  <si>
    <t>After+3</t>
  </si>
  <si>
    <t>After</t>
  </si>
  <si>
    <t>Marriage cost</t>
  </si>
  <si>
    <t>Engagement cost</t>
  </si>
  <si>
    <t>Number of marriage</t>
  </si>
  <si>
    <t>Husband cost/marriage cost</t>
  </si>
  <si>
    <t>Wife cost/marriage cost</t>
  </si>
  <si>
    <t>Husband cost/engagement cost</t>
  </si>
  <si>
    <t>Wife cost/engagement cost</t>
  </si>
  <si>
    <t>Marriage expenses</t>
  </si>
  <si>
    <t xml:space="preserve">Mean </t>
  </si>
  <si>
    <t>Husband cost/total cost</t>
  </si>
  <si>
    <t>Wife</t>
  </si>
  <si>
    <t>Husband</t>
  </si>
  <si>
    <t>Engagement/income</t>
  </si>
  <si>
    <t>Dowry/income</t>
  </si>
  <si>
    <t>Expenses/income</t>
  </si>
  <si>
    <t>n=23</t>
  </si>
  <si>
    <t>n=15</t>
  </si>
  <si>
    <t>n=38</t>
  </si>
  <si>
    <t>Total gift amount</t>
  </si>
  <si>
    <t>Gift to expenses</t>
  </si>
  <si>
    <t>Gift to cost</t>
  </si>
  <si>
    <t>Received gift</t>
  </si>
  <si>
    <t>n=56</t>
  </si>
  <si>
    <t>n=55</t>
  </si>
  <si>
    <t>n=111</t>
  </si>
  <si>
    <t>% of all indiv</t>
  </si>
  <si>
    <t>Benefits from cost</t>
  </si>
  <si>
    <t>Benefits from expenses</t>
  </si>
  <si>
    <t>Net benefits of marriage</t>
  </si>
  <si>
    <t>female=gift-(dot+cost)</t>
  </si>
  <si>
    <t>male=(dot+gift)-cost</t>
  </si>
  <si>
    <t>If she/he is in better economic situation</t>
  </si>
  <si>
    <t>If she/he is in the same economic situation</t>
  </si>
  <si>
    <t>If she/he is inworst economic situation</t>
  </si>
  <si>
    <t>Share of payment</t>
  </si>
  <si>
    <t>Q1</t>
  </si>
  <si>
    <t>Q3</t>
  </si>
  <si>
    <t>Gift to assets</t>
  </si>
  <si>
    <t>Gift to income</t>
  </si>
  <si>
    <t>Total union/ assets</t>
  </si>
  <si>
    <t>Total union/ income</t>
  </si>
  <si>
    <t>Expenses/ union cost</t>
  </si>
  <si>
    <t>Net benef/assets</t>
  </si>
  <si>
    <t>Net benef/income</t>
  </si>
  <si>
    <t>Assets (1,000 INR)</t>
  </si>
  <si>
    <t>Income (1,000 INR)</t>
  </si>
  <si>
    <t>Economic situation of wife/husband</t>
  </si>
  <si>
    <t>Individual observed</t>
  </si>
  <si>
    <t>51.28 % des mariages sont entre deux dalits</t>
  </si>
  <si>
    <t>29.91 % des mariages sont entre deux middle</t>
  </si>
  <si>
    <t>Wife (n)</t>
  </si>
  <si>
    <t>Husband (n)</t>
  </si>
  <si>
    <t>2.56 % des mariages sont entre deux uppers :</t>
  </si>
  <si>
    <t>soit 3 mariages dont j'ai les renseignements pour le mari</t>
  </si>
  <si>
    <t>90 % des mariages se sont déroulés entre 2017 et 2020</t>
  </si>
  <si>
    <t>10 % pendant ou après le lockdown</t>
  </si>
  <si>
    <t>Important de voir que les familles des femmes ont en</t>
  </si>
  <si>
    <t>moyenne et des revenus inférieurs à ceux des hommes</t>
  </si>
  <si>
    <t>Dowry/(Dowry+Engagement+Marriage)</t>
  </si>
  <si>
    <t>Dowry/(Engagement+Marriage)</t>
  </si>
  <si>
    <t>Union cost (dowry, engagement, marriage)</t>
  </si>
  <si>
    <t>Wife cost/Union cost</t>
  </si>
  <si>
    <t>Le coût du mariage augmente avec la caste</t>
  </si>
  <si>
    <t>les femmes financent environ 44 % et les hommes 56 %</t>
  </si>
  <si>
    <t>c'est le mari qui finance la plus grande part du mariage (organisation)</t>
  </si>
  <si>
    <t>La cérémonie de fiancialle coûte 5 fois moins chere que le mariage</t>
  </si>
  <si>
    <t>et, en moyenne, ce sont les femmes qui financent la plus grande part</t>
  </si>
  <si>
    <t>(58 %), cependant, pour 50 % des mariages, le mari et la femme font 50/50.</t>
  </si>
  <si>
    <t>La dot médiane est croissante avec la caste aussi.</t>
  </si>
  <si>
    <t>Elle représente en moyenne 54 % du total payé par les femmes pour l'union</t>
  </si>
  <si>
    <t>(engagement + dot + mariage)</t>
  </si>
  <si>
    <t>Autrement dit, la dot représente plus que le ce que la femme paye pour la</t>
  </si>
  <si>
    <t>cérémonie de fiancialle et de mariage</t>
  </si>
  <si>
    <t>Le coût global de l'union augmente avec la caste et en moyenne, il représente</t>
  </si>
  <si>
    <t>642 111 roupies</t>
  </si>
  <si>
    <t>Les femmes payent en moyenne 66 % de ce montant</t>
  </si>
  <si>
    <t>Marriage cost/assets</t>
  </si>
  <si>
    <t>Engagement cost/assets</t>
  </si>
  <si>
    <t>Marriage cost/income</t>
  </si>
  <si>
    <t>Dans 50% des mariages,  le coût représente 1/3 de la valeur des actifs des ménages</t>
  </si>
  <si>
    <t>La moyenne monte à 47 %</t>
  </si>
  <si>
    <t>La dot représente elle en moyenne 70 % de la valeur des actifs</t>
  </si>
  <si>
    <t>Le coût total de l'union représente en moyenne 53 % des actifs des maris et 131 % de ceux des épouses (dot)</t>
  </si>
  <si>
    <t>En termes de revenus, les coûts du mari représentent en moyenne une année et ceux de la femme représentent en moyenne 4 ans et demi de revenus</t>
  </si>
  <si>
    <t>Lorsque je rapporte les dépenses en termes de capital au coût du mariage, les hommes ont une valeur plus importante :</t>
  </si>
  <si>
    <t>Ils assurent 85% du coût avec du capital alors que les femmes (la famille des femmes) assurent seulement 60%</t>
  </si>
  <si>
    <t xml:space="preserve">Enfin, ce n'est pas parce que l'époux ou l'épouse est dans une meilleure </t>
  </si>
  <si>
    <t>situation économique que le mari ou la femme qu'elle ou il a une part plus</t>
  </si>
  <si>
    <t xml:space="preserve"> importante dans le financement du mariage</t>
  </si>
  <si>
    <t>Lorsque le mari est dans une meilleure situation économique que la femme,</t>
  </si>
  <si>
    <t>il paye en moyenne 49 % du coût total de l'union alors que lorsqu'il est dans la même</t>
  </si>
  <si>
    <t>situation économique, il paye en moyenne 56 %</t>
  </si>
  <si>
    <t>95 % des ménages recoivent des cadeaux pour le mariage</t>
  </si>
  <si>
    <t>et les cadeaux représentent en moyenne 132 650 roupies</t>
  </si>
  <si>
    <t>Cependant, pour 50% des hommes, les gifts représentent au max 70% du coût du mariage</t>
  </si>
  <si>
    <t>En moyenne, les cadeaux représentent 123 % du coût du mariage payé par les hommes</t>
  </si>
  <si>
    <t>et 155% du coût  du mariage payé par les femmes</t>
  </si>
  <si>
    <t>Sur les 117 mariages, 49 ont permis de réaliser des profits (par rapport au coût du mariage, or dot) chez au moins une des deux parties</t>
  </si>
  <si>
    <t>Lorsque je calcule les bénéfices nets du mariage :</t>
  </si>
  <si>
    <t>Les femmes sont à coup sûr déficitaires</t>
  </si>
  <si>
    <t>Ce déficit est en moyenne à 266 120 roupies</t>
  </si>
  <si>
    <t>Le bénéfices chez les hommes est en moyenne à 209 85 roupies.</t>
  </si>
  <si>
    <t>Only settled one</t>
  </si>
  <si>
    <t>stats</t>
  </si>
  <si>
    <t>yratep~3</t>
  </si>
  <si>
    <t>yratep~4</t>
  </si>
  <si>
    <t>yratep~5</t>
  </si>
  <si>
    <t>mean</t>
  </si>
  <si>
    <t>sd</t>
  </si>
  <si>
    <t>p25</t>
  </si>
  <si>
    <t>p50</t>
  </si>
  <si>
    <t>p75</t>
  </si>
  <si>
    <t>Only non settled one</t>
  </si>
  <si>
    <t>Agriculture</t>
  </si>
  <si>
    <t>Family</t>
  </si>
  <si>
    <t>Health</t>
  </si>
  <si>
    <t>Repay previous l</t>
  </si>
  <si>
    <t>House expenses</t>
  </si>
  <si>
    <t>Investment</t>
  </si>
  <si>
    <t>Ceremonies</t>
  </si>
  <si>
    <t>Marriage</t>
  </si>
  <si>
    <t>Education</t>
  </si>
  <si>
    <t>Relatives</t>
  </si>
  <si>
    <t>Death</t>
  </si>
  <si>
    <t>No reason</t>
  </si>
  <si>
    <t>Other</t>
  </si>
  <si>
    <t>Repay previous loan</t>
  </si>
  <si>
    <t>Well-know people</t>
  </si>
  <si>
    <t>Friend</t>
  </si>
  <si>
    <t>Employer</t>
  </si>
  <si>
    <t>Maistry</t>
  </si>
  <si>
    <t>Colleague</t>
  </si>
  <si>
    <t>Pawnbroker</t>
  </si>
  <si>
    <t>.</t>
  </si>
  <si>
    <t>Shop keeper</t>
  </si>
  <si>
    <t>Microcredit: indiv</t>
  </si>
  <si>
    <t>Microcredit: non-S</t>
  </si>
  <si>
    <t>Microcredit: SHG</t>
  </si>
  <si>
    <t>Finance: daily fin</t>
  </si>
  <si>
    <t>Bank: no coop</t>
  </si>
  <si>
    <t>Bank: coop</t>
  </si>
  <si>
    <t>Microcredit: individual loan</t>
  </si>
  <si>
    <t>Microcredit: non-SHG group loan</t>
  </si>
  <si>
    <t>Finance: daily finance/thandal</t>
  </si>
  <si>
    <t>% in total loaned</t>
  </si>
  <si>
    <t>Share of total clientele using it</t>
  </si>
  <si>
    <t>132 HH</t>
  </si>
  <si>
    <t>467 HH</t>
  </si>
  <si>
    <t>Finance: other typ</t>
  </si>
  <si>
    <t>Marriage loans</t>
  </si>
  <si>
    <t>Other loans</t>
  </si>
  <si>
    <t>Borrower caste</t>
  </si>
  <si>
    <t>Microcredit: individu</t>
  </si>
  <si>
    <t>Microcredit: non-SHG</t>
  </si>
  <si>
    <t>Finance: daily financ</t>
  </si>
  <si>
    <t>Mariage loans</t>
  </si>
  <si>
    <t>Interest rate (?)</t>
  </si>
  <si>
    <t>P1</t>
  </si>
  <si>
    <t>P5</t>
  </si>
  <si>
    <t>P10</t>
  </si>
  <si>
    <t>P90</t>
  </si>
  <si>
    <t>P95</t>
  </si>
  <si>
    <t>P99</t>
  </si>
  <si>
    <t>n=17</t>
  </si>
  <si>
    <t>n=6</t>
  </si>
  <si>
    <t>Dalits (n=31)</t>
  </si>
  <si>
    <t>Middle (n=17)</t>
  </si>
  <si>
    <t>Upper (n=6)</t>
  </si>
  <si>
    <t>Total (n=54)</t>
  </si>
  <si>
    <t>Without</t>
  </si>
  <si>
    <t>With</t>
  </si>
  <si>
    <t>Delta</t>
  </si>
  <si>
    <t>n=28</t>
  </si>
  <si>
    <t>n=51</t>
  </si>
  <si>
    <t>Male (n=26)</t>
  </si>
  <si>
    <t>Female (n=28)</t>
  </si>
  <si>
    <t>n=25</t>
  </si>
  <si>
    <t>n=26</t>
  </si>
  <si>
    <t>Loan amount</t>
  </si>
  <si>
    <t>DAR</t>
  </si>
  <si>
    <t>Average of increasing</t>
  </si>
  <si>
    <t>Asso</t>
  </si>
  <si>
    <t>n=18</t>
  </si>
  <si>
    <t>No asso</t>
  </si>
  <si>
    <t>n=99</t>
  </si>
  <si>
    <t>Gift amount (1,000 INR)</t>
  </si>
  <si>
    <t>No phone</t>
  </si>
  <si>
    <t>n=12</t>
  </si>
  <si>
    <t>0-50</t>
  </si>
  <si>
    <t>51-100</t>
  </si>
  <si>
    <t>201-500</t>
  </si>
  <si>
    <t>Leader</t>
  </si>
  <si>
    <t>No leader</t>
  </si>
  <si>
    <t>n=100</t>
  </si>
  <si>
    <t>Dans Social Meaning of debt</t>
  </si>
  <si>
    <t>cost of terinjavanga loans :</t>
  </si>
  <si>
    <t>Below 3</t>
  </si>
  <si>
    <t>3 to 4</t>
  </si>
  <si>
    <t>5 and more</t>
  </si>
  <si>
    <t>WKP</t>
  </si>
  <si>
    <t>UK</t>
  </si>
  <si>
    <t>Interest rate = interest paid / loan amount</t>
  </si>
  <si>
    <t>Monthly interest rate = interest paid if loan duration &lt;= 30.4167</t>
  </si>
  <si>
    <t>Monthly interest rate = (interest paid / loan duration) * 30.4167 if loan duration &gt; 30.4167</t>
  </si>
  <si>
    <t>Marriage cost (1,000 INR)</t>
  </si>
  <si>
    <t>Fuller and Narasimhan : companionate marriages</t>
  </si>
  <si>
    <t>Un mix entre arrangé et d'amour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</si>
</sst>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2" fontId="0" fillId="0" borderId="0" xfId="0" applyNumberFormat="1" applyBorder="1"/>
    <xf numFmtId="164" fontId="0" fillId="0" borderId="0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Border="1" applyAlignment="1">
      <alignment horizontal="left" indent="1"/>
    </xf>
    <xf numFmtId="0" fontId="0" fillId="0" borderId="3" xfId="0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/>
    <xf numFmtId="2" fontId="3" fillId="0" borderId="0" xfId="0" applyNumberFormat="1" applyFont="1" applyBorder="1"/>
    <xf numFmtId="0" fontId="3" fillId="0" borderId="2" xfId="0" applyFont="1" applyBorder="1" applyAlignment="1">
      <alignment horizontal="left" indent="1"/>
    </xf>
    <xf numFmtId="0" fontId="3" fillId="0" borderId="2" xfId="0" applyFont="1" applyBorder="1"/>
    <xf numFmtId="0" fontId="0" fillId="0" borderId="3" xfId="0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2" fontId="0" fillId="0" borderId="0" xfId="0" applyNumberFormat="1" applyFill="1" applyBorder="1"/>
    <xf numFmtId="2" fontId="2" fillId="0" borderId="0" xfId="0" applyNumberFormat="1" applyFont="1" applyFill="1" applyBorder="1"/>
    <xf numFmtId="0" fontId="2" fillId="0" borderId="2" xfId="0" applyFont="1" applyBorder="1"/>
    <xf numFmtId="2" fontId="2" fillId="0" borderId="2" xfId="0" applyNumberFormat="1" applyFont="1" applyBorder="1"/>
    <xf numFmtId="2" fontId="0" fillId="0" borderId="3" xfId="0" applyNumberFormat="1" applyFill="1" applyBorder="1"/>
    <xf numFmtId="2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2" fontId="0" fillId="0" borderId="0" xfId="0" applyNumberFormat="1" applyFill="1" applyBorder="1" applyAlignment="1">
      <alignment horizontal="left" indent="1"/>
    </xf>
    <xf numFmtId="164" fontId="0" fillId="2" borderId="0" xfId="0" applyNumberFormat="1" applyFill="1" applyBorder="1"/>
    <xf numFmtId="2" fontId="0" fillId="2" borderId="0" xfId="0" applyNumberFormat="1" applyFill="1"/>
    <xf numFmtId="1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1" fillId="0" borderId="0" xfId="0" applyFont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2" fontId="0" fillId="2" borderId="0" xfId="0" applyNumberForma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2" fontId="2" fillId="0" borderId="2" xfId="0" applyNumberFormat="1" applyFont="1" applyFill="1" applyBorder="1"/>
    <xf numFmtId="2" fontId="0" fillId="2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0" fontId="1" fillId="0" borderId="3" xfId="0" applyFont="1" applyFill="1" applyBorder="1"/>
    <xf numFmtId="0" fontId="0" fillId="0" borderId="0" xfId="0" applyBorder="1" applyAlignment="1">
      <alignment horizontal="left"/>
    </xf>
    <xf numFmtId="2" fontId="0" fillId="2" borderId="0" xfId="0" applyNumberFormat="1" applyFill="1" applyBorder="1" applyAlignment="1">
      <alignment horizontal="right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1" fillId="0" borderId="0" xfId="0" applyFont="1" applyBorder="1"/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2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3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4" fillId="0" borderId="0" xfId="0" applyFont="1"/>
    <xf numFmtId="2" fontId="0" fillId="3" borderId="0" xfId="0" applyNumberFormat="1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206828</xdr:colOff>
      <xdr:row>34</xdr:row>
      <xdr:rowOff>163285</xdr:rowOff>
    </xdr:from>
    <xdr:to>
      <xdr:col>32</xdr:col>
      <xdr:colOff>222068</xdr:colOff>
      <xdr:row>54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FB766-A47F-4E6C-A02F-E28AE187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3285" y="6455228"/>
          <a:ext cx="5490754" cy="3701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A410-9638-42D2-88E6-1D98445178A6}">
  <dimension ref="B4:AA95"/>
  <sheetViews>
    <sheetView zoomScale="55" zoomScaleNormal="55" workbookViewId="0">
      <selection activeCell="G28" sqref="G28:G29"/>
    </sheetView>
  </sheetViews>
  <sheetFormatPr defaultRowHeight="14.4" x14ac:dyDescent="0.3"/>
  <cols>
    <col min="2" max="2" width="23.5546875" customWidth="1"/>
    <col min="7" max="7" width="33.44140625" bestFit="1" customWidth="1"/>
    <col min="8" max="8" width="8.77734375" customWidth="1"/>
    <col min="13" max="13" width="37.88671875" bestFit="1" customWidth="1"/>
    <col min="19" max="19" width="40.88671875" bestFit="1" customWidth="1"/>
    <col min="24" max="24" width="23.5546875" bestFit="1" customWidth="1"/>
    <col min="25" max="26" width="9.88671875" customWidth="1"/>
    <col min="29" max="29" width="9" customWidth="1"/>
  </cols>
  <sheetData>
    <row r="4" spans="2:27" x14ac:dyDescent="0.3">
      <c r="B4" s="8"/>
      <c r="C4" s="9" t="s">
        <v>10</v>
      </c>
      <c r="D4" s="9" t="s">
        <v>11</v>
      </c>
      <c r="E4" s="9" t="s">
        <v>3</v>
      </c>
      <c r="G4" s="8"/>
      <c r="H4" s="9" t="s">
        <v>0</v>
      </c>
      <c r="I4" s="9" t="s">
        <v>1</v>
      </c>
      <c r="J4" s="9" t="s">
        <v>2</v>
      </c>
      <c r="K4" s="9" t="s">
        <v>3</v>
      </c>
      <c r="M4" s="8"/>
      <c r="N4" s="9" t="s">
        <v>0</v>
      </c>
      <c r="O4" s="9" t="s">
        <v>1</v>
      </c>
      <c r="P4" s="9" t="s">
        <v>2</v>
      </c>
      <c r="Q4" s="9" t="s">
        <v>3</v>
      </c>
      <c r="S4" s="8"/>
      <c r="T4" s="9" t="s">
        <v>10</v>
      </c>
      <c r="U4" s="9" t="s">
        <v>11</v>
      </c>
      <c r="V4" s="9" t="s">
        <v>3</v>
      </c>
      <c r="X4" s="8"/>
      <c r="Y4" s="9" t="s">
        <v>10</v>
      </c>
      <c r="Z4" s="9" t="s">
        <v>11</v>
      </c>
      <c r="AA4" s="9" t="s">
        <v>3</v>
      </c>
    </row>
    <row r="5" spans="2:27" x14ac:dyDescent="0.3">
      <c r="B5" s="11" t="s">
        <v>14</v>
      </c>
      <c r="C5" s="12" t="s">
        <v>17</v>
      </c>
      <c r="D5" s="12" t="s">
        <v>16</v>
      </c>
      <c r="E5" s="12" t="s">
        <v>18</v>
      </c>
      <c r="G5" t="s">
        <v>45</v>
      </c>
      <c r="H5" s="10" t="s">
        <v>27</v>
      </c>
      <c r="I5" s="10" t="s">
        <v>28</v>
      </c>
      <c r="J5" s="10" t="s">
        <v>29</v>
      </c>
      <c r="K5" s="10" t="s">
        <v>18</v>
      </c>
      <c r="M5" s="19" t="s">
        <v>45</v>
      </c>
      <c r="N5" s="25" t="s">
        <v>27</v>
      </c>
      <c r="O5" s="25" t="s">
        <v>28</v>
      </c>
      <c r="P5" s="25" t="s">
        <v>29</v>
      </c>
      <c r="Q5" s="25" t="s">
        <v>18</v>
      </c>
      <c r="S5" s="19" t="s">
        <v>14</v>
      </c>
      <c r="T5" s="25" t="s">
        <v>17</v>
      </c>
      <c r="U5" s="25" t="s">
        <v>16</v>
      </c>
      <c r="V5" s="25" t="s">
        <v>18</v>
      </c>
      <c r="X5" s="19" t="s">
        <v>14</v>
      </c>
      <c r="Y5" s="25" t="s">
        <v>17</v>
      </c>
      <c r="Z5" s="25" t="s">
        <v>16</v>
      </c>
      <c r="AA5" s="25" t="s">
        <v>18</v>
      </c>
    </row>
    <row r="6" spans="2:27" x14ac:dyDescent="0.3">
      <c r="B6" s="11"/>
      <c r="C6" s="12"/>
      <c r="D6" s="12"/>
      <c r="E6" s="12"/>
      <c r="H6" s="10"/>
      <c r="I6" s="10"/>
      <c r="J6" s="10"/>
      <c r="K6" s="10"/>
      <c r="M6" s="11"/>
      <c r="N6" s="12"/>
      <c r="O6" s="12"/>
      <c r="P6" s="12"/>
      <c r="Q6" s="12"/>
      <c r="S6" s="11"/>
      <c r="T6" s="12"/>
      <c r="U6" s="12"/>
      <c r="V6" s="12"/>
      <c r="X6" s="11"/>
      <c r="Y6" s="12"/>
      <c r="Z6" s="12"/>
      <c r="AA6" s="12"/>
    </row>
    <row r="7" spans="2:27" x14ac:dyDescent="0.3">
      <c r="B7" s="11" t="s">
        <v>15</v>
      </c>
      <c r="C7" s="11"/>
      <c r="D7" s="11"/>
      <c r="E7" s="11"/>
      <c r="G7" t="s">
        <v>30</v>
      </c>
      <c r="H7" s="1">
        <v>85.51</v>
      </c>
      <c r="I7" s="1">
        <v>91.43</v>
      </c>
      <c r="J7" s="100">
        <v>69.23</v>
      </c>
      <c r="K7" s="38">
        <v>85.47</v>
      </c>
      <c r="M7" s="11" t="s">
        <v>43</v>
      </c>
      <c r="N7" s="11"/>
      <c r="O7" s="11"/>
      <c r="P7" s="11"/>
      <c r="Q7" s="11"/>
      <c r="S7" s="11" t="s">
        <v>119</v>
      </c>
      <c r="T7" s="11"/>
      <c r="U7" s="11"/>
      <c r="V7" s="11"/>
      <c r="X7" s="11" t="s">
        <v>64</v>
      </c>
      <c r="Y7" s="53"/>
      <c r="Z7" s="53"/>
      <c r="AA7" s="53"/>
    </row>
    <row r="8" spans="2:27" x14ac:dyDescent="0.3">
      <c r="B8" s="13" t="s">
        <v>0</v>
      </c>
      <c r="C8" s="14">
        <v>57.63</v>
      </c>
      <c r="D8" s="14">
        <v>60.34</v>
      </c>
      <c r="E8" s="14">
        <v>58.97</v>
      </c>
      <c r="G8" t="s">
        <v>31</v>
      </c>
      <c r="H8" s="1">
        <v>5.8</v>
      </c>
      <c r="I8" s="1">
        <v>11.43</v>
      </c>
      <c r="J8" s="1">
        <v>0</v>
      </c>
      <c r="K8" s="38">
        <v>6.84</v>
      </c>
      <c r="M8" s="11" t="s">
        <v>5</v>
      </c>
      <c r="N8" s="45">
        <v>284.50549999999998</v>
      </c>
      <c r="O8" s="45">
        <v>389.71429999999998</v>
      </c>
      <c r="P8" s="45">
        <v>426.92309999999998</v>
      </c>
      <c r="Q8" s="14">
        <v>331.80239999999998</v>
      </c>
      <c r="S8" s="13" t="s">
        <v>51</v>
      </c>
      <c r="T8" s="14">
        <v>0.43008590000000002</v>
      </c>
      <c r="U8" s="14">
        <v>0.50878939999999995</v>
      </c>
      <c r="V8" s="45">
        <v>0.4691013</v>
      </c>
      <c r="X8" s="13" t="s">
        <v>8</v>
      </c>
      <c r="Y8" s="53" t="s">
        <v>65</v>
      </c>
      <c r="Z8" s="53" t="s">
        <v>66</v>
      </c>
      <c r="AA8" s="53" t="s">
        <v>67</v>
      </c>
    </row>
    <row r="9" spans="2:27" x14ac:dyDescent="0.3">
      <c r="B9" s="13" t="s">
        <v>1</v>
      </c>
      <c r="C9" s="14">
        <v>25.42</v>
      </c>
      <c r="D9" s="14">
        <v>34.479999999999997</v>
      </c>
      <c r="E9" s="14">
        <v>29.91</v>
      </c>
      <c r="G9" t="s">
        <v>89</v>
      </c>
      <c r="H9" s="1"/>
      <c r="I9" s="1"/>
      <c r="J9" s="1"/>
      <c r="K9" s="1"/>
      <c r="M9" s="13" t="s">
        <v>6</v>
      </c>
      <c r="N9" s="28">
        <v>272.38229999999999</v>
      </c>
      <c r="O9" s="28">
        <v>287.20490000000001</v>
      </c>
      <c r="P9" s="28">
        <v>290.55650000000003</v>
      </c>
      <c r="Q9" s="14">
        <v>282.41640000000001</v>
      </c>
      <c r="S9" s="13" t="s">
        <v>6</v>
      </c>
      <c r="T9" s="14">
        <v>0.35064079999999997</v>
      </c>
      <c r="U9" s="14">
        <v>0.74849140000000003</v>
      </c>
      <c r="V9" s="14">
        <v>0.58165820000000001</v>
      </c>
      <c r="X9" s="13" t="s">
        <v>9</v>
      </c>
      <c r="Y9" s="54">
        <v>94.92</v>
      </c>
      <c r="Z9" s="54">
        <v>94.83</v>
      </c>
      <c r="AA9" s="58">
        <v>94.87</v>
      </c>
    </row>
    <row r="10" spans="2:27" x14ac:dyDescent="0.3">
      <c r="B10" s="13" t="s">
        <v>2</v>
      </c>
      <c r="C10" s="14">
        <v>16.95</v>
      </c>
      <c r="D10" s="14">
        <v>5.17</v>
      </c>
      <c r="E10" s="14">
        <v>11.11</v>
      </c>
      <c r="G10" s="6" t="s">
        <v>32</v>
      </c>
      <c r="H10" s="1">
        <v>11.59</v>
      </c>
      <c r="I10" s="1">
        <v>17.14</v>
      </c>
      <c r="J10" s="1">
        <v>15.38</v>
      </c>
      <c r="K10" s="1">
        <v>13.68</v>
      </c>
      <c r="M10" s="13" t="s">
        <v>7</v>
      </c>
      <c r="N10" s="28">
        <v>200</v>
      </c>
      <c r="O10" s="28">
        <v>300</v>
      </c>
      <c r="P10" s="28">
        <v>350</v>
      </c>
      <c r="Q10" s="14">
        <v>200</v>
      </c>
      <c r="S10" s="13" t="s">
        <v>7</v>
      </c>
      <c r="T10" s="14">
        <v>0.33978930000000002</v>
      </c>
      <c r="U10" s="14">
        <v>0.219525</v>
      </c>
      <c r="V10" s="45">
        <v>0.30385899999999999</v>
      </c>
      <c r="X10" s="11" t="s">
        <v>61</v>
      </c>
      <c r="Y10" s="11"/>
      <c r="Z10" s="11"/>
      <c r="AA10" s="11"/>
    </row>
    <row r="11" spans="2:27" x14ac:dyDescent="0.3">
      <c r="B11" s="11" t="s">
        <v>25</v>
      </c>
      <c r="C11" s="14"/>
      <c r="D11" s="14"/>
      <c r="E11" s="14"/>
      <c r="G11" s="6" t="s">
        <v>33</v>
      </c>
      <c r="H11" s="1">
        <v>88.41</v>
      </c>
      <c r="I11" s="1">
        <v>82.86</v>
      </c>
      <c r="J11" s="1">
        <v>76.92</v>
      </c>
      <c r="K11" s="38">
        <v>85.47</v>
      </c>
      <c r="M11" s="11" t="s">
        <v>47</v>
      </c>
      <c r="N11" s="14"/>
      <c r="O11" s="14"/>
      <c r="P11" s="14"/>
      <c r="Q11" s="14"/>
      <c r="S11" s="11" t="s">
        <v>120</v>
      </c>
      <c r="T11" s="14"/>
      <c r="U11" s="14"/>
      <c r="V11" s="14"/>
      <c r="X11" s="13" t="s">
        <v>5</v>
      </c>
      <c r="Y11" s="14">
        <v>137.46430000000001</v>
      </c>
      <c r="Z11" s="14">
        <v>127.75449999999999</v>
      </c>
      <c r="AA11" s="45">
        <v>132.6532</v>
      </c>
    </row>
    <row r="12" spans="2:27" x14ac:dyDescent="0.3">
      <c r="B12" s="13" t="s">
        <v>19</v>
      </c>
      <c r="C12" s="14">
        <v>1.69</v>
      </c>
      <c r="D12" s="14">
        <v>3.45</v>
      </c>
      <c r="E12" s="14">
        <v>2.56</v>
      </c>
      <c r="G12" s="6" t="s">
        <v>34</v>
      </c>
      <c r="H12" s="1">
        <v>0</v>
      </c>
      <c r="I12" s="1">
        <v>0</v>
      </c>
      <c r="J12" s="1">
        <v>7.69</v>
      </c>
      <c r="K12" s="1">
        <v>0.85</v>
      </c>
      <c r="M12" s="13" t="s">
        <v>5</v>
      </c>
      <c r="N12" s="14">
        <v>0.4346507</v>
      </c>
      <c r="O12" s="14">
        <v>0.47160999999999997</v>
      </c>
      <c r="P12" s="14">
        <v>0.4262821</v>
      </c>
      <c r="Q12" s="45">
        <v>0.44477709999999998</v>
      </c>
      <c r="S12" s="13" t="s">
        <v>51</v>
      </c>
      <c r="T12" s="14">
        <v>9.6563399999999994E-2</v>
      </c>
      <c r="U12" s="14">
        <v>0.1173568</v>
      </c>
      <c r="V12" s="28">
        <v>0.1068713</v>
      </c>
      <c r="X12" s="13" t="s">
        <v>6</v>
      </c>
      <c r="Y12" s="14">
        <v>114.0027</v>
      </c>
      <c r="Z12" s="14">
        <v>57.555599999999998</v>
      </c>
      <c r="AA12" s="14">
        <v>90.267949999999999</v>
      </c>
    </row>
    <row r="13" spans="2:27" x14ac:dyDescent="0.3">
      <c r="B13" s="13" t="s">
        <v>20</v>
      </c>
      <c r="C13" s="14">
        <v>3.39</v>
      </c>
      <c r="D13" s="14">
        <v>5.17</v>
      </c>
      <c r="E13" s="14">
        <v>4.2699999999999996</v>
      </c>
      <c r="G13" t="s">
        <v>35</v>
      </c>
      <c r="H13" s="1"/>
      <c r="I13" s="1"/>
      <c r="J13" s="1"/>
      <c r="K13" s="1"/>
      <c r="M13" s="13" t="s">
        <v>6</v>
      </c>
      <c r="N13" s="14">
        <v>0.1828419</v>
      </c>
      <c r="O13" s="14">
        <v>0.1890947</v>
      </c>
      <c r="P13" s="14">
        <v>0.20736080000000001</v>
      </c>
      <c r="Q13" s="14">
        <v>0.18666199999999999</v>
      </c>
      <c r="S13" s="13" t="s">
        <v>6</v>
      </c>
      <c r="T13" s="14">
        <v>9.3154699999999993E-2</v>
      </c>
      <c r="U13" s="14">
        <v>9.7686999999999996E-2</v>
      </c>
      <c r="V13" s="14">
        <v>9.5587800000000001E-2</v>
      </c>
      <c r="X13" s="18" t="s">
        <v>7</v>
      </c>
      <c r="Y13" s="33">
        <v>110.5</v>
      </c>
      <c r="Z13" s="33">
        <v>123</v>
      </c>
      <c r="AA13" s="33">
        <v>115</v>
      </c>
    </row>
    <row r="14" spans="2:27" x14ac:dyDescent="0.3">
      <c r="B14" s="13" t="s">
        <v>21</v>
      </c>
      <c r="C14" s="14">
        <v>38.979999999999997</v>
      </c>
      <c r="D14" s="14">
        <v>27.59</v>
      </c>
      <c r="E14" s="14">
        <v>33.33</v>
      </c>
      <c r="G14" s="6" t="s">
        <v>5</v>
      </c>
      <c r="H14" s="4">
        <v>273.04349999999999</v>
      </c>
      <c r="I14" s="4">
        <v>520</v>
      </c>
      <c r="J14" s="4">
        <v>496.15379999999999</v>
      </c>
      <c r="K14" s="4">
        <v>371.70940000000002</v>
      </c>
      <c r="M14" s="13" t="s">
        <v>7</v>
      </c>
      <c r="N14" s="14">
        <v>0.5</v>
      </c>
      <c r="O14" s="14">
        <v>0.5</v>
      </c>
      <c r="P14" s="14">
        <v>0.5</v>
      </c>
      <c r="Q14" s="14">
        <v>0.5</v>
      </c>
      <c r="S14" s="13" t="s">
        <v>7</v>
      </c>
      <c r="T14" s="14">
        <v>7.1123800000000001E-2</v>
      </c>
      <c r="U14" s="14">
        <v>9.2364799999999997E-2</v>
      </c>
      <c r="V14" s="14">
        <v>8.0515299999999998E-2</v>
      </c>
      <c r="X14" s="55" t="s">
        <v>80</v>
      </c>
      <c r="Y14" s="56"/>
      <c r="Z14" s="19"/>
      <c r="AA14" s="19"/>
    </row>
    <row r="15" spans="2:27" x14ac:dyDescent="0.3">
      <c r="B15" s="13" t="s">
        <v>22</v>
      </c>
      <c r="C15" s="14">
        <v>28.81</v>
      </c>
      <c r="D15" s="14">
        <v>37.93</v>
      </c>
      <c r="E15" s="14">
        <v>33.33</v>
      </c>
      <c r="G15" s="6" t="s">
        <v>6</v>
      </c>
      <c r="H15" s="4">
        <v>368.2722</v>
      </c>
      <c r="I15" s="4">
        <v>564.14949999999999</v>
      </c>
      <c r="J15" s="4">
        <v>590.71339999999998</v>
      </c>
      <c r="K15" s="4">
        <v>472.27859999999998</v>
      </c>
      <c r="M15" s="26" t="s">
        <v>46</v>
      </c>
      <c r="N15" s="27"/>
      <c r="O15" s="27"/>
      <c r="P15" s="27"/>
      <c r="Q15" s="27"/>
      <c r="S15" s="11" t="s">
        <v>13</v>
      </c>
      <c r="T15" s="14"/>
      <c r="U15" s="14"/>
      <c r="V15" s="14"/>
      <c r="X15" s="13" t="s">
        <v>8</v>
      </c>
      <c r="Y15" s="11">
        <v>56</v>
      </c>
      <c r="Z15" s="11">
        <v>55</v>
      </c>
      <c r="AA15" s="11">
        <v>111</v>
      </c>
    </row>
    <row r="16" spans="2:27" x14ac:dyDescent="0.3">
      <c r="B16" s="13" t="s">
        <v>23</v>
      </c>
      <c r="C16" s="14">
        <v>18.64</v>
      </c>
      <c r="D16" s="14">
        <v>18.97</v>
      </c>
      <c r="E16" s="14">
        <v>18.8</v>
      </c>
      <c r="G16" s="6" t="s">
        <v>7</v>
      </c>
      <c r="H16" s="4">
        <v>150</v>
      </c>
      <c r="I16" s="4">
        <v>200</v>
      </c>
      <c r="J16" s="4">
        <v>200</v>
      </c>
      <c r="K16" s="39">
        <v>150</v>
      </c>
      <c r="M16" s="26" t="s">
        <v>5</v>
      </c>
      <c r="N16" s="27">
        <v>0.56534930000000005</v>
      </c>
      <c r="O16" s="27">
        <v>0.52839000000000003</v>
      </c>
      <c r="P16" s="27">
        <v>0.57371799999999995</v>
      </c>
      <c r="Q16" s="27">
        <v>0.55522289999999996</v>
      </c>
      <c r="S16" s="13" t="s">
        <v>51</v>
      </c>
      <c r="T16" s="14"/>
      <c r="U16" s="45">
        <v>0.6865386</v>
      </c>
      <c r="V16" s="14"/>
      <c r="X16" s="13" t="s">
        <v>5</v>
      </c>
      <c r="Y16" s="14">
        <v>0.37342540000000002</v>
      </c>
      <c r="Z16" s="14">
        <v>0.39425260000000001</v>
      </c>
      <c r="AA16" s="14">
        <v>0.38374520000000001</v>
      </c>
    </row>
    <row r="17" spans="2:27" x14ac:dyDescent="0.3">
      <c r="B17" s="13" t="s">
        <v>24</v>
      </c>
      <c r="C17" s="14">
        <v>8.4700000000000006</v>
      </c>
      <c r="D17" s="14">
        <v>6.9</v>
      </c>
      <c r="E17" s="14">
        <v>7.69</v>
      </c>
      <c r="G17" s="6" t="s">
        <v>36</v>
      </c>
      <c r="H17" s="4">
        <v>40</v>
      </c>
      <c r="I17" s="4">
        <v>50</v>
      </c>
      <c r="J17" s="4">
        <v>100</v>
      </c>
      <c r="K17" s="4">
        <v>40</v>
      </c>
      <c r="M17" s="26" t="s">
        <v>6</v>
      </c>
      <c r="N17" s="27">
        <v>0.1828419</v>
      </c>
      <c r="O17" s="27">
        <v>0.1890947</v>
      </c>
      <c r="P17" s="27">
        <v>0.20736080000000001</v>
      </c>
      <c r="Q17" s="27">
        <v>0.18666199999999999</v>
      </c>
      <c r="S17" s="13" t="s">
        <v>6</v>
      </c>
      <c r="T17" s="14"/>
      <c r="U17" s="14">
        <v>0.71528219999999998</v>
      </c>
      <c r="V17" s="14"/>
      <c r="X17" s="13" t="s">
        <v>6</v>
      </c>
      <c r="Y17" s="14">
        <v>0.3550545</v>
      </c>
      <c r="Z17" s="14">
        <v>0.32563760000000003</v>
      </c>
      <c r="AA17" s="14">
        <v>0.33940710000000002</v>
      </c>
    </row>
    <row r="18" spans="2:27" x14ac:dyDescent="0.3">
      <c r="B18" s="11" t="s">
        <v>26</v>
      </c>
      <c r="C18" s="14"/>
      <c r="D18" s="14"/>
      <c r="E18" s="14"/>
      <c r="G18" s="6" t="s">
        <v>37</v>
      </c>
      <c r="H18" s="4">
        <v>1500</v>
      </c>
      <c r="I18" s="4">
        <v>2000</v>
      </c>
      <c r="J18" s="4">
        <v>2000</v>
      </c>
      <c r="K18" s="4">
        <v>2000</v>
      </c>
      <c r="M18" s="30" t="s">
        <v>7</v>
      </c>
      <c r="N18" s="31">
        <v>0.5</v>
      </c>
      <c r="O18" s="31">
        <v>0.5</v>
      </c>
      <c r="P18" s="31">
        <v>0.5</v>
      </c>
      <c r="Q18" s="31">
        <v>0.5</v>
      </c>
      <c r="S18" s="13" t="s">
        <v>7</v>
      </c>
      <c r="T18" s="14"/>
      <c r="U18" s="14">
        <v>0.43067119999999998</v>
      </c>
      <c r="V18" s="14"/>
      <c r="X18" s="13" t="s">
        <v>7</v>
      </c>
      <c r="Y18" s="14">
        <v>0.26884419999999998</v>
      </c>
      <c r="Z18" s="14">
        <v>0.30201339999999999</v>
      </c>
      <c r="AA18" s="14">
        <v>0.28814830000000002</v>
      </c>
    </row>
    <row r="19" spans="2:27" x14ac:dyDescent="0.3">
      <c r="B19" s="13" t="s">
        <v>5</v>
      </c>
      <c r="C19" s="14">
        <v>25.98</v>
      </c>
      <c r="D19" s="14">
        <v>22.58</v>
      </c>
      <c r="E19" s="14">
        <v>24.3</v>
      </c>
      <c r="G19" t="s">
        <v>38</v>
      </c>
      <c r="M19" s="11" t="s">
        <v>44</v>
      </c>
      <c r="N19" s="14"/>
      <c r="O19" s="28"/>
      <c r="P19" s="28"/>
      <c r="Q19" s="28"/>
      <c r="R19" s="2"/>
      <c r="S19" s="11" t="s">
        <v>82</v>
      </c>
      <c r="T19" s="28"/>
      <c r="U19" s="28"/>
      <c r="V19" s="28"/>
      <c r="X19" s="57" t="s">
        <v>81</v>
      </c>
      <c r="Y19" s="11"/>
      <c r="Z19" s="11"/>
      <c r="AA19" s="11"/>
    </row>
    <row r="20" spans="2:27" x14ac:dyDescent="0.3">
      <c r="B20" s="13" t="s">
        <v>7</v>
      </c>
      <c r="C20" s="14">
        <v>25</v>
      </c>
      <c r="D20" s="14">
        <v>23</v>
      </c>
      <c r="E20" s="14">
        <v>24</v>
      </c>
      <c r="G20" s="6" t="s">
        <v>39</v>
      </c>
      <c r="H20" s="1">
        <v>91.3</v>
      </c>
      <c r="I20" s="1">
        <v>88.57</v>
      </c>
      <c r="J20" s="1">
        <v>84.62</v>
      </c>
      <c r="K20" s="38">
        <v>89.74</v>
      </c>
      <c r="M20" s="13" t="s">
        <v>5</v>
      </c>
      <c r="N20" s="28">
        <v>73.652169999999998</v>
      </c>
      <c r="O20" s="28">
        <v>70.857140000000001</v>
      </c>
      <c r="P20" s="14">
        <v>82.692310000000006</v>
      </c>
      <c r="Q20" s="45">
        <v>73.820509999999999</v>
      </c>
      <c r="R20" s="2"/>
      <c r="S20" s="13" t="s">
        <v>51</v>
      </c>
      <c r="T20" s="45">
        <v>0.52664940000000005</v>
      </c>
      <c r="U20" s="45">
        <v>1.3126850000000001</v>
      </c>
      <c r="V20" s="14">
        <v>0.91630800000000001</v>
      </c>
      <c r="X20" s="13" t="s">
        <v>8</v>
      </c>
      <c r="Y20" s="11">
        <v>56</v>
      </c>
      <c r="Z20" s="11">
        <v>55</v>
      </c>
      <c r="AA20" s="11">
        <v>111</v>
      </c>
    </row>
    <row r="21" spans="2:27" x14ac:dyDescent="0.3">
      <c r="B21" s="11" t="s">
        <v>87</v>
      </c>
      <c r="C21" s="11"/>
      <c r="D21" s="11"/>
      <c r="E21" s="11"/>
      <c r="G21" s="6" t="s">
        <v>40</v>
      </c>
      <c r="H21" s="1">
        <v>1.45</v>
      </c>
      <c r="I21" s="1">
        <v>2.86</v>
      </c>
      <c r="J21" s="1">
        <v>0</v>
      </c>
      <c r="K21" s="38">
        <v>1.71</v>
      </c>
      <c r="M21" s="13" t="s">
        <v>6</v>
      </c>
      <c r="N21" s="28">
        <v>50.990720000000003</v>
      </c>
      <c r="O21" s="28">
        <v>47.208640000000003</v>
      </c>
      <c r="P21" s="14">
        <v>100.304</v>
      </c>
      <c r="Q21" s="14">
        <v>56.830150000000003</v>
      </c>
      <c r="R21" s="3"/>
      <c r="S21" s="13" t="s">
        <v>6</v>
      </c>
      <c r="T21" s="28">
        <v>0.37928849999999997</v>
      </c>
      <c r="U21" s="28">
        <v>1.4579439999999999</v>
      </c>
      <c r="V21" s="14">
        <v>1.1279140000000001</v>
      </c>
      <c r="X21" s="13" t="s">
        <v>5</v>
      </c>
      <c r="Y21" s="14">
        <v>0.69129629999999997</v>
      </c>
      <c r="Z21" s="14">
        <v>1.269868</v>
      </c>
      <c r="AA21" s="14">
        <v>0.9779757</v>
      </c>
    </row>
    <row r="22" spans="2:27" x14ac:dyDescent="0.3">
      <c r="B22" s="13" t="s">
        <v>5</v>
      </c>
      <c r="C22" s="37">
        <v>565.81119999999999</v>
      </c>
      <c r="D22" s="37">
        <v>489.50689999999997</v>
      </c>
      <c r="E22" s="15">
        <v>527.98509999999999</v>
      </c>
      <c r="G22" s="6" t="s">
        <v>41</v>
      </c>
      <c r="H22" s="1">
        <v>4.3499999999999996</v>
      </c>
      <c r="I22" s="1">
        <v>5.71</v>
      </c>
      <c r="J22" s="1">
        <v>7.69</v>
      </c>
      <c r="K22" s="38">
        <v>5.13</v>
      </c>
      <c r="M22" s="13" t="s">
        <v>7</v>
      </c>
      <c r="N22" s="28">
        <v>60</v>
      </c>
      <c r="O22" s="14">
        <v>50</v>
      </c>
      <c r="P22" s="14">
        <v>50</v>
      </c>
      <c r="Q22" s="14">
        <v>50</v>
      </c>
      <c r="R22" s="3"/>
      <c r="S22" s="18" t="s">
        <v>7</v>
      </c>
      <c r="T22" s="51">
        <v>0.459897</v>
      </c>
      <c r="U22" s="51">
        <v>0.84109909999999999</v>
      </c>
      <c r="V22" s="33">
        <v>0.60048040000000003</v>
      </c>
      <c r="W22" s="3"/>
      <c r="X22" s="13" t="s">
        <v>6</v>
      </c>
      <c r="Y22" s="14">
        <v>1.0973999999999999</v>
      </c>
      <c r="Z22" s="14">
        <v>1.3959060000000001</v>
      </c>
      <c r="AA22" s="14">
        <v>1.2818529999999999</v>
      </c>
    </row>
    <row r="23" spans="2:27" x14ac:dyDescent="0.3">
      <c r="B23" s="13" t="s">
        <v>6</v>
      </c>
      <c r="C23" s="15">
        <v>582.84670000000006</v>
      </c>
      <c r="D23" s="15">
        <v>368.56360000000001</v>
      </c>
      <c r="E23" s="15">
        <v>487.92590000000001</v>
      </c>
      <c r="G23" s="6" t="s">
        <v>42</v>
      </c>
      <c r="H23" s="1">
        <v>2.9</v>
      </c>
      <c r="I23" s="1">
        <v>2.86</v>
      </c>
      <c r="J23" s="1">
        <v>7.69</v>
      </c>
      <c r="K23" s="38">
        <v>3.42</v>
      </c>
      <c r="M23" s="11" t="s">
        <v>49</v>
      </c>
      <c r="N23" s="14"/>
      <c r="O23" s="28"/>
      <c r="P23" s="14"/>
      <c r="Q23" s="28"/>
      <c r="R23" s="3"/>
      <c r="S23" t="s">
        <v>121</v>
      </c>
      <c r="T23" s="3"/>
      <c r="U23" s="3"/>
      <c r="V23" s="3"/>
      <c r="X23" s="13" t="s">
        <v>7</v>
      </c>
      <c r="Y23" s="14">
        <v>0.49596800000000002</v>
      </c>
      <c r="Z23" s="14">
        <v>0.83065990000000001</v>
      </c>
      <c r="AA23" s="14">
        <v>0.59171600000000002</v>
      </c>
    </row>
    <row r="24" spans="2:27" x14ac:dyDescent="0.3">
      <c r="B24" s="13" t="s">
        <v>7</v>
      </c>
      <c r="C24" s="15">
        <v>376.2</v>
      </c>
      <c r="D24" s="15">
        <v>342.55</v>
      </c>
      <c r="E24" s="15">
        <v>363.1</v>
      </c>
      <c r="G24" s="19"/>
      <c r="H24" s="19"/>
      <c r="I24" s="19"/>
      <c r="J24" s="19"/>
      <c r="K24" s="19"/>
      <c r="M24" s="13" t="s">
        <v>5</v>
      </c>
      <c r="N24" s="14">
        <v>0.58718559999999997</v>
      </c>
      <c r="O24" s="14">
        <v>0.57811449999999998</v>
      </c>
      <c r="P24" s="14">
        <v>0.54722219999999999</v>
      </c>
      <c r="Q24" s="45">
        <v>0.58003970000000005</v>
      </c>
      <c r="R24" s="2"/>
      <c r="S24" s="6" t="s">
        <v>51</v>
      </c>
      <c r="T24" s="1">
        <v>0.85459130000000005</v>
      </c>
      <c r="U24" s="1">
        <v>1.6636390000000001</v>
      </c>
      <c r="V24" s="38">
        <v>1.2556579999999999</v>
      </c>
      <c r="X24" s="11" t="s">
        <v>63</v>
      </c>
      <c r="Y24" s="11"/>
      <c r="Z24" s="11"/>
      <c r="AA24" s="11"/>
    </row>
    <row r="25" spans="2:27" x14ac:dyDescent="0.3">
      <c r="B25" s="11" t="s">
        <v>88</v>
      </c>
      <c r="C25" s="15"/>
      <c r="D25" s="15"/>
      <c r="E25" s="15"/>
      <c r="G25" s="43" t="s">
        <v>97</v>
      </c>
      <c r="M25" s="13" t="s">
        <v>6</v>
      </c>
      <c r="N25" s="14">
        <v>0.2054301</v>
      </c>
      <c r="O25" s="14">
        <v>0.14390629999999999</v>
      </c>
      <c r="P25" s="14">
        <v>0.2414009</v>
      </c>
      <c r="Q25" s="14">
        <v>0.19193740000000001</v>
      </c>
      <c r="S25" s="7" t="s">
        <v>6</v>
      </c>
      <c r="T25" s="1">
        <v>0.87847900000000001</v>
      </c>
      <c r="U25" s="1">
        <v>4.1665229999999998</v>
      </c>
      <c r="V25" s="1">
        <v>3.0135040000000002</v>
      </c>
      <c r="X25" s="13" t="s">
        <v>8</v>
      </c>
      <c r="Y25" s="11">
        <v>56</v>
      </c>
      <c r="Z25" s="11">
        <v>49</v>
      </c>
      <c r="AA25" s="11">
        <v>105</v>
      </c>
    </row>
    <row r="26" spans="2:27" x14ac:dyDescent="0.3">
      <c r="B26" s="13" t="s">
        <v>5</v>
      </c>
      <c r="C26" s="37">
        <v>295.49970000000002</v>
      </c>
      <c r="D26" s="37">
        <v>225.98349999999999</v>
      </c>
      <c r="E26" s="15">
        <v>261.03870000000001</v>
      </c>
      <c r="G26" s="43" t="s">
        <v>98</v>
      </c>
      <c r="M26" s="13" t="s">
        <v>7</v>
      </c>
      <c r="N26" s="14">
        <v>0.5</v>
      </c>
      <c r="O26" s="14">
        <v>0.5</v>
      </c>
      <c r="P26" s="14">
        <v>0.5</v>
      </c>
      <c r="Q26" s="14">
        <v>0.5</v>
      </c>
      <c r="R26" s="1"/>
      <c r="S26" s="6" t="s">
        <v>7</v>
      </c>
      <c r="T26" s="1">
        <v>0.54466230000000004</v>
      </c>
      <c r="U26" s="1">
        <v>0.7281725</v>
      </c>
      <c r="V26" s="38">
        <v>0.58356680000000005</v>
      </c>
      <c r="W26" s="1"/>
      <c r="X26" s="13" t="s">
        <v>5</v>
      </c>
      <c r="Y26" s="45">
        <v>1.2272110000000001</v>
      </c>
      <c r="Z26" s="45">
        <v>1.5549900000000001</v>
      </c>
      <c r="AA26" s="14">
        <v>1.380174</v>
      </c>
    </row>
    <row r="27" spans="2:27" x14ac:dyDescent="0.3">
      <c r="B27" s="13" t="s">
        <v>6</v>
      </c>
      <c r="C27" s="15">
        <v>203.16210000000001</v>
      </c>
      <c r="D27" s="15">
        <v>302.80599999999998</v>
      </c>
      <c r="E27" s="15">
        <v>258.67189999999999</v>
      </c>
      <c r="M27" s="26" t="s">
        <v>48</v>
      </c>
      <c r="N27" s="27"/>
      <c r="O27" s="29"/>
      <c r="P27" s="27"/>
      <c r="Q27" s="29"/>
      <c r="R27" s="1"/>
      <c r="S27" t="s">
        <v>55</v>
      </c>
      <c r="T27" s="1"/>
      <c r="U27" s="3"/>
      <c r="V27" s="1"/>
      <c r="X27" s="13" t="s">
        <v>6</v>
      </c>
      <c r="Y27" s="14">
        <v>2.0835789999999998</v>
      </c>
      <c r="Z27" s="14">
        <v>2.8087550000000001</v>
      </c>
      <c r="AA27" s="14">
        <v>2.4421309999999998</v>
      </c>
    </row>
    <row r="28" spans="2:27" x14ac:dyDescent="0.3">
      <c r="B28" s="18" t="s">
        <v>7</v>
      </c>
      <c r="C28" s="17">
        <v>221.7</v>
      </c>
      <c r="D28" s="17">
        <v>130.08000000000001</v>
      </c>
      <c r="E28" s="17">
        <v>198</v>
      </c>
      <c r="G28" s="101" t="s">
        <v>248</v>
      </c>
      <c r="M28" s="26" t="s">
        <v>5</v>
      </c>
      <c r="N28" s="27">
        <v>0.41281440000000003</v>
      </c>
      <c r="O28" s="27">
        <v>0.42188550000000002</v>
      </c>
      <c r="P28" s="27">
        <v>0.45277780000000001</v>
      </c>
      <c r="Q28" s="27">
        <v>0.41996030000000001</v>
      </c>
      <c r="R28" s="1"/>
      <c r="S28" s="6" t="s">
        <v>51</v>
      </c>
      <c r="T28" s="1">
        <v>0.1582693</v>
      </c>
      <c r="U28" s="1">
        <v>0.45705669999999998</v>
      </c>
      <c r="V28" s="38">
        <v>0.30638609999999999</v>
      </c>
      <c r="X28" s="13" t="s">
        <v>7</v>
      </c>
      <c r="Y28" s="45">
        <v>0.69625000000000004</v>
      </c>
      <c r="Z28" s="45">
        <v>1.23</v>
      </c>
      <c r="AA28" s="14">
        <v>0.9</v>
      </c>
    </row>
    <row r="29" spans="2:27" x14ac:dyDescent="0.3">
      <c r="G29" s="101" t="s">
        <v>249</v>
      </c>
      <c r="M29" s="26" t="s">
        <v>6</v>
      </c>
      <c r="N29" s="27">
        <v>0.2054301</v>
      </c>
      <c r="O29" s="27">
        <v>0.14390629999999999</v>
      </c>
      <c r="P29" s="27">
        <v>0.2414009</v>
      </c>
      <c r="Q29" s="27">
        <v>0.19193740000000001</v>
      </c>
      <c r="S29" s="6" t="s">
        <v>6</v>
      </c>
      <c r="T29" s="1">
        <v>0.17767269999999999</v>
      </c>
      <c r="U29" s="1">
        <v>0.89828889999999995</v>
      </c>
      <c r="V29" s="1">
        <v>0.65939230000000004</v>
      </c>
      <c r="X29" s="11" t="s">
        <v>62</v>
      </c>
      <c r="Y29" s="11"/>
      <c r="Z29" s="11"/>
      <c r="AA29" s="11"/>
    </row>
    <row r="30" spans="2:27" x14ac:dyDescent="0.3">
      <c r="B30" s="44" t="s">
        <v>99</v>
      </c>
      <c r="M30" s="26" t="s">
        <v>7</v>
      </c>
      <c r="N30" s="27">
        <v>0.5</v>
      </c>
      <c r="O30" s="27">
        <v>0.5</v>
      </c>
      <c r="P30" s="27">
        <v>0.5</v>
      </c>
      <c r="Q30" s="27">
        <v>0.5</v>
      </c>
      <c r="S30" s="6" t="s">
        <v>7</v>
      </c>
      <c r="T30" s="1">
        <v>0.1100352</v>
      </c>
      <c r="U30" s="1">
        <v>0.23915520000000001</v>
      </c>
      <c r="V30" s="38">
        <v>0.1572327</v>
      </c>
      <c r="X30" s="13" t="s">
        <v>8</v>
      </c>
      <c r="Y30" s="11">
        <v>21</v>
      </c>
      <c r="Z30" s="11">
        <v>13</v>
      </c>
      <c r="AA30" s="11">
        <v>34</v>
      </c>
    </row>
    <row r="31" spans="2:27" x14ac:dyDescent="0.3">
      <c r="B31" s="5" t="s">
        <v>100</v>
      </c>
      <c r="M31" s="19" t="s">
        <v>4</v>
      </c>
      <c r="N31" s="32"/>
      <c r="O31" s="19"/>
      <c r="P31" s="19"/>
      <c r="Q31" s="19"/>
      <c r="R31" s="1"/>
      <c r="S31" t="s">
        <v>56</v>
      </c>
      <c r="T31" s="1"/>
      <c r="U31" s="1"/>
      <c r="V31" s="1"/>
      <c r="X31" s="13" t="s">
        <v>5</v>
      </c>
      <c r="Y31" s="45">
        <v>1.8377779999999999</v>
      </c>
      <c r="Z31" s="45">
        <v>4.1857139999999999</v>
      </c>
      <c r="AA31" s="14">
        <v>2.7355179999999999</v>
      </c>
    </row>
    <row r="32" spans="2:27" x14ac:dyDescent="0.3">
      <c r="M32" s="13" t="s">
        <v>5</v>
      </c>
      <c r="N32" s="14">
        <v>197.79419999999999</v>
      </c>
      <c r="O32" s="14">
        <v>300</v>
      </c>
      <c r="P32" s="14">
        <v>270.84620000000001</v>
      </c>
      <c r="Q32" s="14">
        <v>236.4855</v>
      </c>
      <c r="R32" s="1"/>
      <c r="S32" s="6" t="s">
        <v>51</v>
      </c>
      <c r="T32" s="1"/>
      <c r="U32" s="38">
        <v>2.3459300000000001</v>
      </c>
      <c r="V32" s="1"/>
      <c r="X32" s="13" t="s">
        <v>6</v>
      </c>
      <c r="Y32" s="14">
        <v>3.3655110000000001</v>
      </c>
      <c r="Z32" s="14">
        <v>7.7909240000000004</v>
      </c>
      <c r="AA32" s="14">
        <v>5.502561</v>
      </c>
    </row>
    <row r="33" spans="7:27" x14ac:dyDescent="0.3">
      <c r="M33" s="13" t="s">
        <v>6</v>
      </c>
      <c r="N33" s="14">
        <v>137.1961</v>
      </c>
      <c r="O33" s="14">
        <v>231.6088</v>
      </c>
      <c r="P33" s="14">
        <v>183.96369999999999</v>
      </c>
      <c r="Q33" s="14">
        <v>180.2715</v>
      </c>
      <c r="S33" s="6" t="s">
        <v>6</v>
      </c>
      <c r="T33" s="1"/>
      <c r="U33" s="1">
        <v>4.2469070000000002</v>
      </c>
      <c r="V33" s="1"/>
      <c r="X33" s="18" t="s">
        <v>7</v>
      </c>
      <c r="Y33" s="33">
        <v>0.65</v>
      </c>
      <c r="Z33" s="33">
        <v>0.7</v>
      </c>
      <c r="AA33" s="33">
        <v>0.67500000000000004</v>
      </c>
    </row>
    <row r="34" spans="7:27" x14ac:dyDescent="0.3">
      <c r="G34" s="19"/>
      <c r="H34" s="102" t="s">
        <v>90</v>
      </c>
      <c r="I34" s="102"/>
      <c r="J34" s="102"/>
      <c r="K34" s="102"/>
      <c r="M34" s="13" t="s">
        <v>7</v>
      </c>
      <c r="N34" s="45">
        <v>200</v>
      </c>
      <c r="O34" s="45">
        <v>225</v>
      </c>
      <c r="P34" s="45">
        <v>300</v>
      </c>
      <c r="Q34" s="14">
        <v>200</v>
      </c>
      <c r="S34" s="6" t="s">
        <v>7</v>
      </c>
      <c r="T34" s="1"/>
      <c r="U34" s="38">
        <v>1.2994840000000001</v>
      </c>
      <c r="V34" s="1"/>
      <c r="X34" s="19" t="s">
        <v>69</v>
      </c>
      <c r="Y34" s="19"/>
      <c r="Z34" s="19"/>
      <c r="AA34" s="19"/>
    </row>
    <row r="35" spans="7:27" x14ac:dyDescent="0.3">
      <c r="G35" s="16"/>
      <c r="H35" s="16" t="s">
        <v>0</v>
      </c>
      <c r="I35" s="16" t="s">
        <v>1</v>
      </c>
      <c r="J35" s="16" t="s">
        <v>2</v>
      </c>
      <c r="K35" s="16" t="s">
        <v>3</v>
      </c>
      <c r="M35" s="11" t="s">
        <v>101</v>
      </c>
      <c r="N35" s="14"/>
      <c r="O35" s="14"/>
      <c r="P35" s="14"/>
      <c r="Q35" s="14"/>
      <c r="S35" t="s">
        <v>83</v>
      </c>
      <c r="T35" s="1"/>
      <c r="U35" s="1"/>
      <c r="V35" s="1"/>
      <c r="X35" s="13" t="s">
        <v>8</v>
      </c>
      <c r="Y35" s="11">
        <v>22</v>
      </c>
      <c r="Z35" s="11">
        <v>27</v>
      </c>
      <c r="AA35" s="42">
        <v>49</v>
      </c>
    </row>
    <row r="36" spans="7:27" x14ac:dyDescent="0.3">
      <c r="G36" s="19" t="s">
        <v>0</v>
      </c>
      <c r="H36" s="11"/>
      <c r="I36" s="11"/>
      <c r="J36" s="11"/>
      <c r="K36" s="11"/>
      <c r="M36" s="11" t="s">
        <v>5</v>
      </c>
      <c r="N36" s="14">
        <v>0.53764520000000005</v>
      </c>
      <c r="O36" s="14">
        <v>0.56342219999999998</v>
      </c>
      <c r="P36" s="14">
        <v>0.50492700000000001</v>
      </c>
      <c r="Q36" s="45">
        <v>0.54172089999999995</v>
      </c>
      <c r="S36" s="6" t="s">
        <v>51</v>
      </c>
      <c r="T36" s="38">
        <v>1.012861</v>
      </c>
      <c r="U36" s="38">
        <v>4.4666259999999998</v>
      </c>
      <c r="V36" s="1">
        <v>2.7249840000000001</v>
      </c>
      <c r="X36" s="13" t="s">
        <v>68</v>
      </c>
      <c r="Y36" s="11">
        <v>37.29</v>
      </c>
      <c r="Z36" s="11">
        <v>46.55</v>
      </c>
      <c r="AA36" s="11">
        <v>41.88</v>
      </c>
    </row>
    <row r="37" spans="7:27" x14ac:dyDescent="0.3">
      <c r="G37" s="13" t="s">
        <v>9</v>
      </c>
      <c r="H37" s="42">
        <v>51.28</v>
      </c>
      <c r="I37" s="11">
        <v>0</v>
      </c>
      <c r="J37" s="11">
        <v>0</v>
      </c>
      <c r="K37" s="11">
        <v>51.28</v>
      </c>
      <c r="M37" s="13" t="s">
        <v>6</v>
      </c>
      <c r="N37" s="14">
        <v>0.1752686</v>
      </c>
      <c r="O37" s="14">
        <v>0.16674549999999999</v>
      </c>
      <c r="P37" s="14">
        <v>0.3126699</v>
      </c>
      <c r="Q37" s="14">
        <v>0.19124389999999999</v>
      </c>
      <c r="S37" s="6" t="s">
        <v>6</v>
      </c>
      <c r="T37" s="1">
        <v>0.93299180000000004</v>
      </c>
      <c r="U37" s="1">
        <v>9.1013870000000008</v>
      </c>
      <c r="V37" s="1">
        <v>6.6442740000000002</v>
      </c>
      <c r="X37" s="26" t="s">
        <v>70</v>
      </c>
      <c r="Y37" s="26"/>
      <c r="Z37" s="26"/>
      <c r="AA37" s="26"/>
    </row>
    <row r="38" spans="7:27" x14ac:dyDescent="0.3">
      <c r="G38" s="20" t="s">
        <v>93</v>
      </c>
      <c r="H38" s="21">
        <v>30</v>
      </c>
      <c r="I38" s="21">
        <v>0</v>
      </c>
      <c r="J38" s="21">
        <v>0</v>
      </c>
      <c r="K38" s="21">
        <v>30</v>
      </c>
      <c r="M38" s="13" t="s">
        <v>7</v>
      </c>
      <c r="N38" s="14">
        <v>0.5</v>
      </c>
      <c r="O38" s="14">
        <v>0.53571429999999998</v>
      </c>
      <c r="P38" s="14">
        <v>0.57142859999999995</v>
      </c>
      <c r="Q38" s="14">
        <v>0.5</v>
      </c>
      <c r="S38" s="6" t="s">
        <v>7</v>
      </c>
      <c r="T38" s="38">
        <v>0.75</v>
      </c>
      <c r="U38" s="38">
        <v>2.3669709999999999</v>
      </c>
      <c r="V38" s="38">
        <v>1.1666669999999999</v>
      </c>
      <c r="X38" s="59" t="s">
        <v>8</v>
      </c>
      <c r="Y38" s="26">
        <v>9</v>
      </c>
      <c r="Z38" s="26">
        <v>5</v>
      </c>
      <c r="AA38" s="26">
        <v>14</v>
      </c>
    </row>
    <row r="39" spans="7:27" x14ac:dyDescent="0.3">
      <c r="G39" s="20" t="s">
        <v>94</v>
      </c>
      <c r="H39" s="21">
        <v>30</v>
      </c>
      <c r="I39" s="21">
        <v>0</v>
      </c>
      <c r="J39" s="21">
        <v>0</v>
      </c>
      <c r="K39" s="21">
        <v>30</v>
      </c>
      <c r="M39" s="46" t="s">
        <v>102</v>
      </c>
      <c r="N39" s="29"/>
      <c r="O39" s="29"/>
      <c r="P39" s="29"/>
      <c r="Q39" s="29"/>
      <c r="X39" s="60" t="s">
        <v>68</v>
      </c>
      <c r="Y39" s="30">
        <v>15.25</v>
      </c>
      <c r="Z39" s="30">
        <v>8.6199999999999992</v>
      </c>
      <c r="AA39" s="30">
        <v>11.97</v>
      </c>
    </row>
    <row r="40" spans="7:27" x14ac:dyDescent="0.3">
      <c r="G40" s="11" t="s">
        <v>1</v>
      </c>
      <c r="H40" s="11"/>
      <c r="I40" s="11"/>
      <c r="J40" s="11"/>
      <c r="K40" s="11"/>
      <c r="M40" s="48" t="s">
        <v>5</v>
      </c>
      <c r="N40" s="29">
        <v>1.607318</v>
      </c>
      <c r="O40" s="29">
        <v>2.1718700000000002</v>
      </c>
      <c r="P40" s="29">
        <v>1.4576610000000001</v>
      </c>
      <c r="Q40" s="29">
        <v>1.763522</v>
      </c>
      <c r="T40" s="1"/>
      <c r="U40" s="1"/>
      <c r="V40" s="1"/>
      <c r="X40" s="19" t="s">
        <v>71</v>
      </c>
    </row>
    <row r="41" spans="7:27" x14ac:dyDescent="0.3">
      <c r="G41" s="13" t="s">
        <v>9</v>
      </c>
      <c r="H41" s="11">
        <v>7.69</v>
      </c>
      <c r="I41" s="42">
        <v>29.91</v>
      </c>
      <c r="J41" s="11">
        <v>8.5500000000000007</v>
      </c>
      <c r="K41" s="11">
        <v>46.15</v>
      </c>
      <c r="M41" s="48" t="s">
        <v>6</v>
      </c>
      <c r="N41" s="29">
        <v>1.702394</v>
      </c>
      <c r="O41" s="29">
        <v>3.1643119999999998</v>
      </c>
      <c r="P41" s="29">
        <v>1.343318</v>
      </c>
      <c r="Q41" s="29">
        <v>2.2224550000000001</v>
      </c>
      <c r="S41" s="19" t="s">
        <v>14</v>
      </c>
      <c r="T41" s="25" t="s">
        <v>58</v>
      </c>
      <c r="U41" s="25" t="s">
        <v>59</v>
      </c>
      <c r="V41" s="25" t="s">
        <v>60</v>
      </c>
      <c r="X41" s="13" t="s">
        <v>8</v>
      </c>
      <c r="Y41" s="11">
        <v>59</v>
      </c>
      <c r="Z41" s="11">
        <v>58</v>
      </c>
    </row>
    <row r="42" spans="7:27" x14ac:dyDescent="0.3">
      <c r="G42" s="20" t="s">
        <v>93</v>
      </c>
      <c r="H42" s="21">
        <v>4</v>
      </c>
      <c r="I42" s="21">
        <v>15</v>
      </c>
      <c r="J42" s="21">
        <v>7</v>
      </c>
      <c r="K42" s="21">
        <v>26</v>
      </c>
      <c r="M42" s="49" t="s">
        <v>7</v>
      </c>
      <c r="N42" s="50">
        <v>1</v>
      </c>
      <c r="O42" s="50">
        <v>1.1538459999999999</v>
      </c>
      <c r="P42" s="50">
        <v>1.133956</v>
      </c>
      <c r="Q42" s="50">
        <v>1</v>
      </c>
      <c r="X42" s="13" t="s">
        <v>5</v>
      </c>
      <c r="Y42" s="45">
        <v>209.84610000000001</v>
      </c>
      <c r="Z42" s="45">
        <v>-266.12240000000003</v>
      </c>
    </row>
    <row r="43" spans="7:27" x14ac:dyDescent="0.3">
      <c r="G43" s="20" t="s">
        <v>94</v>
      </c>
      <c r="H43" s="21">
        <v>5</v>
      </c>
      <c r="I43" s="21">
        <v>20</v>
      </c>
      <c r="J43" s="21">
        <v>3</v>
      </c>
      <c r="K43" s="21">
        <v>28</v>
      </c>
      <c r="M43" s="11" t="s">
        <v>103</v>
      </c>
      <c r="N43" s="11"/>
      <c r="O43" s="11"/>
      <c r="P43" s="11"/>
      <c r="Q43" s="11"/>
      <c r="S43" s="11" t="s">
        <v>50</v>
      </c>
      <c r="T43" s="11"/>
      <c r="U43" s="11"/>
      <c r="V43" s="11"/>
      <c r="X43" s="13" t="s">
        <v>6</v>
      </c>
      <c r="Y43" s="14">
        <v>219.00649999999999</v>
      </c>
      <c r="Z43" s="14">
        <v>312.83859999999999</v>
      </c>
    </row>
    <row r="44" spans="7:27" x14ac:dyDescent="0.3">
      <c r="G44" s="11" t="s">
        <v>2</v>
      </c>
      <c r="H44" s="11"/>
      <c r="I44" s="11"/>
      <c r="J44" s="11"/>
      <c r="K44" s="11"/>
      <c r="M44" s="13" t="s">
        <v>5</v>
      </c>
      <c r="N44" s="45">
        <v>555.95190000000002</v>
      </c>
      <c r="O44" s="45">
        <v>760.57140000000004</v>
      </c>
      <c r="P44" s="45">
        <v>780.4615</v>
      </c>
      <c r="Q44" s="14">
        <v>642.10839999999996</v>
      </c>
      <c r="S44" s="13" t="s">
        <v>51</v>
      </c>
      <c r="T44" s="45">
        <v>159.13040000000001</v>
      </c>
      <c r="U44" s="45">
        <v>162.80000000000001</v>
      </c>
      <c r="V44" s="14">
        <v>160.5789</v>
      </c>
      <c r="X44" s="13" t="s">
        <v>36</v>
      </c>
      <c r="Y44" s="45">
        <v>-178</v>
      </c>
      <c r="Z44" s="45">
        <v>-1430</v>
      </c>
    </row>
    <row r="45" spans="7:27" x14ac:dyDescent="0.3">
      <c r="G45" s="13" t="s">
        <v>9</v>
      </c>
      <c r="H45" s="11">
        <v>0</v>
      </c>
      <c r="I45" s="11">
        <v>0</v>
      </c>
      <c r="J45" s="42">
        <v>2.56</v>
      </c>
      <c r="K45" s="11">
        <v>2.56</v>
      </c>
      <c r="M45" s="13" t="s">
        <v>6</v>
      </c>
      <c r="N45" s="14">
        <v>399.80369999999999</v>
      </c>
      <c r="O45" s="14">
        <v>489.84359999999998</v>
      </c>
      <c r="P45" s="14">
        <v>486.59730000000002</v>
      </c>
      <c r="Q45" s="14">
        <v>446.45179999999999</v>
      </c>
      <c r="S45" s="13" t="s">
        <v>6</v>
      </c>
      <c r="T45" s="14">
        <v>123.29430000000001</v>
      </c>
      <c r="U45" s="14">
        <v>208.4837</v>
      </c>
      <c r="V45" s="14">
        <v>159.65090000000001</v>
      </c>
      <c r="X45" s="13" t="s">
        <v>78</v>
      </c>
      <c r="Y45" s="14">
        <v>110</v>
      </c>
      <c r="Z45" s="14">
        <v>-285</v>
      </c>
    </row>
    <row r="46" spans="7:27" x14ac:dyDescent="0.3">
      <c r="G46" s="20" t="s">
        <v>93</v>
      </c>
      <c r="H46" s="21">
        <v>0</v>
      </c>
      <c r="I46" s="21">
        <v>0</v>
      </c>
      <c r="J46" s="21">
        <v>3</v>
      </c>
      <c r="K46" s="21">
        <v>3</v>
      </c>
      <c r="M46" s="13" t="s">
        <v>7</v>
      </c>
      <c r="N46" s="14">
        <v>465</v>
      </c>
      <c r="O46" s="14">
        <v>600</v>
      </c>
      <c r="P46" s="14">
        <v>700</v>
      </c>
      <c r="Q46" s="14">
        <v>500</v>
      </c>
      <c r="S46" s="13" t="s">
        <v>7</v>
      </c>
      <c r="T46" s="14">
        <v>100</v>
      </c>
      <c r="U46" s="14">
        <v>100</v>
      </c>
      <c r="V46" s="14">
        <v>100</v>
      </c>
      <c r="X46" s="13" t="s">
        <v>7</v>
      </c>
      <c r="Y46" s="14">
        <v>160</v>
      </c>
      <c r="Z46" s="14">
        <v>-140</v>
      </c>
    </row>
    <row r="47" spans="7:27" x14ac:dyDescent="0.3">
      <c r="G47" s="20" t="s">
        <v>94</v>
      </c>
      <c r="H47" s="22">
        <v>0</v>
      </c>
      <c r="I47" s="22">
        <v>0</v>
      </c>
      <c r="J47" s="22">
        <v>0</v>
      </c>
      <c r="K47" s="22">
        <v>0</v>
      </c>
      <c r="M47" s="11" t="s">
        <v>104</v>
      </c>
      <c r="N47" s="14"/>
      <c r="O47" s="14"/>
      <c r="P47" s="14"/>
      <c r="Q47" s="14"/>
      <c r="S47" s="34" t="s">
        <v>12</v>
      </c>
      <c r="T47" s="14"/>
      <c r="U47" s="14"/>
      <c r="V47" s="14"/>
      <c r="X47" s="13" t="s">
        <v>79</v>
      </c>
      <c r="Y47" s="14">
        <v>275</v>
      </c>
      <c r="Z47" s="14">
        <v>-85</v>
      </c>
    </row>
    <row r="48" spans="7:27" x14ac:dyDescent="0.3">
      <c r="G48" s="11" t="s">
        <v>3</v>
      </c>
      <c r="H48" s="11"/>
      <c r="I48" s="11"/>
      <c r="J48" s="11"/>
      <c r="K48" s="11"/>
      <c r="M48" s="13" t="s">
        <v>5</v>
      </c>
      <c r="N48" s="14">
        <v>0.65082879999999999</v>
      </c>
      <c r="O48" s="14">
        <v>0.6946118</v>
      </c>
      <c r="P48" s="14">
        <v>0.63576370000000004</v>
      </c>
      <c r="Q48" s="45">
        <v>0.66225239999999996</v>
      </c>
      <c r="S48" s="35" t="s">
        <v>51</v>
      </c>
      <c r="T48" s="14">
        <v>0.3388157</v>
      </c>
      <c r="U48" s="14">
        <v>0.39446350000000002</v>
      </c>
      <c r="V48" s="45">
        <v>0.36078189999999999</v>
      </c>
      <c r="X48" s="13" t="s">
        <v>37</v>
      </c>
      <c r="Y48" s="45">
        <v>1200</v>
      </c>
      <c r="Z48" s="45">
        <v>75</v>
      </c>
    </row>
    <row r="49" spans="7:26" x14ac:dyDescent="0.3">
      <c r="G49" s="13" t="s">
        <v>9</v>
      </c>
      <c r="H49" s="11">
        <v>58.97</v>
      </c>
      <c r="I49" s="11">
        <v>29.91</v>
      </c>
      <c r="J49" s="11">
        <v>11.11</v>
      </c>
      <c r="K49" s="11">
        <v>100</v>
      </c>
      <c r="M49" s="13" t="s">
        <v>6</v>
      </c>
      <c r="N49" s="14">
        <v>0.1261659</v>
      </c>
      <c r="O49" s="14">
        <v>0.1020747</v>
      </c>
      <c r="P49" s="14">
        <v>0.1134131</v>
      </c>
      <c r="Q49" s="14">
        <v>0.1191128</v>
      </c>
      <c r="S49" s="36" t="s">
        <v>6</v>
      </c>
      <c r="T49" s="14">
        <v>0.23455609999999999</v>
      </c>
      <c r="U49" s="14">
        <v>0.6215252</v>
      </c>
      <c r="V49" s="14">
        <v>0.42383670000000001</v>
      </c>
      <c r="X49" s="57" t="s">
        <v>85</v>
      </c>
      <c r="Y49" s="11"/>
      <c r="Z49" s="11"/>
    </row>
    <row r="50" spans="7:26" x14ac:dyDescent="0.3">
      <c r="G50" s="20" t="s">
        <v>93</v>
      </c>
      <c r="H50" s="21">
        <v>34</v>
      </c>
      <c r="I50" s="21">
        <v>15</v>
      </c>
      <c r="J50" s="21">
        <v>10</v>
      </c>
      <c r="K50" s="21">
        <v>59</v>
      </c>
      <c r="M50" s="13" t="s">
        <v>7</v>
      </c>
      <c r="N50" s="14">
        <v>0.66666669999999995</v>
      </c>
      <c r="O50" s="14">
        <v>0.72173909999999997</v>
      </c>
      <c r="P50" s="14">
        <v>0.61783440000000001</v>
      </c>
      <c r="Q50" s="45">
        <v>0.6875</v>
      </c>
      <c r="S50" s="36" t="s">
        <v>7</v>
      </c>
      <c r="T50" s="14">
        <v>0.32206119999999999</v>
      </c>
      <c r="U50" s="14">
        <v>0.15117159999999999</v>
      </c>
      <c r="V50" s="14">
        <v>0.31856050000000002</v>
      </c>
      <c r="X50" s="13" t="s">
        <v>5</v>
      </c>
      <c r="Y50" s="14">
        <v>0.58775460000000002</v>
      </c>
      <c r="Z50" s="14">
        <v>-0.82146779999999997</v>
      </c>
    </row>
    <row r="51" spans="7:26" x14ac:dyDescent="0.3">
      <c r="G51" s="23" t="s">
        <v>94</v>
      </c>
      <c r="H51" s="24">
        <v>35</v>
      </c>
      <c r="I51" s="24">
        <v>20</v>
      </c>
      <c r="J51" s="24">
        <v>3</v>
      </c>
      <c r="K51" s="24">
        <v>58</v>
      </c>
      <c r="M51" s="26" t="s">
        <v>52</v>
      </c>
      <c r="N51" s="27"/>
      <c r="O51" s="27"/>
      <c r="P51" s="27"/>
      <c r="Q51" s="27"/>
      <c r="S51" s="11" t="s">
        <v>57</v>
      </c>
      <c r="T51" s="14"/>
      <c r="U51" s="14"/>
      <c r="V51" s="14"/>
      <c r="X51" s="13" t="s">
        <v>6</v>
      </c>
      <c r="Y51" s="14">
        <v>0.84951160000000003</v>
      </c>
      <c r="Z51" s="14">
        <v>1.2624329999999999</v>
      </c>
    </row>
    <row r="52" spans="7:26" x14ac:dyDescent="0.3">
      <c r="M52" s="26" t="s">
        <v>5</v>
      </c>
      <c r="N52" s="27">
        <v>0.34917120000000001</v>
      </c>
      <c r="O52" s="27">
        <v>0.3053882</v>
      </c>
      <c r="P52" s="27">
        <v>0.36423630000000001</v>
      </c>
      <c r="Q52" s="27">
        <v>0.33774759999999998</v>
      </c>
      <c r="S52" s="13" t="s">
        <v>51</v>
      </c>
      <c r="T52" s="14">
        <v>0.57076749999999998</v>
      </c>
      <c r="U52" s="14">
        <v>3.3117809999999999</v>
      </c>
      <c r="V52" s="14">
        <v>1.652747</v>
      </c>
      <c r="X52" s="13" t="s">
        <v>7</v>
      </c>
      <c r="Y52" s="45">
        <v>0.38240370000000001</v>
      </c>
      <c r="Z52" s="45">
        <v>-0.41830460000000003</v>
      </c>
    </row>
    <row r="53" spans="7:26" x14ac:dyDescent="0.3">
      <c r="G53" s="5" t="s">
        <v>91</v>
      </c>
      <c r="M53" s="26" t="s">
        <v>6</v>
      </c>
      <c r="N53" s="27">
        <v>0.1261659</v>
      </c>
      <c r="O53" s="27">
        <v>0.1020747</v>
      </c>
      <c r="P53" s="27">
        <v>0.113413</v>
      </c>
      <c r="Q53" s="27">
        <v>0.1191128</v>
      </c>
      <c r="S53" s="13" t="s">
        <v>6</v>
      </c>
      <c r="T53" s="14">
        <v>0.50227089999999996</v>
      </c>
      <c r="U53" s="14">
        <v>7.8470139999999997</v>
      </c>
      <c r="V53" s="14">
        <v>5.0291589999999999</v>
      </c>
      <c r="X53" s="57" t="s">
        <v>86</v>
      </c>
      <c r="Y53" s="14"/>
      <c r="Z53" s="14"/>
    </row>
    <row r="54" spans="7:26" x14ac:dyDescent="0.3">
      <c r="G54" s="5" t="s">
        <v>92</v>
      </c>
      <c r="M54" s="30" t="s">
        <v>7</v>
      </c>
      <c r="N54" s="31">
        <v>0.3333333</v>
      </c>
      <c r="O54" s="31">
        <v>0.27826089999999998</v>
      </c>
      <c r="P54" s="31">
        <v>0.38216559999999999</v>
      </c>
      <c r="Q54" s="31">
        <v>0.3125</v>
      </c>
      <c r="S54" s="13" t="s">
        <v>7</v>
      </c>
      <c r="T54" s="14">
        <v>0.3405994</v>
      </c>
      <c r="U54" s="14">
        <v>0.52410900000000005</v>
      </c>
      <c r="V54" s="45">
        <v>0.39245609999999997</v>
      </c>
      <c r="X54" s="13" t="s">
        <v>5</v>
      </c>
      <c r="Y54" s="14">
        <v>0.94784290000000004</v>
      </c>
      <c r="Z54" s="14">
        <v>-2.8053849999999998</v>
      </c>
    </row>
    <row r="55" spans="7:26" x14ac:dyDescent="0.3">
      <c r="G55" s="5" t="s">
        <v>95</v>
      </c>
      <c r="S55" s="11" t="s">
        <v>84</v>
      </c>
      <c r="T55" s="14"/>
      <c r="U55" s="14"/>
      <c r="V55" s="14"/>
      <c r="X55" s="13" t="s">
        <v>6</v>
      </c>
      <c r="Y55" s="14">
        <v>1.5976710000000001</v>
      </c>
      <c r="Z55" s="14">
        <v>7.3599629999999996</v>
      </c>
    </row>
    <row r="56" spans="7:26" x14ac:dyDescent="0.3">
      <c r="G56" s="5" t="s">
        <v>96</v>
      </c>
      <c r="M56" s="47" t="s">
        <v>105</v>
      </c>
      <c r="S56" s="13" t="s">
        <v>51</v>
      </c>
      <c r="T56" s="45">
        <v>0.85144929999999996</v>
      </c>
      <c r="U56" s="45">
        <v>0.58609560000000005</v>
      </c>
      <c r="V56" s="14">
        <v>0.7556271</v>
      </c>
      <c r="X56" s="18" t="s">
        <v>7</v>
      </c>
      <c r="Y56" s="51">
        <v>0.61194029999999999</v>
      </c>
      <c r="Z56" s="51">
        <v>-1.1019140000000001</v>
      </c>
    </row>
    <row r="57" spans="7:26" x14ac:dyDescent="0.3">
      <c r="M57" s="47" t="s">
        <v>107</v>
      </c>
      <c r="S57" s="13" t="s">
        <v>6</v>
      </c>
      <c r="T57" s="14">
        <v>0.27924470000000001</v>
      </c>
      <c r="U57" s="14">
        <v>0.39362589999999997</v>
      </c>
      <c r="V57" s="14">
        <v>0.34474090000000002</v>
      </c>
    </row>
    <row r="58" spans="7:26" x14ac:dyDescent="0.3">
      <c r="M58" s="47" t="s">
        <v>106</v>
      </c>
      <c r="S58" s="18" t="s">
        <v>7</v>
      </c>
      <c r="T58" s="51">
        <v>1</v>
      </c>
      <c r="U58" s="51">
        <v>0.6</v>
      </c>
      <c r="V58" s="33">
        <v>1</v>
      </c>
    </row>
    <row r="59" spans="7:26" x14ac:dyDescent="0.3">
      <c r="M59" s="47" t="s">
        <v>108</v>
      </c>
      <c r="X59" s="44" t="s">
        <v>135</v>
      </c>
    </row>
    <row r="60" spans="7:26" x14ac:dyDescent="0.3">
      <c r="M60" s="47" t="s">
        <v>109</v>
      </c>
      <c r="S60" s="19"/>
      <c r="T60" s="103" t="s">
        <v>77</v>
      </c>
      <c r="U60" s="103"/>
      <c r="V60" s="19"/>
      <c r="X60" s="44" t="s">
        <v>136</v>
      </c>
    </row>
    <row r="61" spans="7:26" x14ac:dyDescent="0.3">
      <c r="M61" s="47" t="s">
        <v>110</v>
      </c>
      <c r="S61" s="16"/>
      <c r="T61" s="52" t="s">
        <v>53</v>
      </c>
      <c r="U61" s="52" t="s">
        <v>54</v>
      </c>
      <c r="V61" s="16"/>
      <c r="X61" s="44" t="s">
        <v>138</v>
      </c>
    </row>
    <row r="62" spans="7:26" x14ac:dyDescent="0.3">
      <c r="S62" s="11"/>
      <c r="T62" s="12" t="s">
        <v>17</v>
      </c>
      <c r="U62" s="12" t="s">
        <v>16</v>
      </c>
      <c r="V62" s="11"/>
      <c r="X62" s="44" t="s">
        <v>139</v>
      </c>
    </row>
    <row r="63" spans="7:26" x14ac:dyDescent="0.3">
      <c r="M63" s="47" t="s">
        <v>111</v>
      </c>
      <c r="S63" s="11" t="s">
        <v>74</v>
      </c>
      <c r="T63" s="11"/>
      <c r="U63" s="11"/>
      <c r="V63" s="11"/>
      <c r="X63" s="44" t="s">
        <v>137</v>
      </c>
    </row>
    <row r="64" spans="7:26" x14ac:dyDescent="0.3">
      <c r="M64" s="47" t="s">
        <v>112</v>
      </c>
      <c r="S64" s="13" t="s">
        <v>8</v>
      </c>
      <c r="T64" s="11">
        <v>6</v>
      </c>
      <c r="U64" s="11">
        <v>10</v>
      </c>
      <c r="V64" s="11"/>
      <c r="X64" s="44" t="s">
        <v>140</v>
      </c>
    </row>
    <row r="65" spans="8:24" x14ac:dyDescent="0.3">
      <c r="M65" s="47" t="s">
        <v>113</v>
      </c>
      <c r="S65" s="13" t="s">
        <v>5</v>
      </c>
      <c r="T65" s="45">
        <v>0.40079369999999997</v>
      </c>
      <c r="U65" s="45">
        <v>0.49099209999999999</v>
      </c>
      <c r="V65" s="11"/>
      <c r="X65" s="61"/>
    </row>
    <row r="66" spans="8:24" x14ac:dyDescent="0.3">
      <c r="M66" s="47" t="s">
        <v>114</v>
      </c>
      <c r="S66" s="13" t="s">
        <v>6</v>
      </c>
      <c r="T66" s="14">
        <v>0.21157899999999999</v>
      </c>
      <c r="U66" s="14">
        <v>0.1913366</v>
      </c>
      <c r="V66" s="11"/>
      <c r="X66" s="44" t="s">
        <v>141</v>
      </c>
    </row>
    <row r="67" spans="8:24" x14ac:dyDescent="0.3">
      <c r="M67" s="47" t="s">
        <v>115</v>
      </c>
      <c r="S67" s="13" t="s">
        <v>7</v>
      </c>
      <c r="T67" s="14">
        <v>0.5</v>
      </c>
      <c r="U67" s="14">
        <v>0.46031749999999999</v>
      </c>
      <c r="V67" s="11"/>
      <c r="X67" s="61" t="s">
        <v>73</v>
      </c>
    </row>
    <row r="68" spans="8:24" x14ac:dyDescent="0.3">
      <c r="S68" s="11" t="s">
        <v>75</v>
      </c>
      <c r="T68" s="11"/>
      <c r="U68" s="11"/>
      <c r="V68" s="11"/>
      <c r="X68" s="61" t="s">
        <v>72</v>
      </c>
    </row>
    <row r="69" spans="8:24" x14ac:dyDescent="0.3">
      <c r="M69" s="47" t="s">
        <v>116</v>
      </c>
      <c r="S69" s="13" t="s">
        <v>8</v>
      </c>
      <c r="T69" s="11">
        <v>52</v>
      </c>
      <c r="U69" s="11">
        <v>48</v>
      </c>
      <c r="V69" s="11"/>
      <c r="X69" s="47" t="s">
        <v>142</v>
      </c>
    </row>
    <row r="70" spans="8:24" x14ac:dyDescent="0.3">
      <c r="H70" s="1"/>
      <c r="I70" s="1"/>
      <c r="J70" s="1"/>
      <c r="K70" s="1"/>
      <c r="M70" s="47" t="s">
        <v>117</v>
      </c>
      <c r="S70" s="13" t="s">
        <v>5</v>
      </c>
      <c r="T70" s="45">
        <v>0.45503840000000001</v>
      </c>
      <c r="U70" s="45">
        <v>0.56495669999999998</v>
      </c>
      <c r="V70" s="11"/>
      <c r="X70" s="47" t="s">
        <v>143</v>
      </c>
    </row>
    <row r="71" spans="8:24" x14ac:dyDescent="0.3">
      <c r="M71" s="47" t="s">
        <v>118</v>
      </c>
      <c r="S71" s="13" t="s">
        <v>6</v>
      </c>
      <c r="T71" s="14">
        <v>0.17140140000000001</v>
      </c>
      <c r="U71" s="14">
        <v>0.19182350000000001</v>
      </c>
      <c r="V71" s="11"/>
      <c r="X71" s="47" t="s">
        <v>144</v>
      </c>
    </row>
    <row r="72" spans="8:24" x14ac:dyDescent="0.3">
      <c r="S72" s="13" t="s">
        <v>7</v>
      </c>
      <c r="T72" s="14">
        <v>0.5</v>
      </c>
      <c r="U72" s="14">
        <v>0.5</v>
      </c>
      <c r="V72" s="11"/>
    </row>
    <row r="73" spans="8:24" x14ac:dyDescent="0.3">
      <c r="S73" s="11" t="s">
        <v>76</v>
      </c>
      <c r="T73" s="11"/>
      <c r="U73" s="11"/>
      <c r="V73" s="11"/>
    </row>
    <row r="74" spans="8:24" x14ac:dyDescent="0.3">
      <c r="S74" s="13" t="s">
        <v>8</v>
      </c>
      <c r="T74" s="11">
        <v>1</v>
      </c>
      <c r="U74" s="11">
        <v>0</v>
      </c>
      <c r="V74" s="11"/>
    </row>
    <row r="75" spans="8:24" x14ac:dyDescent="0.3">
      <c r="S75" s="13" t="s">
        <v>5</v>
      </c>
      <c r="T75" s="14">
        <v>0</v>
      </c>
      <c r="U75" s="14">
        <v>0</v>
      </c>
      <c r="V75" s="11"/>
    </row>
    <row r="76" spans="8:24" x14ac:dyDescent="0.3">
      <c r="S76" s="13" t="s">
        <v>6</v>
      </c>
      <c r="T76" s="14">
        <v>0</v>
      </c>
      <c r="U76" s="14">
        <v>0</v>
      </c>
      <c r="V76" s="11"/>
    </row>
    <row r="77" spans="8:24" x14ac:dyDescent="0.3">
      <c r="S77" s="18" t="s">
        <v>7</v>
      </c>
      <c r="T77" s="33">
        <v>0</v>
      </c>
      <c r="U77" s="33">
        <v>0</v>
      </c>
      <c r="V77" s="16"/>
    </row>
    <row r="78" spans="8:24" x14ac:dyDescent="0.3">
      <c r="T78" s="5"/>
    </row>
    <row r="79" spans="8:24" x14ac:dyDescent="0.3">
      <c r="S79" s="44" t="s">
        <v>122</v>
      </c>
    </row>
    <row r="80" spans="8:24" x14ac:dyDescent="0.3">
      <c r="S80" s="44" t="s">
        <v>123</v>
      </c>
    </row>
    <row r="81" spans="19:19" x14ac:dyDescent="0.3">
      <c r="S81" s="5"/>
    </row>
    <row r="82" spans="19:19" x14ac:dyDescent="0.3">
      <c r="S82" s="44" t="s">
        <v>124</v>
      </c>
    </row>
    <row r="83" spans="19:19" x14ac:dyDescent="0.3">
      <c r="S83" s="5"/>
    </row>
    <row r="84" spans="19:19" x14ac:dyDescent="0.3">
      <c r="S84" s="44" t="s">
        <v>125</v>
      </c>
    </row>
    <row r="85" spans="19:19" x14ac:dyDescent="0.3">
      <c r="S85" s="5" t="s">
        <v>126</v>
      </c>
    </row>
    <row r="87" spans="19:19" x14ac:dyDescent="0.3">
      <c r="S87" s="5" t="s">
        <v>127</v>
      </c>
    </row>
    <row r="88" spans="19:19" x14ac:dyDescent="0.3">
      <c r="S88" s="5" t="s">
        <v>128</v>
      </c>
    </row>
    <row r="89" spans="19:19" x14ac:dyDescent="0.3">
      <c r="S89" s="5"/>
    </row>
    <row r="90" spans="19:19" x14ac:dyDescent="0.3">
      <c r="S90" s="5" t="s">
        <v>129</v>
      </c>
    </row>
    <row r="91" spans="19:19" x14ac:dyDescent="0.3">
      <c r="S91" s="5" t="s">
        <v>130</v>
      </c>
    </row>
    <row r="92" spans="19:19" x14ac:dyDescent="0.3">
      <c r="S92" s="5" t="s">
        <v>131</v>
      </c>
    </row>
    <row r="93" spans="19:19" x14ac:dyDescent="0.3">
      <c r="S93" s="5" t="s">
        <v>132</v>
      </c>
    </row>
    <row r="94" spans="19:19" x14ac:dyDescent="0.3">
      <c r="S94" s="5" t="s">
        <v>133</v>
      </c>
    </row>
    <row r="95" spans="19:19" x14ac:dyDescent="0.3">
      <c r="S95" s="5" t="s">
        <v>134</v>
      </c>
    </row>
  </sheetData>
  <mergeCells count="2">
    <mergeCell ref="H34:K34"/>
    <mergeCell ref="T60:U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E15B-AF0D-43C0-B582-756D4EF6C194}">
  <dimension ref="A2:X131"/>
  <sheetViews>
    <sheetView zoomScaleNormal="100" workbookViewId="0">
      <selection activeCell="M21" sqref="M21"/>
    </sheetView>
  </sheetViews>
  <sheetFormatPr defaultRowHeight="14.4" x14ac:dyDescent="0.3"/>
  <cols>
    <col min="2" max="2" width="29.44140625" customWidth="1"/>
    <col min="3" max="3" width="8.88671875" style="10"/>
    <col min="4" max="4" width="9.5546875" style="10" bestFit="1" customWidth="1"/>
    <col min="5" max="9" width="8.88671875" style="10"/>
    <col min="10" max="10" width="9.44140625" style="10" bestFit="1" customWidth="1"/>
    <col min="11" max="11" width="8.88671875" style="10"/>
    <col min="12" max="12" width="15.6640625" style="10" bestFit="1" customWidth="1"/>
    <col min="15" max="15" width="8.88671875" style="10" customWidth="1"/>
    <col min="16" max="16" width="10.44140625" style="10" bestFit="1" customWidth="1"/>
    <col min="17" max="17" width="8.88671875" style="10"/>
    <col min="18" max="19" width="10.44140625" style="10" bestFit="1" customWidth="1"/>
    <col min="20" max="20" width="9.33203125" style="10" bestFit="1" customWidth="1"/>
    <col min="21" max="21" width="9.77734375" style="10" bestFit="1" customWidth="1"/>
    <col min="22" max="22" width="11.5546875" style="10" bestFit="1" customWidth="1"/>
    <col min="24" max="24" width="15.6640625" bestFit="1" customWidth="1"/>
  </cols>
  <sheetData>
    <row r="2" spans="1:12" s="64" customFormat="1" ht="28.8" customHeight="1" x14ac:dyDescent="0.3">
      <c r="B2" s="71"/>
      <c r="C2" s="71" t="s">
        <v>8</v>
      </c>
      <c r="D2" s="71" t="s">
        <v>9</v>
      </c>
      <c r="E2" s="71"/>
      <c r="F2" s="71" t="s">
        <v>5</v>
      </c>
      <c r="G2" s="71" t="s">
        <v>6</v>
      </c>
      <c r="H2" s="71" t="s">
        <v>7</v>
      </c>
      <c r="I2" s="71"/>
      <c r="J2" s="71" t="s">
        <v>187</v>
      </c>
      <c r="K2" s="71"/>
      <c r="L2" s="71" t="s">
        <v>188</v>
      </c>
    </row>
    <row r="3" spans="1:12" x14ac:dyDescent="0.3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3">
      <c r="A4">
        <v>1</v>
      </c>
      <c r="B4" s="11" t="s">
        <v>156</v>
      </c>
      <c r="C4" s="12">
        <v>331</v>
      </c>
      <c r="D4" s="66">
        <f t="shared" ref="D4:D17" si="0">C4*100/C$17</f>
        <v>8.244084682440846</v>
      </c>
      <c r="E4" s="12"/>
      <c r="F4" s="66">
        <v>75.383690000000001</v>
      </c>
      <c r="G4" s="66">
        <v>122.5719</v>
      </c>
      <c r="H4" s="66">
        <v>40</v>
      </c>
      <c r="I4" s="12"/>
      <c r="J4" s="66">
        <v>16.925694437828838</v>
      </c>
      <c r="K4" s="12"/>
      <c r="L4" s="66">
        <v>27.84</v>
      </c>
    </row>
    <row r="5" spans="1:12" x14ac:dyDescent="0.3">
      <c r="A5">
        <v>2</v>
      </c>
      <c r="B5" s="11" t="s">
        <v>157</v>
      </c>
      <c r="C5" s="12">
        <v>1525</v>
      </c>
      <c r="D5" s="66">
        <f t="shared" si="0"/>
        <v>37.982565379825651</v>
      </c>
      <c r="E5" s="12"/>
      <c r="F5" s="66">
        <v>17.189879999999999</v>
      </c>
      <c r="G5" s="66">
        <v>36.78472</v>
      </c>
      <c r="H5" s="66">
        <v>5</v>
      </c>
      <c r="I5" s="12"/>
      <c r="J5" s="66">
        <v>17.782130736807858</v>
      </c>
      <c r="K5" s="12"/>
      <c r="L5" s="66">
        <v>88.87</v>
      </c>
    </row>
    <row r="6" spans="1:12" x14ac:dyDescent="0.3">
      <c r="A6">
        <v>3</v>
      </c>
      <c r="B6" s="11" t="s">
        <v>158</v>
      </c>
      <c r="C6" s="12">
        <v>365</v>
      </c>
      <c r="D6" s="66">
        <f t="shared" si="0"/>
        <v>9.0909090909090917</v>
      </c>
      <c r="E6" s="12"/>
      <c r="F6" s="66">
        <v>22.392869999999998</v>
      </c>
      <c r="G6" s="66">
        <v>31.579440000000002</v>
      </c>
      <c r="H6" s="66">
        <v>10</v>
      </c>
      <c r="I6" s="12"/>
      <c r="J6" s="66">
        <v>5.5442618525038032</v>
      </c>
      <c r="K6" s="12"/>
      <c r="L6" s="66">
        <v>46.9</v>
      </c>
    </row>
    <row r="7" spans="1:12" x14ac:dyDescent="0.3">
      <c r="A7">
        <v>4</v>
      </c>
      <c r="B7" s="11" t="s">
        <v>169</v>
      </c>
      <c r="C7" s="12">
        <v>406</v>
      </c>
      <c r="D7" s="66">
        <f t="shared" si="0"/>
        <v>10.112079701120797</v>
      </c>
      <c r="E7" s="12"/>
      <c r="F7" s="66">
        <v>36.840150000000001</v>
      </c>
      <c r="G7" s="66">
        <v>67.61927</v>
      </c>
      <c r="H7" s="66">
        <v>25</v>
      </c>
      <c r="I7" s="12"/>
      <c r="J7" s="66">
        <v>10.145852252582563</v>
      </c>
      <c r="K7" s="12"/>
      <c r="L7" s="66">
        <v>45.4</v>
      </c>
    </row>
    <row r="8" spans="1:12" x14ac:dyDescent="0.3">
      <c r="A8">
        <v>5</v>
      </c>
      <c r="B8" s="11" t="s">
        <v>160</v>
      </c>
      <c r="C8" s="12">
        <v>385</v>
      </c>
      <c r="D8" s="66">
        <f t="shared" si="0"/>
        <v>9.5890410958904102</v>
      </c>
      <c r="E8" s="12"/>
      <c r="F8" s="66">
        <v>51.395319999999998</v>
      </c>
      <c r="G8" s="66">
        <v>122.81780000000001</v>
      </c>
      <c r="H8" s="66">
        <v>25</v>
      </c>
      <c r="I8" s="12"/>
      <c r="J8" s="66">
        <v>13.422252799656357</v>
      </c>
      <c r="K8" s="12"/>
      <c r="L8" s="66">
        <v>40.69</v>
      </c>
    </row>
    <row r="9" spans="1:12" x14ac:dyDescent="0.3">
      <c r="A9">
        <v>6</v>
      </c>
      <c r="B9" s="11" t="s">
        <v>161</v>
      </c>
      <c r="C9" s="12">
        <v>141</v>
      </c>
      <c r="D9" s="66">
        <f t="shared" si="0"/>
        <v>3.5118306351183062</v>
      </c>
      <c r="E9" s="12"/>
      <c r="F9" s="66">
        <v>96.584850000000003</v>
      </c>
      <c r="G9" s="66">
        <v>159.1078</v>
      </c>
      <c r="H9" s="66">
        <v>45</v>
      </c>
      <c r="I9" s="12"/>
      <c r="J9" s="66">
        <v>9.2378144035410426</v>
      </c>
      <c r="K9" s="12"/>
      <c r="L9" s="66">
        <v>16.27</v>
      </c>
    </row>
    <row r="10" spans="1:12" x14ac:dyDescent="0.3">
      <c r="A10">
        <v>7</v>
      </c>
      <c r="B10" s="11" t="s">
        <v>162</v>
      </c>
      <c r="C10" s="12">
        <v>146</v>
      </c>
      <c r="D10" s="66">
        <f t="shared" si="0"/>
        <v>3.6363636363636362</v>
      </c>
      <c r="E10" s="12"/>
      <c r="F10" s="66">
        <v>27.03219</v>
      </c>
      <c r="G10" s="66">
        <v>35.369799999999998</v>
      </c>
      <c r="H10" s="66">
        <v>10</v>
      </c>
      <c r="I10" s="12"/>
      <c r="J10" s="66">
        <v>2.6771653621288345</v>
      </c>
      <c r="K10" s="12"/>
      <c r="L10" s="66">
        <v>22.06</v>
      </c>
    </row>
    <row r="11" spans="1:12" x14ac:dyDescent="0.3">
      <c r="A11" s="65">
        <v>8</v>
      </c>
      <c r="B11" s="42" t="s">
        <v>163</v>
      </c>
      <c r="C11" s="67">
        <v>322</v>
      </c>
      <c r="D11" s="68">
        <f t="shared" si="0"/>
        <v>8.0199252801992529</v>
      </c>
      <c r="E11" s="67"/>
      <c r="F11" s="68">
        <v>72.945040000000006</v>
      </c>
      <c r="G11" s="68">
        <v>94.442189999999997</v>
      </c>
      <c r="H11" s="68">
        <v>50</v>
      </c>
      <c r="I11" s="67"/>
      <c r="J11" s="68">
        <v>15.93282363191048</v>
      </c>
      <c r="K11" s="67"/>
      <c r="L11" s="69">
        <v>28.27</v>
      </c>
    </row>
    <row r="12" spans="1:12" x14ac:dyDescent="0.3">
      <c r="A12">
        <v>9</v>
      </c>
      <c r="B12" s="11" t="s">
        <v>164</v>
      </c>
      <c r="C12" s="12">
        <v>135</v>
      </c>
      <c r="D12" s="66">
        <f t="shared" si="0"/>
        <v>3.3623910336239105</v>
      </c>
      <c r="E12" s="12"/>
      <c r="F12" s="66">
        <v>39.629989999999999</v>
      </c>
      <c r="G12" s="66">
        <v>66.372600000000006</v>
      </c>
      <c r="H12" s="66">
        <v>30</v>
      </c>
      <c r="I12" s="12"/>
      <c r="J12" s="66">
        <v>3.6290992158131927</v>
      </c>
      <c r="K12" s="12"/>
      <c r="L12" s="66">
        <v>15.63</v>
      </c>
    </row>
    <row r="13" spans="1:12" x14ac:dyDescent="0.3">
      <c r="A13">
        <v>10</v>
      </c>
      <c r="B13" s="11" t="s">
        <v>165</v>
      </c>
      <c r="C13" s="12">
        <v>211</v>
      </c>
      <c r="D13" s="66">
        <f t="shared" si="0"/>
        <v>5.2552926525529262</v>
      </c>
      <c r="E13" s="12"/>
      <c r="F13" s="66">
        <v>25.365279999999998</v>
      </c>
      <c r="G13" s="66">
        <v>25.268660000000001</v>
      </c>
      <c r="H13" s="66">
        <v>20</v>
      </c>
      <c r="I13" s="12"/>
      <c r="J13" s="66">
        <v>3.6304731260158003</v>
      </c>
      <c r="K13" s="12"/>
      <c r="L13" s="66">
        <v>27.84</v>
      </c>
    </row>
    <row r="14" spans="1:12" x14ac:dyDescent="0.3">
      <c r="A14">
        <v>11</v>
      </c>
      <c r="B14" s="11" t="s">
        <v>166</v>
      </c>
      <c r="C14" s="12">
        <v>40</v>
      </c>
      <c r="D14" s="66">
        <f t="shared" si="0"/>
        <v>0.99626400996264008</v>
      </c>
      <c r="E14" s="12"/>
      <c r="F14" s="66">
        <v>9.65</v>
      </c>
      <c r="G14" s="66">
        <v>25.12679</v>
      </c>
      <c r="H14" s="66">
        <v>2</v>
      </c>
      <c r="I14" s="12"/>
      <c r="J14" s="66">
        <v>0.2618354315906814</v>
      </c>
      <c r="K14" s="12"/>
      <c r="L14" s="66">
        <v>7.49</v>
      </c>
    </row>
    <row r="15" spans="1:12" x14ac:dyDescent="0.3">
      <c r="A15">
        <v>12</v>
      </c>
      <c r="B15" s="11" t="s">
        <v>167</v>
      </c>
      <c r="C15" s="12">
        <v>2</v>
      </c>
      <c r="D15" s="66">
        <f t="shared" si="0"/>
        <v>4.9813200498132003E-2</v>
      </c>
      <c r="E15" s="12"/>
      <c r="F15" s="66">
        <v>52.5</v>
      </c>
      <c r="G15" s="66">
        <v>67.175139999999999</v>
      </c>
      <c r="H15" s="66">
        <v>52.5</v>
      </c>
      <c r="I15" s="12"/>
      <c r="J15" s="66">
        <v>7.1224664033734578E-2</v>
      </c>
      <c r="K15" s="12"/>
      <c r="L15" s="66">
        <v>0.43</v>
      </c>
    </row>
    <row r="16" spans="1:12" x14ac:dyDescent="0.3">
      <c r="A16">
        <v>77</v>
      </c>
      <c r="B16" s="11" t="s">
        <v>168</v>
      </c>
      <c r="C16" s="12">
        <v>6</v>
      </c>
      <c r="D16" s="66">
        <f t="shared" si="0"/>
        <v>0.149439601494396</v>
      </c>
      <c r="E16" s="12"/>
      <c r="F16" s="66">
        <v>181.66669999999999</v>
      </c>
      <c r="G16" s="66">
        <v>237.10050000000001</v>
      </c>
      <c r="H16" s="66">
        <v>85</v>
      </c>
      <c r="I16" s="12"/>
      <c r="J16" s="66">
        <v>0.73937998134955707</v>
      </c>
      <c r="K16" s="12"/>
      <c r="L16" s="66">
        <v>1.28</v>
      </c>
    </row>
    <row r="17" spans="1:24" x14ac:dyDescent="0.3">
      <c r="B17" s="16" t="s">
        <v>3</v>
      </c>
      <c r="C17" s="52">
        <v>4015</v>
      </c>
      <c r="D17" s="70">
        <f t="shared" si="0"/>
        <v>100</v>
      </c>
      <c r="E17" s="52"/>
      <c r="F17" s="70">
        <v>36.71752</v>
      </c>
      <c r="G17" s="70">
        <v>78.935580000000002</v>
      </c>
      <c r="H17" s="70">
        <v>20</v>
      </c>
      <c r="I17" s="52"/>
      <c r="J17" s="70">
        <v>100</v>
      </c>
      <c r="K17" s="52"/>
      <c r="L17" s="52" t="s">
        <v>190</v>
      </c>
    </row>
    <row r="18" spans="1:24" x14ac:dyDescent="0.3">
      <c r="J18" s="63"/>
    </row>
    <row r="23" spans="1:24" ht="31.2" customHeight="1" x14ac:dyDescent="0.3">
      <c r="B23" s="19"/>
      <c r="C23" s="104" t="s">
        <v>192</v>
      </c>
      <c r="D23" s="104"/>
      <c r="E23" s="104"/>
      <c r="F23" s="104"/>
      <c r="G23" s="104"/>
      <c r="H23" s="104"/>
      <c r="I23" s="104"/>
      <c r="J23" s="104"/>
      <c r="K23" s="104"/>
      <c r="L23" s="104"/>
      <c r="M23" s="74"/>
      <c r="N23" s="104" t="s">
        <v>193</v>
      </c>
      <c r="O23" s="104"/>
      <c r="P23" s="104"/>
      <c r="Q23" s="104"/>
      <c r="R23" s="104"/>
      <c r="S23" s="104"/>
      <c r="T23" s="104"/>
      <c r="U23" s="104"/>
      <c r="W23" s="64"/>
      <c r="X23" s="64"/>
    </row>
    <row r="24" spans="1:24" ht="31.2" customHeight="1" x14ac:dyDescent="0.3">
      <c r="B24" s="73"/>
      <c r="C24" s="71" t="s">
        <v>8</v>
      </c>
      <c r="D24" s="71" t="s">
        <v>9</v>
      </c>
      <c r="E24" s="71"/>
      <c r="F24" s="71" t="s">
        <v>5</v>
      </c>
      <c r="G24" s="71" t="s">
        <v>6</v>
      </c>
      <c r="H24" s="71" t="s">
        <v>7</v>
      </c>
      <c r="I24" s="71"/>
      <c r="J24" s="71" t="s">
        <v>187</v>
      </c>
      <c r="K24" s="71"/>
      <c r="L24" s="71" t="s">
        <v>188</v>
      </c>
      <c r="M24" s="16"/>
      <c r="N24" s="71" t="s">
        <v>8</v>
      </c>
      <c r="O24" s="71" t="s">
        <v>9</v>
      </c>
      <c r="P24" s="71"/>
      <c r="Q24" s="71" t="s">
        <v>5</v>
      </c>
      <c r="R24" s="71" t="s">
        <v>6</v>
      </c>
      <c r="S24" s="71" t="s">
        <v>7</v>
      </c>
      <c r="T24" s="71"/>
      <c r="U24" s="71" t="s">
        <v>187</v>
      </c>
    </row>
    <row r="25" spans="1:24" x14ac:dyDescent="0.3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1"/>
      <c r="N25" s="12"/>
      <c r="O25" s="12"/>
      <c r="P25" s="12"/>
      <c r="Q25" s="12"/>
      <c r="R25" s="12"/>
      <c r="S25" s="12"/>
      <c r="T25" s="12"/>
      <c r="U25" s="12"/>
    </row>
    <row r="26" spans="1:24" x14ac:dyDescent="0.3">
      <c r="A26" s="2">
        <v>1</v>
      </c>
      <c r="B26" s="34" t="s">
        <v>170</v>
      </c>
      <c r="C26" s="75">
        <v>118</v>
      </c>
      <c r="D26" s="68">
        <f t="shared" ref="D26:D37" si="1">C26*100/C$41</f>
        <v>36.645962732919251</v>
      </c>
      <c r="E26" s="75"/>
      <c r="F26" s="68">
        <v>75.194919999999996</v>
      </c>
      <c r="G26" s="76">
        <v>82.681349999999995</v>
      </c>
      <c r="H26" s="76">
        <v>50</v>
      </c>
      <c r="I26" s="75"/>
      <c r="J26" s="76">
        <v>37.776252313040679</v>
      </c>
      <c r="K26" s="75"/>
      <c r="L26" s="76">
        <v>50.76</v>
      </c>
      <c r="M26" s="34"/>
      <c r="N26" s="75">
        <v>1335</v>
      </c>
      <c r="O26" s="68">
        <f t="shared" ref="O26:O41" si="2">N26*100/N$41</f>
        <v>36.149471974004875</v>
      </c>
      <c r="P26" s="76"/>
      <c r="Q26" s="68">
        <v>22.216670000000001</v>
      </c>
      <c r="R26" s="76">
        <v>50.952979999999997</v>
      </c>
      <c r="S26" s="76">
        <v>5</v>
      </c>
      <c r="T26" s="75"/>
      <c r="U26" s="76">
        <v>23.931766575564271</v>
      </c>
    </row>
    <row r="27" spans="1:24" x14ac:dyDescent="0.3">
      <c r="A27">
        <v>2</v>
      </c>
      <c r="B27" s="11" t="s">
        <v>165</v>
      </c>
      <c r="C27" s="12">
        <v>46</v>
      </c>
      <c r="D27" s="66">
        <f t="shared" si="1"/>
        <v>14.285714285714286</v>
      </c>
      <c r="E27" s="12"/>
      <c r="F27" s="66">
        <v>60.745649999999998</v>
      </c>
      <c r="G27" s="66">
        <v>55.050690000000003</v>
      </c>
      <c r="H27" s="66">
        <v>50</v>
      </c>
      <c r="I27" s="12"/>
      <c r="J27" s="66">
        <v>11.896559382241751</v>
      </c>
      <c r="K27" s="12"/>
      <c r="L27" s="66">
        <v>21.21</v>
      </c>
      <c r="M27" s="11"/>
      <c r="N27" s="12">
        <v>352</v>
      </c>
      <c r="O27" s="66">
        <f t="shared" si="2"/>
        <v>9.531546168426754</v>
      </c>
      <c r="P27" s="66"/>
      <c r="Q27" s="66">
        <v>18.824999999999999</v>
      </c>
      <c r="R27" s="66">
        <v>37.55744</v>
      </c>
      <c r="S27" s="66">
        <v>5</v>
      </c>
      <c r="T27" s="12"/>
      <c r="U27" s="66">
        <v>5.3467782982764458</v>
      </c>
    </row>
    <row r="28" spans="1:24" x14ac:dyDescent="0.3">
      <c r="A28">
        <v>3</v>
      </c>
      <c r="B28" s="11" t="s">
        <v>171</v>
      </c>
      <c r="C28" s="12">
        <v>7</v>
      </c>
      <c r="D28" s="66">
        <f t="shared" si="1"/>
        <v>2.1739130434782608</v>
      </c>
      <c r="E28" s="12"/>
      <c r="F28" s="66">
        <v>66.428569999999993</v>
      </c>
      <c r="G28" s="66">
        <v>35.906619999999997</v>
      </c>
      <c r="H28" s="66">
        <v>60</v>
      </c>
      <c r="I28" s="12"/>
      <c r="J28" s="66">
        <v>1.979708761316858</v>
      </c>
      <c r="K28" s="12"/>
      <c r="L28" s="66">
        <v>5.3</v>
      </c>
      <c r="M28" s="11"/>
      <c r="N28" s="12">
        <v>55</v>
      </c>
      <c r="O28" s="66">
        <f t="shared" si="2"/>
        <v>1.4893040888166802</v>
      </c>
      <c r="P28" s="66"/>
      <c r="Q28" s="66">
        <v>19.73545</v>
      </c>
      <c r="R28" s="66">
        <v>50.008989999999997</v>
      </c>
      <c r="S28" s="66">
        <v>5</v>
      </c>
      <c r="T28" s="12"/>
      <c r="U28" s="66">
        <v>0.87583894228685166</v>
      </c>
    </row>
    <row r="29" spans="1:24" x14ac:dyDescent="0.3">
      <c r="A29">
        <v>4</v>
      </c>
      <c r="B29" s="11" t="s">
        <v>172</v>
      </c>
      <c r="C29" s="12">
        <v>3</v>
      </c>
      <c r="D29" s="66">
        <f t="shared" si="1"/>
        <v>0.93167701863354035</v>
      </c>
      <c r="E29" s="12"/>
      <c r="F29" s="66">
        <v>83.333330000000004</v>
      </c>
      <c r="G29" s="66">
        <v>28.867509999999999</v>
      </c>
      <c r="H29" s="66">
        <v>100</v>
      </c>
      <c r="I29" s="12"/>
      <c r="J29" s="66">
        <v>1.0643595294101555</v>
      </c>
      <c r="K29" s="12"/>
      <c r="L29" s="66">
        <v>2.27</v>
      </c>
      <c r="M29" s="11"/>
      <c r="N29" s="12">
        <v>9</v>
      </c>
      <c r="O29" s="66">
        <f t="shared" si="2"/>
        <v>0.2437043054427295</v>
      </c>
      <c r="P29" s="66"/>
      <c r="Q29" s="66">
        <v>22.577780000000001</v>
      </c>
      <c r="R29" s="66">
        <v>22.407969999999999</v>
      </c>
      <c r="S29" s="66">
        <v>10</v>
      </c>
      <c r="T29" s="12"/>
      <c r="U29" s="66">
        <v>0.16396013780413796</v>
      </c>
    </row>
    <row r="30" spans="1:24" x14ac:dyDescent="0.3">
      <c r="A30">
        <v>5</v>
      </c>
      <c r="B30" s="11" t="s">
        <v>173</v>
      </c>
      <c r="C30" s="12">
        <v>9</v>
      </c>
      <c r="D30" s="66">
        <f t="shared" si="1"/>
        <v>2.7950310559006213</v>
      </c>
      <c r="E30" s="12"/>
      <c r="F30" s="66">
        <v>38.77778</v>
      </c>
      <c r="G30" s="66">
        <v>30.65851</v>
      </c>
      <c r="H30" s="66">
        <v>50</v>
      </c>
      <c r="I30" s="12"/>
      <c r="J30" s="66">
        <v>1.4858460476391813</v>
      </c>
      <c r="K30" s="12"/>
      <c r="L30" s="66">
        <v>6.82</v>
      </c>
      <c r="M30" s="11"/>
      <c r="N30" s="12">
        <v>64</v>
      </c>
      <c r="O30" s="66">
        <f t="shared" si="2"/>
        <v>1.7330083942594097</v>
      </c>
      <c r="P30" s="66"/>
      <c r="Q30" s="66">
        <v>7.8359379999999996</v>
      </c>
      <c r="R30" s="66">
        <v>11.35501</v>
      </c>
      <c r="S30" s="66">
        <v>5</v>
      </c>
      <c r="T30" s="12"/>
      <c r="U30" s="66">
        <v>0.40465554262986586</v>
      </c>
    </row>
    <row r="31" spans="1:24" x14ac:dyDescent="0.3">
      <c r="A31">
        <v>6</v>
      </c>
      <c r="B31" s="11" t="s">
        <v>174</v>
      </c>
      <c r="C31" s="12">
        <v>19</v>
      </c>
      <c r="D31" s="66">
        <f t="shared" si="1"/>
        <v>5.9006211180124222</v>
      </c>
      <c r="E31" s="12"/>
      <c r="F31" s="66">
        <v>55.526319999999998</v>
      </c>
      <c r="G31" s="66">
        <v>50.552909999999997</v>
      </c>
      <c r="H31" s="66">
        <v>32</v>
      </c>
      <c r="I31" s="12"/>
      <c r="J31" s="66">
        <v>4.4915977343698144</v>
      </c>
      <c r="K31" s="12"/>
      <c r="L31" s="66">
        <v>9.09</v>
      </c>
      <c r="M31" s="11"/>
      <c r="N31" s="12">
        <v>201</v>
      </c>
      <c r="O31" s="66">
        <f t="shared" si="2"/>
        <v>5.4427294882209587</v>
      </c>
      <c r="P31" s="66"/>
      <c r="Q31" s="66">
        <v>26.19406</v>
      </c>
      <c r="R31" s="66">
        <v>40.064230000000002</v>
      </c>
      <c r="S31" s="66">
        <v>12</v>
      </c>
      <c r="T31" s="12"/>
      <c r="U31" s="66">
        <v>4.2482826484821281</v>
      </c>
    </row>
    <row r="32" spans="1:24" x14ac:dyDescent="0.3">
      <c r="A32">
        <v>7</v>
      </c>
      <c r="B32" s="11" t="s">
        <v>175</v>
      </c>
      <c r="C32" s="12">
        <v>1</v>
      </c>
      <c r="D32" s="66">
        <f t="shared" si="1"/>
        <v>0.3105590062111801</v>
      </c>
      <c r="E32" s="12"/>
      <c r="F32" s="66">
        <v>5</v>
      </c>
      <c r="G32" s="66" t="s">
        <v>176</v>
      </c>
      <c r="H32" s="66">
        <v>5</v>
      </c>
      <c r="I32" s="12"/>
      <c r="J32" s="66">
        <v>2.1287191439690763E-2</v>
      </c>
      <c r="K32" s="12"/>
      <c r="L32" s="66">
        <v>0.76</v>
      </c>
      <c r="M32" s="11"/>
      <c r="N32" s="12">
        <v>20</v>
      </c>
      <c r="O32" s="66">
        <f t="shared" si="2"/>
        <v>0.54156512320606554</v>
      </c>
      <c r="P32" s="66"/>
      <c r="Q32" s="66">
        <v>6.98</v>
      </c>
      <c r="R32" s="66">
        <v>9.4898059999999997</v>
      </c>
      <c r="S32" s="66">
        <v>3.25</v>
      </c>
      <c r="T32" s="12"/>
      <c r="U32" s="66">
        <v>0.11264189460934926</v>
      </c>
    </row>
    <row r="33" spans="1:21" x14ac:dyDescent="0.3">
      <c r="A33">
        <v>8</v>
      </c>
      <c r="B33" s="11" t="s">
        <v>177</v>
      </c>
      <c r="C33" s="12">
        <v>17</v>
      </c>
      <c r="D33" s="66">
        <f t="shared" si="1"/>
        <v>5.2795031055900621</v>
      </c>
      <c r="E33" s="12"/>
      <c r="F33" s="66">
        <v>149.05879999999999</v>
      </c>
      <c r="G33" s="66">
        <v>235.27680000000001</v>
      </c>
      <c r="H33" s="66">
        <v>87</v>
      </c>
      <c r="I33" s="12"/>
      <c r="J33" s="66">
        <v>10.788346918659963</v>
      </c>
      <c r="K33" s="12"/>
      <c r="L33" s="66">
        <v>8.33</v>
      </c>
      <c r="M33" s="11"/>
      <c r="N33" s="12">
        <v>141</v>
      </c>
      <c r="O33" s="66">
        <f t="shared" si="2"/>
        <v>3.8180341186027618</v>
      </c>
      <c r="P33" s="66"/>
      <c r="Q33" s="66">
        <v>34.116370000000003</v>
      </c>
      <c r="R33" s="66">
        <v>63.320030000000003</v>
      </c>
      <c r="S33" s="66">
        <v>10</v>
      </c>
      <c r="T33" s="12"/>
      <c r="U33" s="66">
        <v>3.8814719922141308</v>
      </c>
    </row>
    <row r="34" spans="1:21" x14ac:dyDescent="0.3">
      <c r="A34">
        <v>9</v>
      </c>
      <c r="B34" s="11" t="s">
        <v>184</v>
      </c>
      <c r="C34" s="12">
        <v>11</v>
      </c>
      <c r="D34" s="66">
        <f t="shared" si="1"/>
        <v>3.4161490683229814</v>
      </c>
      <c r="E34" s="12"/>
      <c r="F34" s="66">
        <v>54.091090000000001</v>
      </c>
      <c r="G34" s="66">
        <v>89.10145</v>
      </c>
      <c r="H34" s="66">
        <v>20</v>
      </c>
      <c r="I34" s="12"/>
      <c r="J34" s="66">
        <v>2.5331842536253939</v>
      </c>
      <c r="K34" s="12"/>
      <c r="L34" s="66">
        <v>6.82</v>
      </c>
      <c r="M34" s="11"/>
      <c r="N34" s="12">
        <v>277</v>
      </c>
      <c r="O34" s="66">
        <f t="shared" si="2"/>
        <v>7.5006769564040079</v>
      </c>
      <c r="P34" s="66"/>
      <c r="Q34" s="66">
        <v>11.30578</v>
      </c>
      <c r="R34" s="66">
        <v>46.858519999999999</v>
      </c>
      <c r="S34" s="66">
        <v>2</v>
      </c>
      <c r="T34" s="12"/>
      <c r="U34" s="66">
        <v>2.5269394036426029</v>
      </c>
    </row>
    <row r="35" spans="1:21" x14ac:dyDescent="0.3">
      <c r="A35">
        <v>10</v>
      </c>
      <c r="B35" s="11" t="s">
        <v>185</v>
      </c>
      <c r="C35" s="12">
        <v>6</v>
      </c>
      <c r="D35" s="66">
        <f t="shared" si="1"/>
        <v>1.8633540372670807</v>
      </c>
      <c r="E35" s="12"/>
      <c r="F35" s="66">
        <v>32.5</v>
      </c>
      <c r="G35" s="66">
        <v>14.74788</v>
      </c>
      <c r="H35" s="66">
        <v>30</v>
      </c>
      <c r="I35" s="12"/>
      <c r="J35" s="66">
        <v>0.83020046614793985</v>
      </c>
      <c r="K35" s="12"/>
      <c r="L35" s="66">
        <v>4.55</v>
      </c>
      <c r="M35" s="11"/>
      <c r="N35" s="12">
        <v>64</v>
      </c>
      <c r="O35" s="66">
        <f t="shared" si="2"/>
        <v>1.7330083942594097</v>
      </c>
      <c r="P35" s="66"/>
      <c r="Q35" s="66">
        <v>24.476559999999999</v>
      </c>
      <c r="R35" s="66">
        <v>19.164999999999999</v>
      </c>
      <c r="S35" s="66">
        <v>25</v>
      </c>
      <c r="T35" s="12"/>
      <c r="U35" s="66">
        <v>1.2639936238025964</v>
      </c>
    </row>
    <row r="36" spans="1:21" x14ac:dyDescent="0.3">
      <c r="A36">
        <v>11</v>
      </c>
      <c r="B36" s="11" t="s">
        <v>180</v>
      </c>
      <c r="C36" s="12">
        <v>47</v>
      </c>
      <c r="D36" s="66">
        <f t="shared" si="1"/>
        <v>14.596273291925465</v>
      </c>
      <c r="E36" s="12"/>
      <c r="F36" s="66">
        <v>110.0851</v>
      </c>
      <c r="G36" s="66">
        <v>116.0151</v>
      </c>
      <c r="H36" s="66">
        <v>85</v>
      </c>
      <c r="I36" s="12"/>
      <c r="J36" s="66">
        <v>22.027984424560518</v>
      </c>
      <c r="K36" s="12"/>
      <c r="L36" s="66">
        <v>21.97</v>
      </c>
      <c r="M36" s="11"/>
      <c r="N36" s="12">
        <v>416</v>
      </c>
      <c r="O36" s="66">
        <f t="shared" si="2"/>
        <v>11.264554562686163</v>
      </c>
      <c r="P36" s="66"/>
      <c r="Q36" s="66">
        <v>103.4233</v>
      </c>
      <c r="R36" s="66">
        <v>168.0463</v>
      </c>
      <c r="S36" s="66">
        <v>45</v>
      </c>
      <c r="T36" s="12"/>
      <c r="U36" s="66">
        <v>34.715725836966058</v>
      </c>
    </row>
    <row r="37" spans="1:21" x14ac:dyDescent="0.3">
      <c r="A37">
        <v>12</v>
      </c>
      <c r="B37" s="11" t="s">
        <v>186</v>
      </c>
      <c r="C37" s="12">
        <v>4</v>
      </c>
      <c r="D37" s="66">
        <f t="shared" si="1"/>
        <v>1.2422360248447204</v>
      </c>
      <c r="E37" s="12"/>
      <c r="F37" s="66">
        <v>41.25</v>
      </c>
      <c r="G37" s="66">
        <v>27.801380000000002</v>
      </c>
      <c r="H37" s="66">
        <v>40</v>
      </c>
      <c r="I37" s="12"/>
      <c r="J37" s="66">
        <v>0.70247731750979525</v>
      </c>
      <c r="K37" s="12"/>
      <c r="L37" s="66">
        <v>2.27</v>
      </c>
      <c r="M37" s="11"/>
      <c r="N37" s="12">
        <v>41</v>
      </c>
      <c r="O37" s="66">
        <f t="shared" si="2"/>
        <v>1.1102085025724344</v>
      </c>
      <c r="P37" s="66"/>
      <c r="Q37" s="66">
        <v>64.804879999999997</v>
      </c>
      <c r="R37" s="66">
        <v>47.799169999999997</v>
      </c>
      <c r="S37" s="66">
        <v>45</v>
      </c>
      <c r="T37" s="12"/>
      <c r="U37" s="66">
        <v>2.1439077577965078</v>
      </c>
    </row>
    <row r="38" spans="1:21" x14ac:dyDescent="0.3">
      <c r="A38">
        <v>13</v>
      </c>
      <c r="B38" s="11" t="s">
        <v>191</v>
      </c>
      <c r="C38" s="12">
        <v>0</v>
      </c>
      <c r="D38" s="66">
        <v>0</v>
      </c>
      <c r="E38" s="12"/>
      <c r="F38" s="66">
        <v>0</v>
      </c>
      <c r="G38" s="12" t="s">
        <v>176</v>
      </c>
      <c r="H38" s="66">
        <v>0</v>
      </c>
      <c r="I38" s="12"/>
      <c r="J38" s="12">
        <v>0</v>
      </c>
      <c r="K38" s="12"/>
      <c r="L38" s="12">
        <v>0</v>
      </c>
      <c r="M38" s="11"/>
      <c r="N38" s="12">
        <v>1</v>
      </c>
      <c r="O38" s="66">
        <f t="shared" si="2"/>
        <v>2.7078256160303276E-2</v>
      </c>
      <c r="P38" s="66"/>
      <c r="Q38" s="66">
        <v>10</v>
      </c>
      <c r="R38" s="66" t="s">
        <v>176</v>
      </c>
      <c r="S38" s="66">
        <v>10</v>
      </c>
      <c r="T38" s="12"/>
      <c r="U38" s="66">
        <v>8.0689036253115513E-3</v>
      </c>
    </row>
    <row r="39" spans="1:21" x14ac:dyDescent="0.3">
      <c r="A39">
        <v>14</v>
      </c>
      <c r="B39" s="11" t="s">
        <v>182</v>
      </c>
      <c r="C39" s="12">
        <v>29</v>
      </c>
      <c r="D39" s="66">
        <f>C39*100/C$41</f>
        <v>9.0062111801242235</v>
      </c>
      <c r="E39" s="12"/>
      <c r="F39" s="66">
        <v>33.586210000000001</v>
      </c>
      <c r="G39" s="66">
        <v>9.6603650000000005</v>
      </c>
      <c r="H39" s="66">
        <v>30</v>
      </c>
      <c r="I39" s="12"/>
      <c r="J39" s="66">
        <v>4.1467452756212069</v>
      </c>
      <c r="K39" s="12"/>
      <c r="L39" s="66">
        <v>15.91</v>
      </c>
      <c r="M39" s="11"/>
      <c r="N39" s="12">
        <v>576</v>
      </c>
      <c r="O39" s="66">
        <f t="shared" si="2"/>
        <v>15.597075548334688</v>
      </c>
      <c r="P39" s="66"/>
      <c r="Q39" s="66">
        <v>41.7864</v>
      </c>
      <c r="R39" s="66">
        <v>52.280679999999997</v>
      </c>
      <c r="S39" s="66">
        <v>30</v>
      </c>
      <c r="T39" s="12"/>
      <c r="U39" s="66">
        <v>19.42101702424619</v>
      </c>
    </row>
    <row r="40" spans="1:21" x14ac:dyDescent="0.3">
      <c r="A40">
        <v>15</v>
      </c>
      <c r="B40" s="11" t="s">
        <v>183</v>
      </c>
      <c r="C40" s="12">
        <v>5</v>
      </c>
      <c r="D40" s="66">
        <f>C40*100/C$41</f>
        <v>1.5527950310559007</v>
      </c>
      <c r="E40" s="12"/>
      <c r="F40" s="66">
        <v>12</v>
      </c>
      <c r="G40" s="66">
        <v>7.5828749999999996</v>
      </c>
      <c r="H40" s="66">
        <v>10</v>
      </c>
      <c r="I40" s="12"/>
      <c r="J40" s="66">
        <v>0.2554462972762892</v>
      </c>
      <c r="K40" s="12"/>
      <c r="L40" s="66">
        <v>3.79</v>
      </c>
      <c r="M40" s="11"/>
      <c r="N40" s="12">
        <v>141</v>
      </c>
      <c r="O40" s="66">
        <f t="shared" si="2"/>
        <v>3.8180341186027618</v>
      </c>
      <c r="P40" s="66"/>
      <c r="Q40" s="66">
        <v>8.3936740000000007</v>
      </c>
      <c r="R40" s="66">
        <v>11.24287</v>
      </c>
      <c r="S40" s="66">
        <v>5</v>
      </c>
      <c r="T40" s="12"/>
      <c r="U40" s="66">
        <v>0.9549612266127947</v>
      </c>
    </row>
    <row r="41" spans="1:21" x14ac:dyDescent="0.3">
      <c r="B41" s="16" t="s">
        <v>3</v>
      </c>
      <c r="C41" s="52">
        <v>322</v>
      </c>
      <c r="D41" s="70">
        <f>C41*100/C$41</f>
        <v>100</v>
      </c>
      <c r="E41" s="52"/>
      <c r="F41" s="70">
        <v>72.945040000000006</v>
      </c>
      <c r="G41" s="70">
        <v>94.442189999999997</v>
      </c>
      <c r="H41" s="70">
        <v>50</v>
      </c>
      <c r="I41" s="52"/>
      <c r="J41" s="70">
        <v>100</v>
      </c>
      <c r="K41" s="52"/>
      <c r="L41" s="72" t="s">
        <v>189</v>
      </c>
      <c r="M41" s="16"/>
      <c r="N41" s="52">
        <v>3693</v>
      </c>
      <c r="O41" s="70">
        <f t="shared" si="2"/>
        <v>100</v>
      </c>
      <c r="P41" s="70"/>
      <c r="Q41" s="70">
        <v>33.558779999999999</v>
      </c>
      <c r="R41" s="70">
        <v>76.644099999999995</v>
      </c>
      <c r="S41" s="70">
        <v>13</v>
      </c>
      <c r="T41" s="52"/>
      <c r="U41" s="70">
        <v>100</v>
      </c>
    </row>
    <row r="47" spans="1:21" x14ac:dyDescent="0.3">
      <c r="B47" s="19"/>
      <c r="C47" s="102" t="s">
        <v>192</v>
      </c>
      <c r="D47" s="102"/>
      <c r="E47" s="102"/>
      <c r="F47" s="102"/>
      <c r="G47" s="41"/>
      <c r="H47" s="102" t="s">
        <v>193</v>
      </c>
      <c r="I47" s="102"/>
      <c r="J47" s="102"/>
      <c r="K47" s="102"/>
    </row>
    <row r="48" spans="1:21" x14ac:dyDescent="0.3">
      <c r="B48" s="11"/>
      <c r="C48" s="102" t="s">
        <v>194</v>
      </c>
      <c r="D48" s="102"/>
      <c r="E48" s="102"/>
      <c r="F48" s="102"/>
      <c r="G48" s="12"/>
      <c r="H48" s="102" t="s">
        <v>194</v>
      </c>
      <c r="I48" s="102"/>
      <c r="J48" s="102"/>
      <c r="K48" s="102"/>
    </row>
    <row r="49" spans="2:18" x14ac:dyDescent="0.3">
      <c r="B49" s="16"/>
      <c r="C49" s="52" t="s">
        <v>0</v>
      </c>
      <c r="D49" s="52" t="s">
        <v>1</v>
      </c>
      <c r="E49" s="52" t="s">
        <v>2</v>
      </c>
      <c r="F49" s="52" t="s">
        <v>3</v>
      </c>
      <c r="G49" s="52"/>
      <c r="H49" s="52" t="s">
        <v>0</v>
      </c>
      <c r="I49" s="52" t="s">
        <v>1</v>
      </c>
      <c r="J49" s="52" t="s">
        <v>2</v>
      </c>
      <c r="K49" s="52" t="s">
        <v>3</v>
      </c>
    </row>
    <row r="51" spans="2:18" x14ac:dyDescent="0.3">
      <c r="B51" s="11" t="s">
        <v>0</v>
      </c>
      <c r="C51" s="67">
        <v>95.45</v>
      </c>
      <c r="D51" s="80">
        <v>4.55</v>
      </c>
      <c r="E51" s="80">
        <v>0</v>
      </c>
      <c r="F51" s="12">
        <v>100</v>
      </c>
      <c r="G51" s="12"/>
      <c r="H51" s="67">
        <v>97.11</v>
      </c>
      <c r="I51" s="80">
        <v>2.77</v>
      </c>
      <c r="J51" s="80">
        <v>0.12</v>
      </c>
      <c r="K51" s="12">
        <v>100</v>
      </c>
    </row>
    <row r="52" spans="2:18" x14ac:dyDescent="0.3">
      <c r="B52" s="11"/>
      <c r="C52" s="79">
        <v>60</v>
      </c>
      <c r="D52" s="81">
        <v>4.3499999999999996</v>
      </c>
      <c r="E52" s="81">
        <v>0</v>
      </c>
      <c r="F52" s="77">
        <v>37.08</v>
      </c>
      <c r="G52" s="12"/>
      <c r="H52" s="79">
        <v>81.11</v>
      </c>
      <c r="I52" s="81">
        <v>2.4900000000000002</v>
      </c>
      <c r="J52" s="81">
        <v>0.5</v>
      </c>
      <c r="K52" s="77">
        <v>39.25</v>
      </c>
    </row>
    <row r="53" spans="2:18" x14ac:dyDescent="0.3">
      <c r="B53" s="11" t="s">
        <v>1</v>
      </c>
      <c r="C53" s="82">
        <v>39.22</v>
      </c>
      <c r="D53" s="67">
        <v>59.8</v>
      </c>
      <c r="E53" s="80">
        <v>0.98</v>
      </c>
      <c r="F53" s="12">
        <v>100</v>
      </c>
      <c r="G53" s="12"/>
      <c r="H53" s="82">
        <v>15.44</v>
      </c>
      <c r="I53" s="67">
        <v>75.11</v>
      </c>
      <c r="J53" s="80">
        <v>9.4499999999999993</v>
      </c>
      <c r="K53" s="12">
        <v>100</v>
      </c>
    </row>
    <row r="54" spans="2:18" x14ac:dyDescent="0.3">
      <c r="B54" s="11"/>
      <c r="C54" s="83">
        <v>38.1</v>
      </c>
      <c r="D54" s="79">
        <v>88.41</v>
      </c>
      <c r="E54" s="81">
        <v>25</v>
      </c>
      <c r="F54" s="77">
        <v>57.3</v>
      </c>
      <c r="G54" s="12"/>
      <c r="H54" s="83">
        <v>17.89</v>
      </c>
      <c r="I54" s="79">
        <v>93.93</v>
      </c>
      <c r="J54" s="81">
        <v>54.5</v>
      </c>
      <c r="K54" s="77">
        <v>54.46</v>
      </c>
    </row>
    <row r="55" spans="2:18" x14ac:dyDescent="0.3">
      <c r="B55" s="11" t="s">
        <v>2</v>
      </c>
      <c r="C55" s="82">
        <v>20</v>
      </c>
      <c r="D55" s="82">
        <v>50</v>
      </c>
      <c r="E55" s="67">
        <v>30</v>
      </c>
      <c r="F55" s="12">
        <v>100</v>
      </c>
      <c r="G55" s="12"/>
      <c r="H55" s="82">
        <v>7.52</v>
      </c>
      <c r="I55" s="82">
        <v>24.81</v>
      </c>
      <c r="J55" s="67">
        <v>67.67</v>
      </c>
      <c r="K55" s="12">
        <v>100</v>
      </c>
    </row>
    <row r="56" spans="2:18" x14ac:dyDescent="0.3">
      <c r="B56" s="11"/>
      <c r="C56" s="83">
        <v>1.9</v>
      </c>
      <c r="D56" s="83">
        <v>7.25</v>
      </c>
      <c r="E56" s="79">
        <v>75</v>
      </c>
      <c r="F56" s="77">
        <v>5.62</v>
      </c>
      <c r="G56" s="12"/>
      <c r="H56" s="83">
        <v>1.01</v>
      </c>
      <c r="I56" s="83">
        <v>3.58</v>
      </c>
      <c r="J56" s="79">
        <v>45</v>
      </c>
      <c r="K56" s="77">
        <v>6.28</v>
      </c>
    </row>
    <row r="57" spans="2:18" x14ac:dyDescent="0.3">
      <c r="B57" s="11" t="s">
        <v>3</v>
      </c>
      <c r="C57" s="12">
        <v>58.99</v>
      </c>
      <c r="D57" s="12">
        <v>38.76</v>
      </c>
      <c r="E57" s="12">
        <v>2.25</v>
      </c>
      <c r="F57" s="12">
        <v>100</v>
      </c>
      <c r="G57" s="12"/>
      <c r="H57" s="12">
        <v>47</v>
      </c>
      <c r="I57" s="12">
        <v>43.55</v>
      </c>
      <c r="J57" s="12">
        <v>9.4499999999999993</v>
      </c>
      <c r="K57" s="12">
        <v>100</v>
      </c>
    </row>
    <row r="58" spans="2:18" x14ac:dyDescent="0.3">
      <c r="B58" s="16"/>
      <c r="C58" s="78">
        <v>100</v>
      </c>
      <c r="D58" s="78">
        <v>100</v>
      </c>
      <c r="E58" s="78">
        <v>100</v>
      </c>
      <c r="F58" s="78">
        <v>100</v>
      </c>
      <c r="G58" s="52"/>
      <c r="H58" s="78">
        <v>100</v>
      </c>
      <c r="I58" s="78">
        <v>100</v>
      </c>
      <c r="J58" s="78">
        <v>100</v>
      </c>
      <c r="K58" s="78">
        <v>100</v>
      </c>
    </row>
    <row r="63" spans="2:18" x14ac:dyDescent="0.3">
      <c r="R63"/>
    </row>
    <row r="65" spans="2:6" x14ac:dyDescent="0.3">
      <c r="B65" s="8"/>
      <c r="C65" s="40" t="s">
        <v>0</v>
      </c>
      <c r="D65" s="40" t="s">
        <v>1</v>
      </c>
      <c r="E65" s="40" t="s">
        <v>2</v>
      </c>
      <c r="F65" s="40" t="s">
        <v>3</v>
      </c>
    </row>
    <row r="66" spans="2:6" x14ac:dyDescent="0.3">
      <c r="B66" s="11"/>
      <c r="C66" s="12"/>
      <c r="D66" s="12"/>
      <c r="E66" s="12"/>
      <c r="F66" s="12"/>
    </row>
    <row r="67" spans="2:6" x14ac:dyDescent="0.3">
      <c r="B67" s="11" t="s">
        <v>156</v>
      </c>
      <c r="C67" s="66">
        <v>26.28</v>
      </c>
      <c r="D67" s="66">
        <v>61.93</v>
      </c>
      <c r="E67" s="66">
        <v>11.78</v>
      </c>
      <c r="F67" s="66">
        <v>100</v>
      </c>
    </row>
    <row r="68" spans="2:6" x14ac:dyDescent="0.3">
      <c r="B68" s="11"/>
      <c r="C68" s="84">
        <v>4.3899999999999997</v>
      </c>
      <c r="D68" s="84">
        <v>11.94</v>
      </c>
      <c r="E68" s="84">
        <v>12.26</v>
      </c>
      <c r="F68" s="84">
        <v>8.24</v>
      </c>
    </row>
    <row r="69" spans="2:6" x14ac:dyDescent="0.3">
      <c r="B69" s="11" t="s">
        <v>157</v>
      </c>
      <c r="C69" s="66">
        <v>54.69</v>
      </c>
      <c r="D69" s="66">
        <v>38.229999999999997</v>
      </c>
      <c r="E69" s="66">
        <v>7.08</v>
      </c>
      <c r="F69" s="66">
        <v>100</v>
      </c>
    </row>
    <row r="70" spans="2:6" x14ac:dyDescent="0.3">
      <c r="B70" s="11"/>
      <c r="C70" s="84">
        <v>42.12</v>
      </c>
      <c r="D70" s="84">
        <v>33.950000000000003</v>
      </c>
      <c r="E70" s="84">
        <v>33.96</v>
      </c>
      <c r="F70" s="84">
        <v>37.979999999999997</v>
      </c>
    </row>
    <row r="71" spans="2:6" x14ac:dyDescent="0.3">
      <c r="B71" s="11" t="s">
        <v>158</v>
      </c>
      <c r="C71" s="66">
        <v>47.67</v>
      </c>
      <c r="D71" s="66">
        <v>40</v>
      </c>
      <c r="E71" s="66">
        <v>12.33</v>
      </c>
      <c r="F71" s="66">
        <v>100</v>
      </c>
    </row>
    <row r="72" spans="2:6" x14ac:dyDescent="0.3">
      <c r="B72" s="11"/>
      <c r="C72" s="84">
        <v>8.7899999999999991</v>
      </c>
      <c r="D72" s="84">
        <v>8.5</v>
      </c>
      <c r="E72" s="84">
        <v>14.15</v>
      </c>
      <c r="F72" s="84">
        <v>9.09</v>
      </c>
    </row>
    <row r="73" spans="2:6" x14ac:dyDescent="0.3">
      <c r="B73" s="11" t="s">
        <v>169</v>
      </c>
      <c r="C73" s="66">
        <v>49.26</v>
      </c>
      <c r="D73" s="66">
        <v>45.81</v>
      </c>
      <c r="E73" s="66">
        <v>4.93</v>
      </c>
      <c r="F73" s="66">
        <v>100</v>
      </c>
    </row>
    <row r="74" spans="2:6" x14ac:dyDescent="0.3">
      <c r="B74" s="11"/>
      <c r="C74" s="84">
        <v>10.1</v>
      </c>
      <c r="D74" s="84">
        <v>10.83</v>
      </c>
      <c r="E74" s="84">
        <v>6.29</v>
      </c>
      <c r="F74" s="84">
        <v>10.11</v>
      </c>
    </row>
    <row r="75" spans="2:6" x14ac:dyDescent="0.3">
      <c r="B75" s="11" t="s">
        <v>160</v>
      </c>
      <c r="C75" s="66">
        <v>45.97</v>
      </c>
      <c r="D75" s="66">
        <v>46.23</v>
      </c>
      <c r="E75" s="66">
        <v>7.79</v>
      </c>
      <c r="F75" s="66">
        <v>100</v>
      </c>
    </row>
    <row r="76" spans="2:6" x14ac:dyDescent="0.3">
      <c r="B76" s="11"/>
      <c r="C76" s="84">
        <v>8.94</v>
      </c>
      <c r="D76" s="84">
        <v>10.37</v>
      </c>
      <c r="E76" s="84">
        <v>9.43</v>
      </c>
      <c r="F76" s="84">
        <v>9.59</v>
      </c>
    </row>
    <row r="77" spans="2:6" x14ac:dyDescent="0.3">
      <c r="B77" s="11" t="s">
        <v>161</v>
      </c>
      <c r="C77" s="66">
        <v>36.17</v>
      </c>
      <c r="D77" s="66">
        <v>54.61</v>
      </c>
      <c r="E77" s="66">
        <v>9.2200000000000006</v>
      </c>
      <c r="F77" s="66">
        <v>100</v>
      </c>
    </row>
    <row r="78" spans="2:6" x14ac:dyDescent="0.3">
      <c r="B78" s="11"/>
      <c r="C78" s="84">
        <v>2.58</v>
      </c>
      <c r="D78" s="84">
        <v>4.4800000000000004</v>
      </c>
      <c r="E78" s="84">
        <v>4.09</v>
      </c>
      <c r="F78" s="84">
        <v>3.51</v>
      </c>
    </row>
    <row r="79" spans="2:6" x14ac:dyDescent="0.3">
      <c r="B79" s="11" t="s">
        <v>162</v>
      </c>
      <c r="C79" s="66">
        <v>52.74</v>
      </c>
      <c r="D79" s="66">
        <v>39.04</v>
      </c>
      <c r="E79" s="66">
        <v>8.2200000000000006</v>
      </c>
      <c r="F79" s="66">
        <v>100</v>
      </c>
    </row>
    <row r="80" spans="2:6" x14ac:dyDescent="0.3">
      <c r="B80" s="11"/>
      <c r="C80" s="84">
        <v>3.89</v>
      </c>
      <c r="D80" s="84">
        <v>3.32</v>
      </c>
      <c r="E80" s="84">
        <v>3.77</v>
      </c>
      <c r="F80" s="84">
        <v>3.64</v>
      </c>
    </row>
    <row r="81" spans="2:6" x14ac:dyDescent="0.3">
      <c r="B81" s="11" t="s">
        <v>163</v>
      </c>
      <c r="C81" s="68">
        <v>60.25</v>
      </c>
      <c r="D81" s="68">
        <v>35.71</v>
      </c>
      <c r="E81" s="68">
        <v>4.04</v>
      </c>
      <c r="F81" s="76">
        <v>100</v>
      </c>
    </row>
    <row r="82" spans="2:6" x14ac:dyDescent="0.3">
      <c r="B82" s="11"/>
      <c r="C82" s="85">
        <v>9.8000000000000007</v>
      </c>
      <c r="D82" s="85">
        <v>6.7</v>
      </c>
      <c r="E82" s="85">
        <v>4.09</v>
      </c>
      <c r="F82" s="85">
        <v>8.02</v>
      </c>
    </row>
    <row r="83" spans="2:6" x14ac:dyDescent="0.3">
      <c r="B83" s="11" t="s">
        <v>164</v>
      </c>
      <c r="C83" s="66">
        <v>48.15</v>
      </c>
      <c r="D83" s="66">
        <v>46.67</v>
      </c>
      <c r="E83" s="66">
        <v>5.19</v>
      </c>
      <c r="F83" s="66">
        <v>100</v>
      </c>
    </row>
    <row r="84" spans="2:6" x14ac:dyDescent="0.3">
      <c r="B84" s="11"/>
      <c r="C84" s="84">
        <v>3.28</v>
      </c>
      <c r="D84" s="84">
        <v>3.67</v>
      </c>
      <c r="E84" s="84">
        <v>2.2000000000000002</v>
      </c>
      <c r="F84" s="84">
        <v>3.36</v>
      </c>
    </row>
    <row r="85" spans="2:6" x14ac:dyDescent="0.3">
      <c r="B85" s="11" t="s">
        <v>165</v>
      </c>
      <c r="C85" s="66">
        <v>45.97</v>
      </c>
      <c r="D85" s="66">
        <v>42.65</v>
      </c>
      <c r="E85" s="66">
        <v>11.37</v>
      </c>
      <c r="F85" s="66">
        <v>100</v>
      </c>
    </row>
    <row r="86" spans="2:6" x14ac:dyDescent="0.3">
      <c r="B86" s="11"/>
      <c r="C86" s="84">
        <v>4.9000000000000004</v>
      </c>
      <c r="D86" s="84">
        <v>5.24</v>
      </c>
      <c r="E86" s="84">
        <v>7.55</v>
      </c>
      <c r="F86" s="84">
        <v>5.26</v>
      </c>
    </row>
    <row r="87" spans="2:6" x14ac:dyDescent="0.3">
      <c r="B87" s="11" t="s">
        <v>166</v>
      </c>
      <c r="C87" s="66">
        <v>47.5</v>
      </c>
      <c r="D87" s="66">
        <v>37.5</v>
      </c>
      <c r="E87" s="66">
        <v>15</v>
      </c>
      <c r="F87" s="66">
        <v>100</v>
      </c>
    </row>
    <row r="88" spans="2:6" x14ac:dyDescent="0.3">
      <c r="B88" s="11"/>
      <c r="C88" s="84">
        <v>0.96</v>
      </c>
      <c r="D88" s="84">
        <v>0.87</v>
      </c>
      <c r="E88" s="84">
        <v>1.89</v>
      </c>
      <c r="F88" s="84">
        <v>1</v>
      </c>
    </row>
    <row r="89" spans="2:6" x14ac:dyDescent="0.3">
      <c r="B89" s="11" t="s">
        <v>167</v>
      </c>
      <c r="C89" s="66">
        <v>100</v>
      </c>
      <c r="D89" s="66">
        <v>0</v>
      </c>
      <c r="E89" s="66">
        <v>0</v>
      </c>
      <c r="F89" s="66">
        <v>100</v>
      </c>
    </row>
    <row r="90" spans="2:6" x14ac:dyDescent="0.3">
      <c r="B90" s="11"/>
      <c r="C90" s="84">
        <v>0.1</v>
      </c>
      <c r="D90" s="84">
        <v>0</v>
      </c>
      <c r="E90" s="84">
        <v>0</v>
      </c>
      <c r="F90" s="84">
        <v>0.05</v>
      </c>
    </row>
    <row r="91" spans="2:6" x14ac:dyDescent="0.3">
      <c r="B91" s="11" t="s">
        <v>168</v>
      </c>
      <c r="C91" s="66">
        <v>50</v>
      </c>
      <c r="D91" s="66">
        <v>33.33</v>
      </c>
      <c r="E91" s="66">
        <v>16.670000000000002</v>
      </c>
      <c r="F91" s="66">
        <v>100</v>
      </c>
    </row>
    <row r="92" spans="2:6" x14ac:dyDescent="0.3">
      <c r="B92" s="11"/>
      <c r="C92" s="84">
        <v>0.15</v>
      </c>
      <c r="D92" s="84">
        <v>0.12</v>
      </c>
      <c r="E92" s="84">
        <v>0.31</v>
      </c>
      <c r="F92" s="84">
        <v>0.15</v>
      </c>
    </row>
    <row r="93" spans="2:6" x14ac:dyDescent="0.3">
      <c r="B93" s="11" t="s">
        <v>3</v>
      </c>
      <c r="C93" s="66">
        <v>49.32</v>
      </c>
      <c r="D93" s="66">
        <v>42.76</v>
      </c>
      <c r="E93" s="66">
        <v>7.92</v>
      </c>
      <c r="F93" s="66">
        <v>100</v>
      </c>
    </row>
    <row r="94" spans="2:6" x14ac:dyDescent="0.3">
      <c r="B94" s="16"/>
      <c r="C94" s="86">
        <v>100</v>
      </c>
      <c r="D94" s="86">
        <v>100</v>
      </c>
      <c r="E94" s="86">
        <v>100</v>
      </c>
      <c r="F94" s="86">
        <v>100</v>
      </c>
    </row>
    <row r="99" spans="2:6" x14ac:dyDescent="0.3">
      <c r="B99" s="19"/>
      <c r="C99" s="103" t="s">
        <v>198</v>
      </c>
      <c r="D99" s="103"/>
      <c r="E99" s="103"/>
      <c r="F99" s="103"/>
    </row>
    <row r="100" spans="2:6" x14ac:dyDescent="0.3">
      <c r="B100" s="16"/>
      <c r="C100" s="52" t="s">
        <v>0</v>
      </c>
      <c r="D100" s="52" t="s">
        <v>1</v>
      </c>
      <c r="E100" s="52" t="s">
        <v>2</v>
      </c>
      <c r="F100" s="52" t="s">
        <v>3</v>
      </c>
    </row>
    <row r="101" spans="2:6" x14ac:dyDescent="0.3">
      <c r="B101" s="19"/>
      <c r="C101" s="41"/>
      <c r="D101" s="41"/>
      <c r="E101" s="41"/>
      <c r="F101" s="41"/>
    </row>
    <row r="102" spans="2:6" x14ac:dyDescent="0.3">
      <c r="B102" s="11" t="s">
        <v>170</v>
      </c>
      <c r="C102" s="66">
        <v>60.17</v>
      </c>
      <c r="D102" s="66">
        <v>38.979999999999997</v>
      </c>
      <c r="E102" s="66">
        <v>0.85</v>
      </c>
      <c r="F102" s="66">
        <v>100</v>
      </c>
    </row>
    <row r="103" spans="2:6" x14ac:dyDescent="0.3">
      <c r="B103" s="11"/>
      <c r="C103" s="85">
        <v>36.6</v>
      </c>
      <c r="D103" s="85">
        <v>40</v>
      </c>
      <c r="E103" s="84">
        <v>7.69</v>
      </c>
      <c r="F103" s="84">
        <v>36.65</v>
      </c>
    </row>
    <row r="104" spans="2:6" x14ac:dyDescent="0.3">
      <c r="B104" s="11" t="s">
        <v>165</v>
      </c>
      <c r="C104" s="66">
        <v>63.04</v>
      </c>
      <c r="D104" s="66">
        <v>32.61</v>
      </c>
      <c r="E104" s="66">
        <v>4.3499999999999996</v>
      </c>
      <c r="F104" s="66">
        <v>100</v>
      </c>
    </row>
    <row r="105" spans="2:6" x14ac:dyDescent="0.3">
      <c r="B105" s="11"/>
      <c r="C105" s="84">
        <v>14.95</v>
      </c>
      <c r="D105" s="84">
        <v>13.04</v>
      </c>
      <c r="E105" s="84">
        <v>15.38</v>
      </c>
      <c r="F105" s="84">
        <v>14.29</v>
      </c>
    </row>
    <row r="106" spans="2:6" x14ac:dyDescent="0.3">
      <c r="B106" s="11" t="s">
        <v>171</v>
      </c>
      <c r="C106" s="66">
        <v>71.430000000000007</v>
      </c>
      <c r="D106" s="66">
        <v>28.57</v>
      </c>
      <c r="E106" s="66">
        <v>0</v>
      </c>
      <c r="F106" s="66">
        <v>100</v>
      </c>
    </row>
    <row r="107" spans="2:6" x14ac:dyDescent="0.3">
      <c r="B107" s="11"/>
      <c r="C107" s="84">
        <v>2.58</v>
      </c>
      <c r="D107" s="84">
        <v>1.74</v>
      </c>
      <c r="E107" s="84">
        <v>0</v>
      </c>
      <c r="F107" s="84">
        <v>2.17</v>
      </c>
    </row>
    <row r="108" spans="2:6" x14ac:dyDescent="0.3">
      <c r="B108" s="11" t="s">
        <v>172</v>
      </c>
      <c r="C108" s="66">
        <v>66.67</v>
      </c>
      <c r="D108" s="66">
        <v>33.33</v>
      </c>
      <c r="E108" s="66">
        <v>0</v>
      </c>
      <c r="F108" s="66">
        <v>100</v>
      </c>
    </row>
    <row r="109" spans="2:6" x14ac:dyDescent="0.3">
      <c r="B109" s="11"/>
      <c r="C109" s="84">
        <v>1.03</v>
      </c>
      <c r="D109" s="84">
        <v>0.87</v>
      </c>
      <c r="E109" s="84">
        <v>0</v>
      </c>
      <c r="F109" s="84">
        <v>0.93</v>
      </c>
    </row>
    <row r="110" spans="2:6" x14ac:dyDescent="0.3">
      <c r="B110" s="11" t="s">
        <v>173</v>
      </c>
      <c r="C110" s="66">
        <v>55.56</v>
      </c>
      <c r="D110" s="66">
        <v>44.44</v>
      </c>
      <c r="E110" s="66">
        <v>0</v>
      </c>
      <c r="F110" s="66">
        <v>100</v>
      </c>
    </row>
    <row r="111" spans="2:6" x14ac:dyDescent="0.3">
      <c r="B111" s="11"/>
      <c r="C111" s="84">
        <v>2.58</v>
      </c>
      <c r="D111" s="84">
        <v>3.48</v>
      </c>
      <c r="E111" s="84">
        <v>0</v>
      </c>
      <c r="F111" s="84">
        <v>2.8</v>
      </c>
    </row>
    <row r="112" spans="2:6" x14ac:dyDescent="0.3">
      <c r="B112" s="11" t="s">
        <v>174</v>
      </c>
      <c r="C112" s="66">
        <v>73.680000000000007</v>
      </c>
      <c r="D112" s="66">
        <v>26.32</v>
      </c>
      <c r="E112" s="66">
        <v>0</v>
      </c>
      <c r="F112" s="66">
        <v>100</v>
      </c>
    </row>
    <row r="113" spans="2:6" x14ac:dyDescent="0.3">
      <c r="B113" s="11"/>
      <c r="C113" s="84">
        <v>7.22</v>
      </c>
      <c r="D113" s="84">
        <v>4.3499999999999996</v>
      </c>
      <c r="E113" s="84">
        <v>0</v>
      </c>
      <c r="F113" s="84">
        <v>5.9</v>
      </c>
    </row>
    <row r="114" spans="2:6" x14ac:dyDescent="0.3">
      <c r="B114" s="11" t="s">
        <v>175</v>
      </c>
      <c r="C114" s="66">
        <v>100</v>
      </c>
      <c r="D114" s="66">
        <v>0</v>
      </c>
      <c r="E114" s="66">
        <v>0</v>
      </c>
      <c r="F114" s="66">
        <v>100</v>
      </c>
    </row>
    <row r="115" spans="2:6" x14ac:dyDescent="0.3">
      <c r="B115" s="11"/>
      <c r="C115" s="84">
        <v>0.52</v>
      </c>
      <c r="D115" s="84">
        <v>0</v>
      </c>
      <c r="E115" s="84">
        <v>0</v>
      </c>
      <c r="F115" s="84">
        <v>0.31</v>
      </c>
    </row>
    <row r="116" spans="2:6" x14ac:dyDescent="0.3">
      <c r="B116" s="11" t="s">
        <v>177</v>
      </c>
      <c r="C116" s="66">
        <v>47.06</v>
      </c>
      <c r="D116" s="66">
        <v>52.94</v>
      </c>
      <c r="E116" s="66">
        <v>0</v>
      </c>
      <c r="F116" s="66">
        <v>100</v>
      </c>
    </row>
    <row r="117" spans="2:6" x14ac:dyDescent="0.3">
      <c r="B117" s="11"/>
      <c r="C117" s="84">
        <v>4.12</v>
      </c>
      <c r="D117" s="84">
        <v>7.83</v>
      </c>
      <c r="E117" s="84">
        <v>0</v>
      </c>
      <c r="F117" s="84">
        <v>5.28</v>
      </c>
    </row>
    <row r="118" spans="2:6" x14ac:dyDescent="0.3">
      <c r="B118" s="11" t="s">
        <v>195</v>
      </c>
      <c r="C118" s="66">
        <v>63.64</v>
      </c>
      <c r="D118" s="66">
        <v>27.27</v>
      </c>
      <c r="E118" s="66">
        <v>9.09</v>
      </c>
      <c r="F118" s="66">
        <v>100</v>
      </c>
    </row>
    <row r="119" spans="2:6" x14ac:dyDescent="0.3">
      <c r="B119" s="11"/>
      <c r="C119" s="84">
        <v>3.61</v>
      </c>
      <c r="D119" s="84">
        <v>2.61</v>
      </c>
      <c r="E119" s="84">
        <v>7.69</v>
      </c>
      <c r="F119" s="84">
        <v>3.42</v>
      </c>
    </row>
    <row r="120" spans="2:6" x14ac:dyDescent="0.3">
      <c r="B120" s="11" t="s">
        <v>196</v>
      </c>
      <c r="C120" s="66">
        <v>16.670000000000002</v>
      </c>
      <c r="D120" s="66">
        <v>83.33</v>
      </c>
      <c r="E120" s="66">
        <v>0</v>
      </c>
      <c r="F120" s="66">
        <v>100</v>
      </c>
    </row>
    <row r="121" spans="2:6" x14ac:dyDescent="0.3">
      <c r="B121" s="11"/>
      <c r="C121" s="84">
        <v>0.52</v>
      </c>
      <c r="D121" s="84">
        <v>4.3499999999999996</v>
      </c>
      <c r="E121" s="84">
        <v>0</v>
      </c>
      <c r="F121" s="84">
        <v>1.86</v>
      </c>
    </row>
    <row r="122" spans="2:6" x14ac:dyDescent="0.3">
      <c r="B122" s="11" t="s">
        <v>180</v>
      </c>
      <c r="C122" s="66">
        <v>53.19</v>
      </c>
      <c r="D122" s="66">
        <v>29.79</v>
      </c>
      <c r="E122" s="66">
        <v>17.02</v>
      </c>
      <c r="F122" s="66">
        <v>100</v>
      </c>
    </row>
    <row r="123" spans="2:6" x14ac:dyDescent="0.3">
      <c r="B123" s="11"/>
      <c r="C123" s="84">
        <v>12.89</v>
      </c>
      <c r="D123" s="84">
        <v>12.17</v>
      </c>
      <c r="E123" s="85">
        <v>61.54</v>
      </c>
      <c r="F123" s="84">
        <v>14.6</v>
      </c>
    </row>
    <row r="124" spans="2:6" x14ac:dyDescent="0.3">
      <c r="B124" s="11" t="s">
        <v>197</v>
      </c>
      <c r="C124" s="66">
        <v>50</v>
      </c>
      <c r="D124" s="66">
        <v>50</v>
      </c>
      <c r="E124" s="66">
        <v>0</v>
      </c>
      <c r="F124" s="66">
        <v>100</v>
      </c>
    </row>
    <row r="125" spans="2:6" x14ac:dyDescent="0.3">
      <c r="B125" s="11"/>
      <c r="C125" s="84">
        <v>1.03</v>
      </c>
      <c r="D125" s="84">
        <v>1.74</v>
      </c>
      <c r="E125" s="84">
        <v>0</v>
      </c>
      <c r="F125" s="84">
        <v>1.24</v>
      </c>
    </row>
    <row r="126" spans="2:6" x14ac:dyDescent="0.3">
      <c r="B126" s="11" t="s">
        <v>182</v>
      </c>
      <c r="C126" s="66">
        <v>75.86</v>
      </c>
      <c r="D126" s="66">
        <v>24.14</v>
      </c>
      <c r="E126" s="66">
        <v>0</v>
      </c>
      <c r="F126" s="66">
        <v>100</v>
      </c>
    </row>
    <row r="127" spans="2:6" x14ac:dyDescent="0.3">
      <c r="B127" s="11"/>
      <c r="C127" s="84">
        <v>11.34</v>
      </c>
      <c r="D127" s="84">
        <v>6.09</v>
      </c>
      <c r="E127" s="84">
        <v>0</v>
      </c>
      <c r="F127" s="84">
        <v>9.01</v>
      </c>
    </row>
    <row r="128" spans="2:6" x14ac:dyDescent="0.3">
      <c r="B128" s="11" t="s">
        <v>183</v>
      </c>
      <c r="C128" s="66">
        <v>40</v>
      </c>
      <c r="D128" s="66">
        <v>40</v>
      </c>
      <c r="E128" s="66">
        <v>20</v>
      </c>
      <c r="F128" s="66">
        <v>100</v>
      </c>
    </row>
    <row r="129" spans="2:6" x14ac:dyDescent="0.3">
      <c r="B129" s="11"/>
      <c r="C129" s="84">
        <v>1.03</v>
      </c>
      <c r="D129" s="84">
        <v>1.74</v>
      </c>
      <c r="E129" s="84">
        <v>7.69</v>
      </c>
      <c r="F129" s="84">
        <v>1.55</v>
      </c>
    </row>
    <row r="130" spans="2:6" x14ac:dyDescent="0.3">
      <c r="B130" s="11" t="s">
        <v>3</v>
      </c>
      <c r="C130" s="66">
        <v>60.25</v>
      </c>
      <c r="D130" s="66">
        <v>35.71</v>
      </c>
      <c r="E130" s="66">
        <v>4.04</v>
      </c>
      <c r="F130" s="66">
        <v>100</v>
      </c>
    </row>
    <row r="131" spans="2:6" x14ac:dyDescent="0.3">
      <c r="B131" s="16"/>
      <c r="C131" s="86">
        <v>100</v>
      </c>
      <c r="D131" s="86">
        <v>100</v>
      </c>
      <c r="E131" s="86">
        <v>100</v>
      </c>
      <c r="F131" s="86">
        <v>100</v>
      </c>
    </row>
  </sheetData>
  <mergeCells count="7">
    <mergeCell ref="C99:F99"/>
    <mergeCell ref="C23:L23"/>
    <mergeCell ref="N23:U23"/>
    <mergeCell ref="C48:F48"/>
    <mergeCell ref="H48:K48"/>
    <mergeCell ref="C47:F47"/>
    <mergeCell ref="H47:K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CB2B-70D3-4FF0-A5F7-8F5B1C3E168E}">
  <dimension ref="B2:W113"/>
  <sheetViews>
    <sheetView zoomScaleNormal="100" workbookViewId="0">
      <selection activeCell="M22" sqref="M22"/>
    </sheetView>
  </sheetViews>
  <sheetFormatPr defaultRowHeight="14.4" x14ac:dyDescent="0.3"/>
  <cols>
    <col min="7" max="7" width="18.88671875" customWidth="1"/>
    <col min="8" max="8" width="8.88671875" style="10"/>
    <col min="9" max="9" width="9.77734375" style="10" bestFit="1" customWidth="1"/>
    <col min="10" max="10" width="8.88671875" style="10"/>
    <col min="11" max="13" width="9" style="10" bestFit="1" customWidth="1"/>
    <col min="14" max="20" width="8.88671875" style="10"/>
    <col min="23" max="23" width="14.5546875" style="10" bestFit="1" customWidth="1"/>
    <col min="25" max="25" width="8.6640625" customWidth="1"/>
  </cols>
  <sheetData>
    <row r="2" spans="2:10" x14ac:dyDescent="0.3">
      <c r="B2" t="s">
        <v>145</v>
      </c>
      <c r="G2" t="s">
        <v>155</v>
      </c>
    </row>
    <row r="5" spans="2:10" x14ac:dyDescent="0.3">
      <c r="B5" s="8" t="s">
        <v>146</v>
      </c>
      <c r="C5" s="8" t="s">
        <v>147</v>
      </c>
      <c r="D5" s="91" t="s">
        <v>148</v>
      </c>
      <c r="E5" s="8" t="s">
        <v>149</v>
      </c>
      <c r="G5" s="8" t="s">
        <v>146</v>
      </c>
      <c r="H5" s="40" t="s">
        <v>147</v>
      </c>
      <c r="I5" s="89" t="s">
        <v>148</v>
      </c>
      <c r="J5" s="40" t="s">
        <v>149</v>
      </c>
    </row>
    <row r="6" spans="2:10" x14ac:dyDescent="0.3">
      <c r="B6" s="19"/>
      <c r="C6" s="19"/>
      <c r="D6" s="92"/>
      <c r="E6" s="19"/>
      <c r="G6" s="19"/>
      <c r="H6" s="41"/>
      <c r="I6" s="90"/>
      <c r="J6" s="41"/>
    </row>
    <row r="7" spans="2:10" x14ac:dyDescent="0.3">
      <c r="B7" s="11" t="s">
        <v>8</v>
      </c>
      <c r="C7" s="11">
        <v>37</v>
      </c>
      <c r="D7" s="42">
        <v>108</v>
      </c>
      <c r="E7" s="11">
        <v>19</v>
      </c>
      <c r="G7" s="11" t="s">
        <v>8</v>
      </c>
      <c r="H7" s="12">
        <v>910</v>
      </c>
      <c r="I7" s="67">
        <v>922</v>
      </c>
      <c r="J7" s="12">
        <v>505</v>
      </c>
    </row>
    <row r="8" spans="2:10" x14ac:dyDescent="0.3">
      <c r="B8" s="11" t="s">
        <v>150</v>
      </c>
      <c r="C8" s="14">
        <v>50.524099999999997</v>
      </c>
      <c r="D8" s="45">
        <v>23.156289999999998</v>
      </c>
      <c r="E8" s="14">
        <v>17.93835</v>
      </c>
      <c r="G8" s="11" t="s">
        <v>150</v>
      </c>
      <c r="H8" s="66">
        <v>37.803139999999999</v>
      </c>
      <c r="I8" s="68">
        <v>23.478570000000001</v>
      </c>
      <c r="J8" s="66">
        <v>22.108039999999999</v>
      </c>
    </row>
    <row r="9" spans="2:10" x14ac:dyDescent="0.3">
      <c r="B9" s="11" t="s">
        <v>151</v>
      </c>
      <c r="C9" s="14">
        <v>93.790679999999995</v>
      </c>
      <c r="D9" s="45">
        <v>23.981000000000002</v>
      </c>
      <c r="E9" s="14">
        <v>17.00808</v>
      </c>
      <c r="G9" s="11" t="s">
        <v>151</v>
      </c>
      <c r="H9" s="66">
        <v>102.676</v>
      </c>
      <c r="I9" s="68">
        <v>34.60886</v>
      </c>
      <c r="J9" s="66">
        <v>43.875970000000002</v>
      </c>
    </row>
    <row r="10" spans="2:10" x14ac:dyDescent="0.3">
      <c r="B10" s="11" t="s">
        <v>152</v>
      </c>
      <c r="C10" s="14">
        <v>5.3523290000000001</v>
      </c>
      <c r="D10" s="45">
        <v>10</v>
      </c>
      <c r="E10" s="14">
        <v>7.7112670000000003</v>
      </c>
      <c r="G10" s="11" t="s">
        <v>152</v>
      </c>
      <c r="H10" s="66">
        <v>2.290972</v>
      </c>
      <c r="I10" s="68">
        <v>6.7</v>
      </c>
      <c r="J10" s="66">
        <v>5.2442529999999996</v>
      </c>
    </row>
    <row r="11" spans="2:10" x14ac:dyDescent="0.3">
      <c r="B11" s="11" t="s">
        <v>153</v>
      </c>
      <c r="C11" s="14">
        <v>12.46575</v>
      </c>
      <c r="D11" s="45">
        <v>14.5</v>
      </c>
      <c r="E11" s="14">
        <v>12.195069999999999</v>
      </c>
      <c r="G11" s="11" t="s">
        <v>153</v>
      </c>
      <c r="H11" s="66">
        <v>7.973096</v>
      </c>
      <c r="I11" s="68">
        <v>15</v>
      </c>
      <c r="J11" s="66">
        <v>12.181889999999999</v>
      </c>
    </row>
    <row r="12" spans="2:10" x14ac:dyDescent="0.3">
      <c r="B12" s="16" t="s">
        <v>154</v>
      </c>
      <c r="C12" s="33">
        <v>49.50074</v>
      </c>
      <c r="D12" s="51">
        <v>26.585709999999999</v>
      </c>
      <c r="E12" s="33">
        <v>22.8125</v>
      </c>
      <c r="G12" s="16" t="s">
        <v>154</v>
      </c>
      <c r="H12" s="70">
        <v>46.287669999999999</v>
      </c>
      <c r="I12" s="87">
        <v>30</v>
      </c>
      <c r="J12" s="70">
        <v>27.9908</v>
      </c>
    </row>
    <row r="15" spans="2:10" x14ac:dyDescent="0.3">
      <c r="G15" s="99" t="s">
        <v>244</v>
      </c>
    </row>
    <row r="17" spans="7:13" x14ac:dyDescent="0.3">
      <c r="G17" s="8"/>
      <c r="H17" s="40" t="s">
        <v>8</v>
      </c>
      <c r="I17" s="40" t="s">
        <v>9</v>
      </c>
      <c r="J17" s="40"/>
      <c r="K17" s="40" t="s">
        <v>5</v>
      </c>
      <c r="L17" s="40" t="s">
        <v>6</v>
      </c>
      <c r="M17" s="40" t="s">
        <v>7</v>
      </c>
    </row>
    <row r="18" spans="7:13" x14ac:dyDescent="0.3">
      <c r="G18" s="11"/>
      <c r="H18" s="12"/>
      <c r="I18" s="12"/>
      <c r="J18" s="12"/>
      <c r="K18" s="12"/>
      <c r="L18" s="12"/>
      <c r="M18" s="12"/>
    </row>
    <row r="19" spans="7:13" x14ac:dyDescent="0.3">
      <c r="G19" s="11" t="s">
        <v>156</v>
      </c>
      <c r="H19" s="12">
        <v>96</v>
      </c>
      <c r="I19" s="66">
        <f t="shared" ref="I19:I32" si="0">H19*100/H$32</f>
        <v>10.412147505422993</v>
      </c>
      <c r="J19" s="12"/>
      <c r="K19" s="66">
        <v>28.878129999999999</v>
      </c>
      <c r="L19" s="66">
        <v>28.138000000000002</v>
      </c>
      <c r="M19" s="66">
        <v>20</v>
      </c>
    </row>
    <row r="20" spans="7:13" x14ac:dyDescent="0.3">
      <c r="G20" s="11" t="s">
        <v>157</v>
      </c>
      <c r="H20" s="12">
        <v>302</v>
      </c>
      <c r="I20" s="66">
        <f t="shared" si="0"/>
        <v>32.754880694143168</v>
      </c>
      <c r="J20" s="12"/>
      <c r="K20" s="66">
        <v>23.522919999999999</v>
      </c>
      <c r="L20" s="66">
        <v>38.526620000000001</v>
      </c>
      <c r="M20" s="66">
        <v>13.66667</v>
      </c>
    </row>
    <row r="21" spans="7:13" x14ac:dyDescent="0.3">
      <c r="G21" s="11" t="s">
        <v>158</v>
      </c>
      <c r="H21" s="12">
        <v>79</v>
      </c>
      <c r="I21" s="66">
        <f t="shared" si="0"/>
        <v>8.568329718004339</v>
      </c>
      <c r="J21" s="12"/>
      <c r="K21" s="66">
        <v>25.944120000000002</v>
      </c>
      <c r="L21" s="66">
        <v>68.539109999999994</v>
      </c>
      <c r="M21" s="66">
        <v>13.33333</v>
      </c>
    </row>
    <row r="22" spans="7:13" x14ac:dyDescent="0.3">
      <c r="G22" s="11" t="s">
        <v>159</v>
      </c>
      <c r="H22" s="12">
        <v>91</v>
      </c>
      <c r="I22" s="66">
        <f t="shared" si="0"/>
        <v>9.8698481561822131</v>
      </c>
      <c r="J22" s="12"/>
      <c r="K22" s="66">
        <v>26.47805</v>
      </c>
      <c r="L22" s="66">
        <v>24.781510000000001</v>
      </c>
      <c r="M22" s="66">
        <v>18</v>
      </c>
    </row>
    <row r="23" spans="7:13" x14ac:dyDescent="0.3">
      <c r="G23" s="11" t="s">
        <v>160</v>
      </c>
      <c r="H23" s="12">
        <v>96</v>
      </c>
      <c r="I23" s="66">
        <f t="shared" si="0"/>
        <v>10.412147505422993</v>
      </c>
      <c r="J23" s="12"/>
      <c r="K23" s="66">
        <v>18.896940000000001</v>
      </c>
      <c r="L23" s="66">
        <v>17.294309999999999</v>
      </c>
      <c r="M23" s="66">
        <v>15</v>
      </c>
    </row>
    <row r="24" spans="7:13" x14ac:dyDescent="0.3">
      <c r="G24" s="11" t="s">
        <v>161</v>
      </c>
      <c r="H24" s="12">
        <v>44</v>
      </c>
      <c r="I24" s="66">
        <f t="shared" si="0"/>
        <v>4.7722342733188716</v>
      </c>
      <c r="J24" s="12"/>
      <c r="K24" s="66">
        <v>25.177800000000001</v>
      </c>
      <c r="L24" s="66">
        <v>27.31203</v>
      </c>
      <c r="M24" s="66">
        <v>10.664999999999999</v>
      </c>
    </row>
    <row r="25" spans="7:13" x14ac:dyDescent="0.3">
      <c r="G25" s="11" t="s">
        <v>162</v>
      </c>
      <c r="H25" s="12">
        <v>30</v>
      </c>
      <c r="I25" s="66">
        <f t="shared" si="0"/>
        <v>3.2537960954446854</v>
      </c>
      <c r="J25" s="12"/>
      <c r="K25" s="66">
        <v>22.127960000000002</v>
      </c>
      <c r="L25" s="66">
        <v>19.197240000000001</v>
      </c>
      <c r="M25" s="66">
        <v>17.5</v>
      </c>
    </row>
    <row r="26" spans="7:13" x14ac:dyDescent="0.3">
      <c r="G26" s="42" t="s">
        <v>163</v>
      </c>
      <c r="H26" s="67">
        <v>113</v>
      </c>
      <c r="I26" s="68">
        <f t="shared" si="0"/>
        <v>12.255965292841649</v>
      </c>
      <c r="J26" s="67"/>
      <c r="K26" s="68">
        <v>19.959129999999998</v>
      </c>
      <c r="L26" s="68">
        <v>19.95345</v>
      </c>
      <c r="M26" s="68">
        <v>15</v>
      </c>
    </row>
    <row r="27" spans="7:13" x14ac:dyDescent="0.3">
      <c r="G27" s="11" t="s">
        <v>164</v>
      </c>
      <c r="H27" s="12">
        <v>33</v>
      </c>
      <c r="I27" s="66">
        <f t="shared" si="0"/>
        <v>3.5791757049891539</v>
      </c>
      <c r="J27" s="12"/>
      <c r="K27" s="66">
        <v>26.627739999999999</v>
      </c>
      <c r="L27" s="66">
        <v>27.438880000000001</v>
      </c>
      <c r="M27" s="66">
        <v>10</v>
      </c>
    </row>
    <row r="28" spans="7:13" x14ac:dyDescent="0.3">
      <c r="G28" s="11" t="s">
        <v>165</v>
      </c>
      <c r="H28" s="12">
        <v>31</v>
      </c>
      <c r="I28" s="66">
        <f t="shared" si="0"/>
        <v>3.3622559652928414</v>
      </c>
      <c r="J28" s="12"/>
      <c r="K28" s="66">
        <v>12.96987</v>
      </c>
      <c r="L28" s="66">
        <v>10.31391</v>
      </c>
      <c r="M28" s="66">
        <v>10</v>
      </c>
    </row>
    <row r="29" spans="7:13" x14ac:dyDescent="0.3">
      <c r="G29" s="11" t="s">
        <v>166</v>
      </c>
      <c r="H29" s="12">
        <v>7</v>
      </c>
      <c r="I29" s="66">
        <f t="shared" si="0"/>
        <v>0.75921908893709322</v>
      </c>
      <c r="J29" s="12"/>
      <c r="K29" s="66">
        <v>27.142859999999999</v>
      </c>
      <c r="L29" s="66">
        <v>28.524100000000001</v>
      </c>
      <c r="M29" s="66">
        <v>20</v>
      </c>
    </row>
    <row r="30" spans="7:13" x14ac:dyDescent="0.3">
      <c r="G30" s="11" t="s">
        <v>167</v>
      </c>
      <c r="H30" s="12">
        <v>0</v>
      </c>
      <c r="I30" s="66">
        <f t="shared" si="0"/>
        <v>0</v>
      </c>
      <c r="J30" s="12"/>
      <c r="K30" s="66">
        <v>0</v>
      </c>
      <c r="L30" s="66" t="s">
        <v>176</v>
      </c>
      <c r="M30" s="66">
        <v>0</v>
      </c>
    </row>
    <row r="31" spans="7:13" x14ac:dyDescent="0.3">
      <c r="G31" s="11" t="s">
        <v>168</v>
      </c>
      <c r="H31" s="12">
        <v>0</v>
      </c>
      <c r="I31" s="66">
        <f t="shared" si="0"/>
        <v>0</v>
      </c>
      <c r="J31" s="12"/>
      <c r="K31" s="66">
        <v>0</v>
      </c>
      <c r="L31" s="66" t="s">
        <v>176</v>
      </c>
      <c r="M31" s="66">
        <v>0</v>
      </c>
    </row>
    <row r="32" spans="7:13" x14ac:dyDescent="0.3">
      <c r="G32" s="16" t="s">
        <v>3</v>
      </c>
      <c r="H32" s="52">
        <v>922</v>
      </c>
      <c r="I32" s="52">
        <f t="shared" si="0"/>
        <v>100</v>
      </c>
      <c r="J32" s="52"/>
      <c r="K32" s="70">
        <v>23.478570000000001</v>
      </c>
      <c r="L32" s="70">
        <v>34.60886</v>
      </c>
      <c r="M32" s="70">
        <v>15</v>
      </c>
    </row>
    <row r="36" spans="7:23" x14ac:dyDescent="0.3">
      <c r="G36" s="19"/>
      <c r="H36" s="102" t="s">
        <v>192</v>
      </c>
      <c r="I36" s="102"/>
      <c r="J36" s="102"/>
      <c r="K36" s="102"/>
      <c r="L36" s="102"/>
      <c r="M36" s="102"/>
      <c r="N36" s="41"/>
      <c r="O36" s="102" t="s">
        <v>193</v>
      </c>
      <c r="P36" s="102"/>
      <c r="Q36" s="102"/>
      <c r="R36" s="102"/>
      <c r="S36" s="102"/>
      <c r="T36" s="102"/>
    </row>
    <row r="37" spans="7:23" x14ac:dyDescent="0.3">
      <c r="G37" s="16"/>
      <c r="H37" s="52" t="s">
        <v>8</v>
      </c>
      <c r="I37" s="52" t="s">
        <v>9</v>
      </c>
      <c r="J37" s="52"/>
      <c r="K37" s="52" t="s">
        <v>5</v>
      </c>
      <c r="L37" s="52" t="s">
        <v>6</v>
      </c>
      <c r="M37" s="52" t="s">
        <v>7</v>
      </c>
      <c r="N37" s="52"/>
      <c r="O37" s="52" t="s">
        <v>8</v>
      </c>
      <c r="P37" s="52" t="s">
        <v>9</v>
      </c>
      <c r="Q37" s="52"/>
      <c r="R37" s="52" t="s">
        <v>5</v>
      </c>
      <c r="S37" s="52" t="s">
        <v>6</v>
      </c>
      <c r="T37" s="52" t="s">
        <v>7</v>
      </c>
      <c r="V37" s="8"/>
      <c r="W37" s="40" t="s">
        <v>199</v>
      </c>
    </row>
    <row r="38" spans="7:23" x14ac:dyDescent="0.3">
      <c r="G38" s="19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V38" s="11"/>
      <c r="W38" s="12"/>
    </row>
    <row r="39" spans="7:23" x14ac:dyDescent="0.3">
      <c r="G39" s="11" t="s">
        <v>170</v>
      </c>
      <c r="H39" s="93">
        <v>60</v>
      </c>
      <c r="I39" s="66">
        <f>H39*100/H$54</f>
        <v>53.097345132743364</v>
      </c>
      <c r="J39" s="66"/>
      <c r="K39" s="68">
        <v>23.94333</v>
      </c>
      <c r="L39" s="66">
        <v>23.74362</v>
      </c>
      <c r="M39" s="66">
        <v>15.466670000000001</v>
      </c>
      <c r="N39" s="12"/>
      <c r="O39" s="12">
        <v>389</v>
      </c>
      <c r="P39" s="66">
        <f>O39*100/O$54</f>
        <v>48.084054388133495</v>
      </c>
      <c r="Q39" s="66"/>
      <c r="R39" s="68">
        <v>32.29965</v>
      </c>
      <c r="S39" s="66">
        <v>48.045459999999999</v>
      </c>
      <c r="T39" s="66">
        <v>25</v>
      </c>
      <c r="V39" s="11" t="s">
        <v>8</v>
      </c>
      <c r="W39" s="93">
        <v>60</v>
      </c>
    </row>
    <row r="40" spans="7:23" x14ac:dyDescent="0.3">
      <c r="G40" s="11" t="s">
        <v>165</v>
      </c>
      <c r="H40" s="12">
        <v>11</v>
      </c>
      <c r="I40" s="66">
        <f t="shared" ref="I40:I54" si="1">H40*100/H$54</f>
        <v>9.7345132743362832</v>
      </c>
      <c r="J40" s="66"/>
      <c r="K40" s="66">
        <v>13.66667</v>
      </c>
      <c r="L40" s="66">
        <v>9.7342460000000006</v>
      </c>
      <c r="M40" s="66">
        <v>10</v>
      </c>
      <c r="N40" s="12"/>
      <c r="O40" s="12">
        <v>50</v>
      </c>
      <c r="P40" s="66">
        <f t="shared" ref="P40:P54" si="2">O40*100/O$54</f>
        <v>6.1804697156983934</v>
      </c>
      <c r="Q40" s="66"/>
      <c r="R40" s="66">
        <v>21.374770000000002</v>
      </c>
      <c r="S40" s="66">
        <v>15.79565</v>
      </c>
      <c r="T40" s="66">
        <v>20</v>
      </c>
      <c r="V40" s="11" t="s">
        <v>5</v>
      </c>
      <c r="W40" s="66">
        <v>23.94333</v>
      </c>
    </row>
    <row r="41" spans="7:23" x14ac:dyDescent="0.3">
      <c r="G41" s="11" t="s">
        <v>171</v>
      </c>
      <c r="H41" s="12">
        <v>6</v>
      </c>
      <c r="I41" s="66">
        <f t="shared" si="1"/>
        <v>5.3097345132743365</v>
      </c>
      <c r="J41" s="66"/>
      <c r="K41" s="66">
        <v>15.88889</v>
      </c>
      <c r="L41" s="66">
        <v>4.2198820000000001</v>
      </c>
      <c r="M41" s="66">
        <v>15</v>
      </c>
      <c r="N41" s="12"/>
      <c r="O41" s="12">
        <v>8</v>
      </c>
      <c r="P41" s="66">
        <f t="shared" si="2"/>
        <v>0.9888751545117429</v>
      </c>
      <c r="Q41" s="66"/>
      <c r="R41" s="66">
        <v>8.375</v>
      </c>
      <c r="S41" s="66">
        <v>5.5789780000000002</v>
      </c>
      <c r="T41" s="66">
        <v>7.5</v>
      </c>
      <c r="V41" s="11" t="s">
        <v>6</v>
      </c>
      <c r="W41" s="66">
        <v>23.74362</v>
      </c>
    </row>
    <row r="42" spans="7:23" x14ac:dyDescent="0.3">
      <c r="G42" s="11" t="s">
        <v>172</v>
      </c>
      <c r="H42" s="12">
        <v>3</v>
      </c>
      <c r="I42" s="66">
        <f t="shared" si="1"/>
        <v>2.6548672566371683</v>
      </c>
      <c r="J42" s="66"/>
      <c r="K42" s="66">
        <v>14.66667</v>
      </c>
      <c r="L42" s="66">
        <v>8.0829039999999992</v>
      </c>
      <c r="M42" s="66">
        <v>10</v>
      </c>
      <c r="N42" s="12"/>
      <c r="O42" s="12">
        <v>4</v>
      </c>
      <c r="P42" s="66">
        <f t="shared" si="2"/>
        <v>0.49443757725587145</v>
      </c>
      <c r="Q42" s="66"/>
      <c r="R42" s="66">
        <v>23.66667</v>
      </c>
      <c r="S42" s="66">
        <v>17.397320000000001</v>
      </c>
      <c r="T42" s="66">
        <v>20</v>
      </c>
      <c r="V42" s="11" t="s">
        <v>200</v>
      </c>
      <c r="W42" s="66">
        <v>0</v>
      </c>
    </row>
    <row r="43" spans="7:23" x14ac:dyDescent="0.3">
      <c r="G43" s="11" t="s">
        <v>173</v>
      </c>
      <c r="H43" s="12">
        <v>4</v>
      </c>
      <c r="I43" s="66">
        <f t="shared" si="1"/>
        <v>3.5398230088495577</v>
      </c>
      <c r="J43" s="66"/>
      <c r="K43" s="66">
        <v>15.91667</v>
      </c>
      <c r="L43" s="66">
        <v>6.1486219999999996</v>
      </c>
      <c r="M43" s="66">
        <v>18.33333</v>
      </c>
      <c r="N43" s="12"/>
      <c r="O43" s="12">
        <v>11</v>
      </c>
      <c r="P43" s="66">
        <f t="shared" si="2"/>
        <v>1.3597033374536465</v>
      </c>
      <c r="Q43" s="66"/>
      <c r="R43" s="66">
        <v>23.214130000000001</v>
      </c>
      <c r="S43" s="66">
        <v>11.507540000000001</v>
      </c>
      <c r="T43" s="66">
        <v>20</v>
      </c>
      <c r="V43" s="11" t="s">
        <v>201</v>
      </c>
      <c r="W43" s="66">
        <v>1.75</v>
      </c>
    </row>
    <row r="44" spans="7:23" x14ac:dyDescent="0.3">
      <c r="G44" s="11" t="s">
        <v>174</v>
      </c>
      <c r="H44" s="12">
        <v>1</v>
      </c>
      <c r="I44" s="66">
        <f t="shared" si="1"/>
        <v>0.88495575221238942</v>
      </c>
      <c r="J44" s="66"/>
      <c r="K44" s="66">
        <v>3</v>
      </c>
      <c r="L44" s="66" t="s">
        <v>176</v>
      </c>
      <c r="M44" s="66">
        <v>3</v>
      </c>
      <c r="N44" s="12"/>
      <c r="O44" s="12">
        <v>8</v>
      </c>
      <c r="P44" s="66">
        <f t="shared" si="2"/>
        <v>0.9888751545117429</v>
      </c>
      <c r="Q44" s="66"/>
      <c r="R44" s="66">
        <v>28.227270000000001</v>
      </c>
      <c r="S44" s="66">
        <v>32.155430000000003</v>
      </c>
      <c r="T44" s="66">
        <v>20.909089999999999</v>
      </c>
      <c r="V44" s="11" t="s">
        <v>202</v>
      </c>
      <c r="W44" s="66">
        <v>3</v>
      </c>
    </row>
    <row r="45" spans="7:23" x14ac:dyDescent="0.3">
      <c r="G45" s="11" t="s">
        <v>175</v>
      </c>
      <c r="H45" s="12">
        <v>0</v>
      </c>
      <c r="I45" s="66">
        <f t="shared" si="1"/>
        <v>0</v>
      </c>
      <c r="J45" s="66"/>
      <c r="K45" s="66">
        <v>0</v>
      </c>
      <c r="L45" s="66" t="s">
        <v>176</v>
      </c>
      <c r="M45" s="66">
        <v>0</v>
      </c>
      <c r="N45" s="12"/>
      <c r="O45" s="12">
        <v>0</v>
      </c>
      <c r="P45" s="66">
        <f t="shared" si="2"/>
        <v>0</v>
      </c>
      <c r="Q45" s="66"/>
      <c r="R45" s="66">
        <v>0</v>
      </c>
      <c r="S45" s="66" t="s">
        <v>176</v>
      </c>
      <c r="T45" s="66">
        <v>0</v>
      </c>
      <c r="V45" s="11" t="s">
        <v>78</v>
      </c>
      <c r="W45" s="66">
        <v>4.25</v>
      </c>
    </row>
    <row r="46" spans="7:23" x14ac:dyDescent="0.3">
      <c r="G46" s="11" t="s">
        <v>177</v>
      </c>
      <c r="H46" s="12">
        <v>10</v>
      </c>
      <c r="I46" s="66">
        <f t="shared" si="1"/>
        <v>8.8495575221238933</v>
      </c>
      <c r="J46" s="66"/>
      <c r="K46" s="66">
        <v>18.229890000000001</v>
      </c>
      <c r="L46" s="66">
        <v>21.56643</v>
      </c>
      <c r="M46" s="66">
        <v>9</v>
      </c>
      <c r="N46" s="12"/>
      <c r="O46" s="12">
        <v>78</v>
      </c>
      <c r="P46" s="66">
        <f t="shared" si="2"/>
        <v>9.641532756489493</v>
      </c>
      <c r="Q46" s="66"/>
      <c r="R46" s="66">
        <v>16.682390000000002</v>
      </c>
      <c r="S46" s="66">
        <v>20.775939999999999</v>
      </c>
      <c r="T46" s="66">
        <v>10</v>
      </c>
      <c r="V46" s="11" t="s">
        <v>7</v>
      </c>
      <c r="W46" s="66">
        <v>15.466670000000001</v>
      </c>
    </row>
    <row r="47" spans="7:23" x14ac:dyDescent="0.3">
      <c r="G47" s="11" t="s">
        <v>178</v>
      </c>
      <c r="H47" s="12">
        <v>5</v>
      </c>
      <c r="I47" s="66">
        <f t="shared" si="1"/>
        <v>4.4247787610619467</v>
      </c>
      <c r="J47" s="66"/>
      <c r="K47" s="66">
        <v>9.1999999999999993</v>
      </c>
      <c r="L47" s="66">
        <v>10.75639</v>
      </c>
      <c r="M47" s="66">
        <v>6</v>
      </c>
      <c r="N47" s="12"/>
      <c r="O47" s="12">
        <v>18</v>
      </c>
      <c r="P47" s="66">
        <f t="shared" si="2"/>
        <v>2.2249690976514214</v>
      </c>
      <c r="Q47" s="66"/>
      <c r="R47" s="66">
        <v>12.22254</v>
      </c>
      <c r="S47" s="66">
        <v>12.302490000000001</v>
      </c>
      <c r="T47" s="66">
        <v>11</v>
      </c>
      <c r="V47" s="11" t="s">
        <v>79</v>
      </c>
      <c r="W47" s="66">
        <v>36</v>
      </c>
    </row>
    <row r="48" spans="7:23" x14ac:dyDescent="0.3">
      <c r="G48" s="11" t="s">
        <v>179</v>
      </c>
      <c r="H48" s="12">
        <v>0</v>
      </c>
      <c r="I48" s="66">
        <f t="shared" si="1"/>
        <v>0</v>
      </c>
      <c r="J48" s="66"/>
      <c r="K48" s="66">
        <v>0</v>
      </c>
      <c r="L48" s="66" t="s">
        <v>176</v>
      </c>
      <c r="M48" s="66">
        <v>0</v>
      </c>
      <c r="N48" s="12"/>
      <c r="O48" s="12">
        <v>16</v>
      </c>
      <c r="P48" s="66">
        <f t="shared" si="2"/>
        <v>1.9777503090234858</v>
      </c>
      <c r="Q48" s="66"/>
      <c r="R48" s="66">
        <v>12.60225</v>
      </c>
      <c r="S48" s="66">
        <v>9.54434</v>
      </c>
      <c r="T48" s="66">
        <v>12.66</v>
      </c>
      <c r="V48" s="11" t="s">
        <v>203</v>
      </c>
      <c r="W48" s="66">
        <v>60</v>
      </c>
    </row>
    <row r="49" spans="7:23" x14ac:dyDescent="0.3">
      <c r="G49" s="11" t="s">
        <v>180</v>
      </c>
      <c r="H49" s="12">
        <v>5</v>
      </c>
      <c r="I49" s="66">
        <f t="shared" si="1"/>
        <v>4.4247787610619467</v>
      </c>
      <c r="J49" s="66"/>
      <c r="K49" s="66">
        <v>23.644749999999998</v>
      </c>
      <c r="L49" s="66">
        <v>23.12885</v>
      </c>
      <c r="M49" s="66">
        <v>25</v>
      </c>
      <c r="N49" s="12"/>
      <c r="O49" s="12">
        <v>34</v>
      </c>
      <c r="P49" s="66">
        <f t="shared" si="2"/>
        <v>4.2027194066749072</v>
      </c>
      <c r="Q49" s="66"/>
      <c r="R49" s="66">
        <v>15.201700000000001</v>
      </c>
      <c r="S49" s="66">
        <v>17.639810000000001</v>
      </c>
      <c r="T49" s="66">
        <v>8.3928569999999993</v>
      </c>
      <c r="V49" s="11" t="s">
        <v>204</v>
      </c>
      <c r="W49" s="66">
        <v>73.5</v>
      </c>
    </row>
    <row r="50" spans="7:23" x14ac:dyDescent="0.3">
      <c r="G50" s="11" t="s">
        <v>181</v>
      </c>
      <c r="H50" s="12">
        <v>0</v>
      </c>
      <c r="I50" s="66">
        <f t="shared" si="1"/>
        <v>0</v>
      </c>
      <c r="J50" s="66"/>
      <c r="K50" s="66">
        <v>0</v>
      </c>
      <c r="L50" s="66" t="s">
        <v>176</v>
      </c>
      <c r="M50" s="66">
        <v>0</v>
      </c>
      <c r="N50" s="12"/>
      <c r="O50" s="12">
        <v>6</v>
      </c>
      <c r="P50" s="66">
        <f t="shared" si="2"/>
        <v>0.74165636588380712</v>
      </c>
      <c r="Q50" s="66"/>
      <c r="R50" s="66">
        <v>11.601850000000001</v>
      </c>
      <c r="S50" s="66">
        <v>14.46325</v>
      </c>
      <c r="T50" s="66">
        <v>7.2222220000000004</v>
      </c>
      <c r="V50" s="11" t="s">
        <v>205</v>
      </c>
      <c r="W50" s="66">
        <v>100</v>
      </c>
    </row>
    <row r="51" spans="7:23" x14ac:dyDescent="0.3">
      <c r="G51" s="66" t="s">
        <v>191</v>
      </c>
      <c r="H51" s="12">
        <v>0</v>
      </c>
      <c r="I51" s="66">
        <f t="shared" si="1"/>
        <v>0</v>
      </c>
      <c r="J51" s="66"/>
      <c r="K51" s="66">
        <v>0</v>
      </c>
      <c r="L51" s="66" t="s">
        <v>176</v>
      </c>
      <c r="M51" s="66">
        <v>0</v>
      </c>
      <c r="N51" s="12"/>
      <c r="O51" s="12">
        <v>0</v>
      </c>
      <c r="P51" s="66">
        <f t="shared" si="2"/>
        <v>0</v>
      </c>
      <c r="Q51" s="66"/>
      <c r="R51" s="66">
        <v>0</v>
      </c>
      <c r="S51" s="66" t="s">
        <v>176</v>
      </c>
      <c r="T51" s="66">
        <v>0</v>
      </c>
      <c r="V51" s="11" t="s">
        <v>36</v>
      </c>
      <c r="W51" s="66">
        <v>0</v>
      </c>
    </row>
    <row r="52" spans="7:23" x14ac:dyDescent="0.3">
      <c r="G52" s="11" t="s">
        <v>182</v>
      </c>
      <c r="H52" s="12">
        <v>5</v>
      </c>
      <c r="I52" s="66">
        <f t="shared" si="1"/>
        <v>4.4247787610619467</v>
      </c>
      <c r="J52" s="66"/>
      <c r="K52" s="66">
        <v>16.385069999999999</v>
      </c>
      <c r="L52" s="66">
        <v>9.3789390000000008</v>
      </c>
      <c r="M52" s="66">
        <v>14.56</v>
      </c>
      <c r="N52" s="12"/>
      <c r="O52" s="12">
        <v>90</v>
      </c>
      <c r="P52" s="66">
        <f t="shared" si="2"/>
        <v>11.124845488257108</v>
      </c>
      <c r="Q52" s="66"/>
      <c r="R52" s="66">
        <v>15.087389999999999</v>
      </c>
      <c r="S52" s="66">
        <v>14.71672</v>
      </c>
      <c r="T52" s="66">
        <v>11.96697</v>
      </c>
      <c r="V52" s="16" t="s">
        <v>37</v>
      </c>
      <c r="W52" s="70">
        <v>100</v>
      </c>
    </row>
    <row r="53" spans="7:23" x14ac:dyDescent="0.3">
      <c r="G53" s="11" t="s">
        <v>183</v>
      </c>
      <c r="H53" s="12">
        <v>3</v>
      </c>
      <c r="I53" s="66">
        <f t="shared" si="1"/>
        <v>2.6548672566371683</v>
      </c>
      <c r="J53" s="66"/>
      <c r="K53" s="66">
        <v>11.33333</v>
      </c>
      <c r="L53" s="66">
        <v>3.21455</v>
      </c>
      <c r="M53" s="66">
        <v>10</v>
      </c>
      <c r="N53" s="12"/>
      <c r="O53" s="12">
        <v>97</v>
      </c>
      <c r="P53" s="66">
        <f t="shared" si="2"/>
        <v>11.990111248454882</v>
      </c>
      <c r="Q53" s="66"/>
      <c r="R53" s="66">
        <v>14.93314</v>
      </c>
      <c r="S53" s="66">
        <v>12.48513</v>
      </c>
      <c r="T53" s="66">
        <v>10</v>
      </c>
    </row>
    <row r="54" spans="7:23" x14ac:dyDescent="0.3">
      <c r="G54" s="16" t="s">
        <v>3</v>
      </c>
      <c r="H54" s="52">
        <v>113</v>
      </c>
      <c r="I54" s="70">
        <f t="shared" si="1"/>
        <v>100</v>
      </c>
      <c r="J54" s="70"/>
      <c r="K54" s="88">
        <v>19.959129999999998</v>
      </c>
      <c r="L54" s="70">
        <v>19.95345</v>
      </c>
      <c r="M54" s="70">
        <v>15</v>
      </c>
      <c r="N54" s="52"/>
      <c r="O54" s="52">
        <v>809</v>
      </c>
      <c r="P54" s="70">
        <f t="shared" si="2"/>
        <v>100</v>
      </c>
      <c r="Q54" s="70"/>
      <c r="R54" s="88">
        <v>23.97016</v>
      </c>
      <c r="S54" s="70">
        <v>36.167960000000001</v>
      </c>
      <c r="T54" s="70">
        <v>15</v>
      </c>
    </row>
    <row r="56" spans="7:23" x14ac:dyDescent="0.3">
      <c r="I56" s="63"/>
      <c r="J56" s="63"/>
      <c r="K56" s="63"/>
      <c r="L56" s="63"/>
      <c r="M56" s="63"/>
    </row>
    <row r="58" spans="7:23" x14ac:dyDescent="0.3">
      <c r="G58" s="99" t="s">
        <v>245</v>
      </c>
    </row>
    <row r="59" spans="7:23" x14ac:dyDescent="0.3">
      <c r="G59" s="99" t="s">
        <v>246</v>
      </c>
    </row>
    <row r="61" spans="7:23" x14ac:dyDescent="0.3">
      <c r="G61" s="41"/>
      <c r="H61" s="102" t="s">
        <v>242</v>
      </c>
      <c r="I61" s="102"/>
      <c r="J61" s="102"/>
      <c r="K61" s="102"/>
      <c r="L61" s="102"/>
      <c r="M61" s="41"/>
      <c r="N61" s="41"/>
      <c r="O61" s="41" t="s">
        <v>237</v>
      </c>
      <c r="P61" s="41"/>
    </row>
    <row r="62" spans="7:23" x14ac:dyDescent="0.3">
      <c r="G62" s="12"/>
      <c r="H62" s="102">
        <v>2016</v>
      </c>
      <c r="I62" s="102"/>
      <c r="J62" s="41"/>
      <c r="K62" s="102">
        <v>2020</v>
      </c>
      <c r="L62" s="102"/>
      <c r="M62" s="12"/>
      <c r="N62" s="12"/>
      <c r="O62" s="12" t="s">
        <v>238</v>
      </c>
      <c r="P62" s="12"/>
    </row>
    <row r="63" spans="7:23" x14ac:dyDescent="0.3">
      <c r="G63" s="52"/>
      <c r="H63" s="52" t="s">
        <v>8</v>
      </c>
      <c r="I63" s="52" t="s">
        <v>9</v>
      </c>
      <c r="J63" s="52"/>
      <c r="K63" s="52" t="s">
        <v>8</v>
      </c>
      <c r="L63" s="52" t="s">
        <v>9</v>
      </c>
      <c r="M63" s="12"/>
      <c r="N63" s="52"/>
      <c r="O63" s="52" t="s">
        <v>9</v>
      </c>
      <c r="P63" s="52"/>
    </row>
    <row r="64" spans="7:23" x14ac:dyDescent="0.3">
      <c r="G64" s="12"/>
      <c r="H64" s="41"/>
      <c r="I64" s="41"/>
      <c r="J64" s="41"/>
      <c r="K64" s="41"/>
      <c r="L64" s="41"/>
      <c r="M64" s="12"/>
      <c r="N64" s="12"/>
      <c r="O64" s="12"/>
      <c r="P64" s="12"/>
    </row>
    <row r="65" spans="7:20" x14ac:dyDescent="0.3">
      <c r="G65" s="12" t="s">
        <v>239</v>
      </c>
      <c r="H65" s="12">
        <v>312</v>
      </c>
      <c r="I65" s="12">
        <v>87.39</v>
      </c>
      <c r="J65" s="12"/>
      <c r="K65" s="12">
        <v>355</v>
      </c>
      <c r="L65" s="12">
        <v>79.06</v>
      </c>
      <c r="M65" s="12"/>
      <c r="N65" s="12"/>
      <c r="O65" s="12">
        <v>3.88</v>
      </c>
      <c r="P65" s="12"/>
    </row>
    <row r="66" spans="7:20" x14ac:dyDescent="0.3">
      <c r="G66" s="12" t="s">
        <v>240</v>
      </c>
      <c r="H66" s="12">
        <v>34</v>
      </c>
      <c r="I66" s="67">
        <v>9.52</v>
      </c>
      <c r="J66" s="12"/>
      <c r="K66" s="12">
        <v>61</v>
      </c>
      <c r="L66" s="67">
        <v>13.59</v>
      </c>
      <c r="M66" s="12"/>
      <c r="N66" s="12"/>
      <c r="O66" s="12">
        <v>65.95</v>
      </c>
      <c r="P66" s="12"/>
    </row>
    <row r="67" spans="7:20" x14ac:dyDescent="0.3">
      <c r="G67" s="12" t="s">
        <v>241</v>
      </c>
      <c r="H67" s="12">
        <v>11</v>
      </c>
      <c r="I67" s="67">
        <v>3.08</v>
      </c>
      <c r="J67" s="12"/>
      <c r="K67" s="12">
        <v>33</v>
      </c>
      <c r="L67" s="67">
        <v>7.35</v>
      </c>
      <c r="M67" s="12"/>
      <c r="N67" s="12"/>
      <c r="O67" s="12">
        <v>28.02</v>
      </c>
      <c r="P67" s="12"/>
    </row>
    <row r="68" spans="7:20" x14ac:dyDescent="0.3">
      <c r="G68" s="75" t="s">
        <v>243</v>
      </c>
      <c r="H68" s="12"/>
      <c r="I68" s="12"/>
      <c r="J68" s="12"/>
      <c r="K68" s="12"/>
      <c r="L68" s="12"/>
      <c r="M68" s="12"/>
      <c r="N68" s="12"/>
      <c r="O68" s="12">
        <v>2.16</v>
      </c>
      <c r="P68" s="12"/>
    </row>
    <row r="69" spans="7:20" x14ac:dyDescent="0.3">
      <c r="G69" s="52" t="s">
        <v>3</v>
      </c>
      <c r="H69" s="52">
        <v>357</v>
      </c>
      <c r="I69" s="52">
        <v>100</v>
      </c>
      <c r="J69" s="52"/>
      <c r="K69" s="52">
        <v>449</v>
      </c>
      <c r="L69" s="52">
        <v>100</v>
      </c>
      <c r="M69" s="52"/>
      <c r="N69" s="52"/>
      <c r="O69" s="52">
        <v>100</v>
      </c>
      <c r="P69" s="52"/>
    </row>
    <row r="73" spans="7:20" x14ac:dyDescent="0.3">
      <c r="G73" s="19"/>
      <c r="H73" s="103" t="s">
        <v>242</v>
      </c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7:20" x14ac:dyDescent="0.3">
      <c r="G74" s="11"/>
      <c r="H74" s="102">
        <v>2016</v>
      </c>
      <c r="I74" s="102"/>
      <c r="J74" s="102"/>
      <c r="K74" s="102"/>
      <c r="L74" s="102"/>
      <c r="M74" s="102"/>
      <c r="N74" s="12"/>
      <c r="O74" s="102">
        <v>2020</v>
      </c>
      <c r="P74" s="102"/>
      <c r="Q74" s="102"/>
      <c r="R74" s="102"/>
      <c r="S74" s="102"/>
      <c r="T74" s="102"/>
    </row>
    <row r="75" spans="7:20" x14ac:dyDescent="0.3">
      <c r="G75" s="16"/>
      <c r="H75" s="52" t="s">
        <v>8</v>
      </c>
      <c r="I75" s="52" t="s">
        <v>5</v>
      </c>
      <c r="J75" s="52" t="s">
        <v>6</v>
      </c>
      <c r="K75" s="52" t="s">
        <v>78</v>
      </c>
      <c r="L75" s="52" t="s">
        <v>7</v>
      </c>
      <c r="M75" s="52" t="s">
        <v>79</v>
      </c>
      <c r="N75" s="52"/>
      <c r="O75" s="52" t="s">
        <v>8</v>
      </c>
      <c r="P75" s="52" t="s">
        <v>5</v>
      </c>
      <c r="Q75" s="52" t="s">
        <v>6</v>
      </c>
      <c r="R75" s="52" t="s">
        <v>78</v>
      </c>
      <c r="S75" s="52" t="s">
        <v>7</v>
      </c>
      <c r="T75" s="52" t="s">
        <v>79</v>
      </c>
    </row>
    <row r="76" spans="7:20" x14ac:dyDescent="0.3">
      <c r="G76" s="19"/>
      <c r="H76" s="41">
        <v>29</v>
      </c>
      <c r="I76" s="97">
        <v>3.3386300000000002</v>
      </c>
      <c r="J76" s="97">
        <v>8.4193569999999998</v>
      </c>
      <c r="K76" s="97">
        <v>0.98819679999999999</v>
      </c>
      <c r="L76" s="97">
        <v>1.8465450000000001</v>
      </c>
      <c r="M76" s="97">
        <v>2.5704250000000002</v>
      </c>
      <c r="N76" s="41"/>
      <c r="O76" s="41"/>
      <c r="P76" s="41"/>
      <c r="Q76" s="41"/>
      <c r="R76" s="41"/>
      <c r="S76" s="41"/>
      <c r="T76" s="41"/>
    </row>
    <row r="77" spans="7:20" x14ac:dyDescent="0.3">
      <c r="G77" s="11" t="s">
        <v>156</v>
      </c>
      <c r="H77" s="12">
        <v>85</v>
      </c>
      <c r="I77" s="66">
        <v>2.433846</v>
      </c>
      <c r="J77" s="66">
        <v>2.7087319999999999</v>
      </c>
      <c r="K77" s="66">
        <v>1.221554</v>
      </c>
      <c r="L77" s="66">
        <v>1.738097</v>
      </c>
      <c r="M77" s="66">
        <v>2.7103989999999998</v>
      </c>
      <c r="N77" s="12"/>
      <c r="O77" s="12">
        <v>53</v>
      </c>
      <c r="P77" s="66">
        <v>2.220818</v>
      </c>
      <c r="Q77" s="66">
        <v>1.68258</v>
      </c>
      <c r="R77" s="66">
        <v>0.98206380000000004</v>
      </c>
      <c r="S77" s="66">
        <v>2.0277799999999999</v>
      </c>
      <c r="T77" s="66">
        <v>2.7512590000000001</v>
      </c>
    </row>
    <row r="78" spans="7:20" x14ac:dyDescent="0.3">
      <c r="G78" s="11" t="s">
        <v>157</v>
      </c>
      <c r="H78" s="12">
        <v>19</v>
      </c>
      <c r="I78" s="66">
        <v>1.6089990000000001</v>
      </c>
      <c r="J78" s="66">
        <v>1.0704819999999999</v>
      </c>
      <c r="K78" s="66">
        <v>0.48518519999999998</v>
      </c>
      <c r="L78" s="66">
        <v>1.7452209999999999</v>
      </c>
      <c r="M78" s="66">
        <v>2.3763049999999999</v>
      </c>
      <c r="N78" s="12"/>
      <c r="O78" s="12">
        <v>152</v>
      </c>
      <c r="P78" s="66">
        <v>2.8042720000000001</v>
      </c>
      <c r="Q78" s="66">
        <v>4.7532389999999998</v>
      </c>
      <c r="R78" s="66">
        <v>0.62656780000000001</v>
      </c>
      <c r="S78" s="66">
        <v>1.922018</v>
      </c>
      <c r="T78" s="66">
        <v>3.0723940000000001</v>
      </c>
    </row>
    <row r="79" spans="7:20" x14ac:dyDescent="0.3">
      <c r="G79" s="11" t="s">
        <v>158</v>
      </c>
      <c r="H79" s="12">
        <v>6</v>
      </c>
      <c r="I79" s="66">
        <v>1.5415239999999999</v>
      </c>
      <c r="J79" s="66">
        <v>0.72413760000000005</v>
      </c>
      <c r="K79" s="66">
        <v>0.6976308</v>
      </c>
      <c r="L79" s="66">
        <v>1.7970159999999999</v>
      </c>
      <c r="M79" s="66">
        <v>1.8744179999999999</v>
      </c>
      <c r="N79" s="12"/>
      <c r="O79" s="12">
        <v>40</v>
      </c>
      <c r="P79" s="66">
        <v>2.5417589999999999</v>
      </c>
      <c r="Q79" s="66">
        <v>7.0468830000000002</v>
      </c>
      <c r="R79" s="66">
        <v>0.24744940000000001</v>
      </c>
      <c r="S79" s="66">
        <v>1.135705</v>
      </c>
      <c r="T79" s="66">
        <v>2.2355960000000001</v>
      </c>
    </row>
    <row r="80" spans="7:20" x14ac:dyDescent="0.3">
      <c r="G80" s="11" t="s">
        <v>159</v>
      </c>
      <c r="H80" s="12">
        <v>65</v>
      </c>
      <c r="I80" s="66">
        <v>2.25393</v>
      </c>
      <c r="J80" s="66">
        <v>4.0766239999999998</v>
      </c>
      <c r="K80" s="66">
        <v>0.81400629999999996</v>
      </c>
      <c r="L80" s="66">
        <v>1.6265620000000001</v>
      </c>
      <c r="M80" s="66">
        <v>2.4628909999999999</v>
      </c>
      <c r="N80" s="12"/>
      <c r="O80" s="12">
        <v>46</v>
      </c>
      <c r="P80" s="66">
        <v>2.3777249999999999</v>
      </c>
      <c r="Q80" s="66">
        <v>1.995541</v>
      </c>
      <c r="R80" s="66">
        <v>1.0000009999999999</v>
      </c>
      <c r="S80" s="66">
        <v>1.85904</v>
      </c>
      <c r="T80" s="66">
        <v>2.8441589999999999</v>
      </c>
    </row>
    <row r="81" spans="7:20" x14ac:dyDescent="0.3">
      <c r="G81" s="11" t="s">
        <v>160</v>
      </c>
      <c r="H81" s="12">
        <v>15</v>
      </c>
      <c r="I81" s="66">
        <v>1.5733509999999999</v>
      </c>
      <c r="J81" s="66">
        <v>1.4189229999999999</v>
      </c>
      <c r="K81" s="66">
        <v>0.37244939999999999</v>
      </c>
      <c r="L81" s="66">
        <v>1.2221</v>
      </c>
      <c r="M81" s="66">
        <v>1.983698</v>
      </c>
      <c r="N81" s="12"/>
      <c r="O81" s="12">
        <v>34</v>
      </c>
      <c r="P81" s="66">
        <v>2.1989969999999999</v>
      </c>
      <c r="Q81" s="66">
        <v>1.914409</v>
      </c>
      <c r="R81" s="66">
        <v>0.57826420000000001</v>
      </c>
      <c r="S81" s="66">
        <v>1.460002</v>
      </c>
      <c r="T81" s="66">
        <v>3.3618459999999999</v>
      </c>
    </row>
    <row r="82" spans="7:20" x14ac:dyDescent="0.3">
      <c r="G82" s="11" t="s">
        <v>161</v>
      </c>
      <c r="H82" s="12">
        <v>18</v>
      </c>
      <c r="I82" s="66">
        <v>2.1760630000000001</v>
      </c>
      <c r="J82" s="66">
        <v>1.0728709999999999</v>
      </c>
      <c r="K82" s="66">
        <v>1.774718</v>
      </c>
      <c r="L82" s="66">
        <v>2.4333360000000002</v>
      </c>
      <c r="M82" s="66">
        <v>2.7551359999999998</v>
      </c>
      <c r="N82" s="12"/>
      <c r="O82" s="12">
        <v>19</v>
      </c>
      <c r="P82" s="66">
        <v>2.5010979999999998</v>
      </c>
      <c r="Q82" s="66">
        <v>2.1240290000000002</v>
      </c>
      <c r="R82" s="66">
        <v>1.2500009999999999</v>
      </c>
      <c r="S82" s="66">
        <v>1.946669</v>
      </c>
      <c r="T82" s="66">
        <v>3.1416309999999998</v>
      </c>
    </row>
    <row r="83" spans="7:20" x14ac:dyDescent="0.3">
      <c r="G83" s="11" t="s">
        <v>162</v>
      </c>
      <c r="H83" s="12">
        <v>74</v>
      </c>
      <c r="I83" s="66">
        <v>1.582355</v>
      </c>
      <c r="J83" s="66">
        <v>0.89654259999999997</v>
      </c>
      <c r="K83" s="66">
        <v>0.95549850000000003</v>
      </c>
      <c r="L83" s="66">
        <v>1.543971</v>
      </c>
      <c r="M83" s="66">
        <v>1.9436519999999999</v>
      </c>
      <c r="N83" s="12"/>
      <c r="O83" s="12">
        <v>13</v>
      </c>
      <c r="P83" s="66">
        <v>2.0970620000000002</v>
      </c>
      <c r="Q83" s="66">
        <v>1.722378</v>
      </c>
      <c r="R83" s="66">
        <v>1.0520259999999999</v>
      </c>
      <c r="S83" s="66">
        <v>2.3763049999999999</v>
      </c>
      <c r="T83" s="66">
        <v>2.459571</v>
      </c>
    </row>
    <row r="84" spans="7:20" x14ac:dyDescent="0.3">
      <c r="G84" s="11" t="s">
        <v>163</v>
      </c>
      <c r="H84" s="12">
        <v>32</v>
      </c>
      <c r="I84" s="66">
        <v>1.531552</v>
      </c>
      <c r="J84" s="66">
        <v>1.007938</v>
      </c>
      <c r="K84" s="66">
        <v>0.79764069999999998</v>
      </c>
      <c r="L84" s="66">
        <v>1.509887</v>
      </c>
      <c r="M84" s="66">
        <v>2.2948080000000002</v>
      </c>
      <c r="N84" s="12"/>
      <c r="O84" s="12">
        <v>60</v>
      </c>
      <c r="P84" s="66">
        <v>1.413886</v>
      </c>
      <c r="Q84" s="66">
        <v>1.3536170000000001</v>
      </c>
      <c r="R84" s="66">
        <v>0.40377590000000002</v>
      </c>
      <c r="S84" s="66">
        <v>1.1322209999999999</v>
      </c>
      <c r="T84" s="66">
        <v>1.7934369999999999</v>
      </c>
    </row>
    <row r="85" spans="7:20" x14ac:dyDescent="0.3">
      <c r="G85" s="11" t="s">
        <v>164</v>
      </c>
      <c r="H85" s="12">
        <v>3</v>
      </c>
      <c r="I85" s="66">
        <v>2.226016</v>
      </c>
      <c r="J85" s="66">
        <v>2.13822</v>
      </c>
      <c r="K85" s="66">
        <v>0</v>
      </c>
      <c r="L85" s="66">
        <v>2.4140239999999999</v>
      </c>
      <c r="M85" s="66">
        <v>4.2640229999999999</v>
      </c>
      <c r="N85" s="12"/>
      <c r="O85" s="12">
        <v>16</v>
      </c>
      <c r="P85" s="66">
        <v>1.3124169999999999</v>
      </c>
      <c r="Q85" s="66">
        <v>0.9713484</v>
      </c>
      <c r="R85" s="66">
        <v>0.52748260000000002</v>
      </c>
      <c r="S85" s="66">
        <v>1.0971420000000001</v>
      </c>
      <c r="T85" s="66">
        <v>2.3520560000000001</v>
      </c>
    </row>
    <row r="86" spans="7:20" x14ac:dyDescent="0.3">
      <c r="G86" s="11" t="s">
        <v>165</v>
      </c>
      <c r="H86" s="12">
        <v>5</v>
      </c>
      <c r="I86" s="66">
        <v>1.9393819999999999</v>
      </c>
      <c r="J86" s="66">
        <v>0.84131659999999997</v>
      </c>
      <c r="K86" s="66">
        <v>1.5651820000000001</v>
      </c>
      <c r="L86" s="66">
        <v>1.78339</v>
      </c>
      <c r="M86" s="66">
        <v>1.8364799999999999</v>
      </c>
      <c r="N86" s="12"/>
      <c r="O86" s="12">
        <v>14</v>
      </c>
      <c r="P86" s="66">
        <v>2.0393680000000001</v>
      </c>
      <c r="Q86" s="66">
        <v>3.146909</v>
      </c>
      <c r="R86" s="66">
        <v>0.16694129999999999</v>
      </c>
      <c r="S86" s="66">
        <v>0.53563419999999995</v>
      </c>
      <c r="T86" s="66">
        <v>2.3397459999999999</v>
      </c>
    </row>
    <row r="87" spans="7:20" x14ac:dyDescent="0.3">
      <c r="G87" s="11" t="s">
        <v>166</v>
      </c>
      <c r="H87" s="12">
        <v>0</v>
      </c>
      <c r="I87" s="66" t="s">
        <v>176</v>
      </c>
      <c r="J87" s="66" t="s">
        <v>176</v>
      </c>
      <c r="K87" s="66" t="s">
        <v>176</v>
      </c>
      <c r="L87" s="66" t="s">
        <v>176</v>
      </c>
      <c r="M87" s="66" t="s">
        <v>176</v>
      </c>
      <c r="N87" s="12"/>
      <c r="O87" s="12">
        <v>2</v>
      </c>
      <c r="P87" s="66">
        <v>3.007301</v>
      </c>
      <c r="Q87" s="66">
        <v>4.2529659999999998</v>
      </c>
      <c r="R87" s="66">
        <v>0</v>
      </c>
      <c r="S87" s="66">
        <v>3.007301</v>
      </c>
      <c r="T87" s="66">
        <v>6.014602</v>
      </c>
    </row>
    <row r="88" spans="7:20" x14ac:dyDescent="0.3">
      <c r="G88" s="11" t="s">
        <v>168</v>
      </c>
      <c r="H88" s="12">
        <v>6</v>
      </c>
      <c r="I88" s="66">
        <v>1.8453539999999999</v>
      </c>
      <c r="J88" s="66">
        <v>1.0395719999999999</v>
      </c>
      <c r="K88" s="66">
        <v>1.086311</v>
      </c>
      <c r="L88" s="66">
        <v>1.592495</v>
      </c>
      <c r="M88" s="66">
        <v>2.6772640000000001</v>
      </c>
      <c r="N88" s="12"/>
      <c r="O88" s="12">
        <v>0</v>
      </c>
      <c r="P88" s="66" t="s">
        <v>176</v>
      </c>
      <c r="Q88" s="66" t="s">
        <v>176</v>
      </c>
      <c r="R88" s="66" t="s">
        <v>176</v>
      </c>
      <c r="S88" s="66" t="s">
        <v>176</v>
      </c>
      <c r="T88" s="66" t="s">
        <v>176</v>
      </c>
    </row>
    <row r="89" spans="7:20" x14ac:dyDescent="0.3">
      <c r="G89" s="16" t="s">
        <v>3</v>
      </c>
      <c r="H89" s="52">
        <v>357</v>
      </c>
      <c r="I89" s="87">
        <v>2.0905969999999998</v>
      </c>
      <c r="J89" s="70">
        <v>3.3268599999999999</v>
      </c>
      <c r="K89" s="70">
        <v>0.97333440000000004</v>
      </c>
      <c r="L89" s="70">
        <v>1.6768780000000001</v>
      </c>
      <c r="M89" s="70">
        <v>2.4268640000000001</v>
      </c>
      <c r="N89" s="52"/>
      <c r="O89" s="52">
        <v>449</v>
      </c>
      <c r="P89" s="87">
        <v>2.3272710000000001</v>
      </c>
      <c r="Q89" s="70">
        <v>3.7467549999999998</v>
      </c>
      <c r="R89" s="70">
        <v>0.60181430000000002</v>
      </c>
      <c r="S89" s="70">
        <v>1.5498959999999999</v>
      </c>
      <c r="T89" s="70">
        <v>2.7103989999999998</v>
      </c>
    </row>
    <row r="95" spans="7:20" x14ac:dyDescent="0.3">
      <c r="G95" s="19"/>
      <c r="H95" s="102" t="s">
        <v>192</v>
      </c>
      <c r="I95" s="102"/>
      <c r="J95" s="102"/>
      <c r="K95" s="102"/>
      <c r="L95" s="102"/>
      <c r="M95" s="102"/>
      <c r="N95" s="41"/>
      <c r="O95" s="102" t="s">
        <v>193</v>
      </c>
      <c r="P95" s="102"/>
      <c r="Q95" s="102"/>
      <c r="R95" s="102"/>
      <c r="S95" s="102"/>
      <c r="T95" s="102"/>
    </row>
    <row r="96" spans="7:20" x14ac:dyDescent="0.3">
      <c r="G96" s="16"/>
      <c r="H96" s="52" t="s">
        <v>8</v>
      </c>
      <c r="I96" s="52" t="s">
        <v>9</v>
      </c>
      <c r="J96" s="52"/>
      <c r="K96" s="52" t="s">
        <v>5</v>
      </c>
      <c r="L96" s="52" t="s">
        <v>6</v>
      </c>
      <c r="M96" s="52" t="s">
        <v>7</v>
      </c>
      <c r="N96" s="52"/>
      <c r="O96" s="52" t="s">
        <v>8</v>
      </c>
      <c r="P96" s="52" t="s">
        <v>9</v>
      </c>
      <c r="Q96" s="52"/>
      <c r="R96" s="52" t="s">
        <v>5</v>
      </c>
      <c r="S96" s="52" t="s">
        <v>6</v>
      </c>
      <c r="T96" s="52" t="s">
        <v>7</v>
      </c>
    </row>
    <row r="97" spans="7:20" x14ac:dyDescent="0.3">
      <c r="G97" s="19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7:20" x14ac:dyDescent="0.3">
      <c r="G98" s="11" t="s">
        <v>170</v>
      </c>
      <c r="H98" s="12">
        <v>60</v>
      </c>
      <c r="I98" s="66">
        <f>H98*100/H$113</f>
        <v>53.097345132743364</v>
      </c>
      <c r="J98" s="66"/>
      <c r="K98" s="68">
        <v>1.413886</v>
      </c>
      <c r="L98" s="66">
        <v>1.3536170000000001</v>
      </c>
      <c r="M98" s="66">
        <v>1.1322209999999999</v>
      </c>
      <c r="N98" s="75"/>
      <c r="O98" s="12">
        <v>389</v>
      </c>
      <c r="P98" s="66">
        <f>O98*100/O$113</f>
        <v>48.084054388133495</v>
      </c>
      <c r="Q98" s="66"/>
      <c r="R98" s="68">
        <v>2.468153</v>
      </c>
      <c r="S98" s="66">
        <v>3.9725929999999998</v>
      </c>
      <c r="T98" s="66">
        <v>1.7272400000000001</v>
      </c>
    </row>
    <row r="99" spans="7:20" x14ac:dyDescent="0.3">
      <c r="G99" s="11" t="s">
        <v>165</v>
      </c>
      <c r="H99" s="12">
        <v>11</v>
      </c>
      <c r="I99" s="66">
        <f t="shared" ref="I99:I113" si="3">H99*100/H$113</f>
        <v>9.7345132743362832</v>
      </c>
      <c r="J99" s="66"/>
      <c r="K99" s="66">
        <v>0.42549379999999998</v>
      </c>
      <c r="L99" s="66">
        <v>0.30571159999999997</v>
      </c>
      <c r="M99" s="66">
        <v>0.41793940000000002</v>
      </c>
      <c r="N99" s="75"/>
      <c r="O99" s="12">
        <v>50</v>
      </c>
      <c r="P99" s="66">
        <f t="shared" ref="P99:P113" si="4">O99*100/O$113</f>
        <v>6.1804697156983934</v>
      </c>
      <c r="Q99" s="66"/>
      <c r="R99" s="66">
        <v>1.062657</v>
      </c>
      <c r="S99" s="66">
        <v>0.91158110000000003</v>
      </c>
      <c r="T99" s="66">
        <v>0.81304600000000005</v>
      </c>
    </row>
    <row r="100" spans="7:20" x14ac:dyDescent="0.3">
      <c r="G100" s="11" t="s">
        <v>171</v>
      </c>
      <c r="H100" s="12">
        <v>6</v>
      </c>
      <c r="I100" s="66">
        <f t="shared" si="3"/>
        <v>5.3097345132743365</v>
      </c>
      <c r="J100" s="66"/>
      <c r="K100" s="66">
        <v>1.520108</v>
      </c>
      <c r="L100" s="66">
        <v>2.8682820000000002</v>
      </c>
      <c r="M100" s="66">
        <v>0.37129450000000003</v>
      </c>
      <c r="N100" s="75"/>
      <c r="O100" s="12">
        <v>8</v>
      </c>
      <c r="P100" s="66">
        <f t="shared" si="4"/>
        <v>0.9888751545117429</v>
      </c>
      <c r="Q100" s="66"/>
      <c r="R100" s="66">
        <v>1.5498959999999999</v>
      </c>
      <c r="S100" s="66">
        <v>1.395654</v>
      </c>
      <c r="T100" s="66">
        <v>0.82719069999999995</v>
      </c>
    </row>
    <row r="101" spans="7:20" x14ac:dyDescent="0.3">
      <c r="G101" s="11" t="s">
        <v>172</v>
      </c>
      <c r="H101" s="12">
        <v>3</v>
      </c>
      <c r="I101" s="66">
        <f t="shared" si="3"/>
        <v>2.6548672566371683</v>
      </c>
      <c r="J101" s="66"/>
      <c r="K101" s="66">
        <v>0.36005589999999998</v>
      </c>
      <c r="L101" s="66">
        <v>0.15591940000000001</v>
      </c>
      <c r="M101" s="66">
        <v>0.31325130000000001</v>
      </c>
      <c r="N101" s="75"/>
      <c r="O101" s="12">
        <v>4</v>
      </c>
      <c r="P101" s="66">
        <f t="shared" si="4"/>
        <v>0.49443757725587145</v>
      </c>
      <c r="Q101" s="66"/>
      <c r="R101" s="66">
        <v>2.7877839999999998</v>
      </c>
      <c r="S101" s="66">
        <v>4.2276449999999999</v>
      </c>
      <c r="T101" s="66">
        <v>0.74245170000000005</v>
      </c>
    </row>
    <row r="102" spans="7:20" x14ac:dyDescent="0.3">
      <c r="G102" s="11" t="s">
        <v>173</v>
      </c>
      <c r="H102" s="12">
        <v>4</v>
      </c>
      <c r="I102" s="66">
        <f t="shared" si="3"/>
        <v>3.5398230088495577</v>
      </c>
      <c r="J102" s="66"/>
      <c r="K102" s="66">
        <v>0.43549860000000001</v>
      </c>
      <c r="L102" s="66">
        <v>0.14953569999999999</v>
      </c>
      <c r="M102" s="66">
        <v>0.46095710000000001</v>
      </c>
      <c r="N102" s="75"/>
      <c r="O102" s="12">
        <v>11</v>
      </c>
      <c r="P102" s="66">
        <f t="shared" si="4"/>
        <v>1.3597033374536465</v>
      </c>
      <c r="Q102" s="66"/>
      <c r="R102" s="66">
        <v>1.498273</v>
      </c>
      <c r="S102" s="66">
        <v>1.1150139999999999</v>
      </c>
      <c r="T102" s="66">
        <v>1.001868</v>
      </c>
    </row>
    <row r="103" spans="7:20" x14ac:dyDescent="0.3">
      <c r="G103" s="11" t="s">
        <v>174</v>
      </c>
      <c r="H103" s="12">
        <v>1</v>
      </c>
      <c r="I103" s="66">
        <f t="shared" si="3"/>
        <v>0.88495575221238942</v>
      </c>
      <c r="J103" s="66"/>
      <c r="K103" s="66">
        <v>3</v>
      </c>
      <c r="L103" s="66" t="s">
        <v>176</v>
      </c>
      <c r="M103" s="66">
        <v>3</v>
      </c>
      <c r="N103" s="75"/>
      <c r="O103" s="12">
        <v>8</v>
      </c>
      <c r="P103" s="66">
        <f t="shared" si="4"/>
        <v>0.9888751545117429</v>
      </c>
      <c r="Q103" s="66"/>
      <c r="R103" s="66">
        <v>11.37715</v>
      </c>
      <c r="S103" s="66">
        <v>28.642959999999999</v>
      </c>
      <c r="T103" s="66">
        <v>1.472666</v>
      </c>
    </row>
    <row r="104" spans="7:20" x14ac:dyDescent="0.3">
      <c r="G104" s="11" t="s">
        <v>175</v>
      </c>
      <c r="H104" s="12">
        <v>0</v>
      </c>
      <c r="I104" s="66">
        <f t="shared" si="3"/>
        <v>0</v>
      </c>
      <c r="J104" s="66"/>
      <c r="K104" s="66">
        <v>0</v>
      </c>
      <c r="L104" s="66" t="s">
        <v>176</v>
      </c>
      <c r="M104" s="66">
        <v>0</v>
      </c>
      <c r="N104" s="75"/>
      <c r="O104" s="12">
        <v>0</v>
      </c>
      <c r="P104" s="66">
        <f t="shared" si="4"/>
        <v>0</v>
      </c>
      <c r="Q104" s="66"/>
      <c r="R104" s="66" t="s">
        <v>176</v>
      </c>
      <c r="S104" s="66" t="s">
        <v>176</v>
      </c>
      <c r="T104" s="66" t="s">
        <v>176</v>
      </c>
    </row>
    <row r="105" spans="7:20" x14ac:dyDescent="0.3">
      <c r="G105" s="11" t="s">
        <v>177</v>
      </c>
      <c r="H105" s="12">
        <v>10</v>
      </c>
      <c r="I105" s="66">
        <f t="shared" si="3"/>
        <v>8.8495575221238933</v>
      </c>
      <c r="J105" s="66"/>
      <c r="K105" s="66">
        <v>1.1939219999999999</v>
      </c>
      <c r="L105" s="66">
        <v>1.691675</v>
      </c>
      <c r="M105" s="66">
        <v>0.56088249999999995</v>
      </c>
      <c r="N105" s="75"/>
      <c r="O105" s="12">
        <v>78</v>
      </c>
      <c r="P105" s="66">
        <f t="shared" si="4"/>
        <v>9.641532756489493</v>
      </c>
      <c r="Q105" s="66"/>
      <c r="R105" s="66">
        <v>3.0282659999999999</v>
      </c>
      <c r="S105" s="66">
        <v>3.9040910000000002</v>
      </c>
      <c r="T105" s="66">
        <v>2.2700290000000001</v>
      </c>
    </row>
    <row r="106" spans="7:20" x14ac:dyDescent="0.3">
      <c r="G106" s="11" t="s">
        <v>178</v>
      </c>
      <c r="H106" s="12">
        <v>5</v>
      </c>
      <c r="I106" s="66">
        <f t="shared" si="3"/>
        <v>4.4247787610619467</v>
      </c>
      <c r="J106" s="66"/>
      <c r="K106" s="66">
        <v>0.43384339999999999</v>
      </c>
      <c r="L106" s="66">
        <v>0.48226170000000002</v>
      </c>
      <c r="M106" s="66">
        <v>0.44642910000000002</v>
      </c>
      <c r="N106" s="75"/>
      <c r="O106" s="12">
        <v>18</v>
      </c>
      <c r="P106" s="66">
        <f t="shared" si="4"/>
        <v>2.2249690976514214</v>
      </c>
      <c r="Q106" s="66"/>
      <c r="R106" s="66">
        <v>0.79229740000000004</v>
      </c>
      <c r="S106" s="66">
        <v>0.7783215</v>
      </c>
      <c r="T106" s="66">
        <v>0.86174010000000001</v>
      </c>
    </row>
    <row r="107" spans="7:20" x14ac:dyDescent="0.3">
      <c r="G107" s="11" t="s">
        <v>179</v>
      </c>
      <c r="H107" s="12">
        <v>0</v>
      </c>
      <c r="I107" s="66">
        <f t="shared" si="3"/>
        <v>0</v>
      </c>
      <c r="J107" s="66"/>
      <c r="K107" s="66" t="s">
        <v>176</v>
      </c>
      <c r="L107" s="66" t="s">
        <v>176</v>
      </c>
      <c r="M107" s="66" t="s">
        <v>176</v>
      </c>
      <c r="N107" s="75"/>
      <c r="O107" s="12">
        <v>16</v>
      </c>
      <c r="P107" s="66">
        <f t="shared" si="4"/>
        <v>1.9777503090234858</v>
      </c>
      <c r="Q107" s="66"/>
      <c r="R107" s="66">
        <v>1.8398650000000001</v>
      </c>
      <c r="S107" s="66">
        <v>2.1645729999999999</v>
      </c>
      <c r="T107" s="66">
        <v>1.0729299999999999</v>
      </c>
    </row>
    <row r="108" spans="7:20" x14ac:dyDescent="0.3">
      <c r="G108" s="11" t="s">
        <v>180</v>
      </c>
      <c r="H108" s="12">
        <v>5</v>
      </c>
      <c r="I108" s="66">
        <f t="shared" si="3"/>
        <v>4.4247787610619467</v>
      </c>
      <c r="J108" s="66"/>
      <c r="K108" s="66">
        <v>1.77305</v>
      </c>
      <c r="L108" s="66">
        <v>2.3977219999999999</v>
      </c>
      <c r="M108" s="66">
        <v>1.1000490000000001</v>
      </c>
      <c r="N108" s="75"/>
      <c r="O108" s="12">
        <v>34</v>
      </c>
      <c r="P108" s="66">
        <f t="shared" si="4"/>
        <v>4.2027194066749072</v>
      </c>
      <c r="Q108" s="66"/>
      <c r="R108" s="66">
        <v>2.6798929999999999</v>
      </c>
      <c r="S108" s="66">
        <v>10.199909999999999</v>
      </c>
      <c r="T108" s="66">
        <v>0.44158890000000001</v>
      </c>
    </row>
    <row r="109" spans="7:20" x14ac:dyDescent="0.3">
      <c r="G109" s="11" t="s">
        <v>181</v>
      </c>
      <c r="H109" s="12">
        <v>0</v>
      </c>
      <c r="I109" s="66">
        <f t="shared" si="3"/>
        <v>0</v>
      </c>
      <c r="J109" s="66"/>
      <c r="K109" s="66">
        <v>0</v>
      </c>
      <c r="L109" s="66" t="s">
        <v>176</v>
      </c>
      <c r="M109" s="66">
        <v>0</v>
      </c>
      <c r="N109" s="75"/>
      <c r="O109" s="12">
        <v>6</v>
      </c>
      <c r="P109" s="66">
        <f t="shared" si="4"/>
        <v>0.74165636588380712</v>
      </c>
      <c r="Q109" s="66"/>
      <c r="R109" s="66">
        <v>0.71533239999999998</v>
      </c>
      <c r="S109" s="66">
        <v>1.1906669999999999</v>
      </c>
      <c r="T109" s="66">
        <v>0.26464199999999999</v>
      </c>
    </row>
    <row r="110" spans="7:20" x14ac:dyDescent="0.3">
      <c r="G110" s="66" t="s">
        <v>191</v>
      </c>
      <c r="H110" s="12">
        <v>0</v>
      </c>
      <c r="I110" s="66">
        <f t="shared" si="3"/>
        <v>0</v>
      </c>
      <c r="J110" s="66"/>
      <c r="K110" s="66">
        <v>0</v>
      </c>
      <c r="L110" s="66"/>
      <c r="M110" s="66">
        <v>0</v>
      </c>
      <c r="N110" s="75"/>
      <c r="O110" s="12">
        <v>0</v>
      </c>
      <c r="P110" s="66">
        <f t="shared" si="4"/>
        <v>0</v>
      </c>
      <c r="Q110" s="66"/>
      <c r="R110" s="66" t="s">
        <v>176</v>
      </c>
      <c r="S110" s="66" t="s">
        <v>176</v>
      </c>
      <c r="T110" s="66" t="s">
        <v>176</v>
      </c>
    </row>
    <row r="111" spans="7:20" x14ac:dyDescent="0.3">
      <c r="G111" s="11" t="s">
        <v>182</v>
      </c>
      <c r="H111" s="12">
        <v>5</v>
      </c>
      <c r="I111" s="66">
        <f t="shared" si="3"/>
        <v>4.4247787610619467</v>
      </c>
      <c r="J111" s="66"/>
      <c r="K111" s="66">
        <v>0.83809129999999998</v>
      </c>
      <c r="L111" s="66">
        <v>0.46498800000000001</v>
      </c>
      <c r="M111" s="66">
        <v>0.74745329999999999</v>
      </c>
      <c r="N111" s="75"/>
      <c r="O111" s="12">
        <v>90</v>
      </c>
      <c r="P111" s="66">
        <f t="shared" si="4"/>
        <v>11.124845488257108</v>
      </c>
      <c r="Q111" s="66"/>
      <c r="R111" s="66">
        <v>0.86795929999999999</v>
      </c>
      <c r="S111" s="66">
        <v>0.6130622</v>
      </c>
      <c r="T111" s="66">
        <v>0.80088990000000004</v>
      </c>
    </row>
    <row r="112" spans="7:20" x14ac:dyDescent="0.3">
      <c r="G112" s="11" t="s">
        <v>183</v>
      </c>
      <c r="H112" s="12">
        <v>3</v>
      </c>
      <c r="I112" s="66">
        <f t="shared" si="3"/>
        <v>2.6548672566371683</v>
      </c>
      <c r="J112" s="66"/>
      <c r="K112" s="66">
        <v>3.3352539999999999</v>
      </c>
      <c r="L112" s="66">
        <v>5.0141429999999998</v>
      </c>
      <c r="M112" s="66">
        <v>0.46635480000000001</v>
      </c>
      <c r="N112" s="75"/>
      <c r="O112" s="12">
        <v>97</v>
      </c>
      <c r="P112" s="66">
        <f t="shared" si="4"/>
        <v>11.990111248454882</v>
      </c>
      <c r="Q112" s="66"/>
      <c r="R112" s="66">
        <v>3.7641149999999999</v>
      </c>
      <c r="S112" s="66">
        <v>4.196288</v>
      </c>
      <c r="T112" s="66">
        <v>2.3763049999999999</v>
      </c>
    </row>
    <row r="113" spans="7:20" x14ac:dyDescent="0.3">
      <c r="G113" s="16" t="s">
        <v>3</v>
      </c>
      <c r="H113" s="52">
        <v>113</v>
      </c>
      <c r="I113" s="70">
        <f t="shared" si="3"/>
        <v>100</v>
      </c>
      <c r="J113" s="70"/>
      <c r="K113" s="70">
        <v>1.2533300000000001</v>
      </c>
      <c r="L113" s="70">
        <v>1.60179</v>
      </c>
      <c r="M113" s="70">
        <v>0.61799009999999999</v>
      </c>
      <c r="N113" s="94"/>
      <c r="O113" s="52">
        <v>809</v>
      </c>
      <c r="P113" s="70">
        <f t="shared" si="4"/>
        <v>100</v>
      </c>
      <c r="Q113" s="70"/>
      <c r="R113" s="70">
        <v>2.4262549999999998</v>
      </c>
      <c r="S113" s="70">
        <v>4.9313969999999996</v>
      </c>
      <c r="T113" s="70">
        <v>1.3399430000000001</v>
      </c>
    </row>
  </sheetData>
  <mergeCells count="10">
    <mergeCell ref="H95:M95"/>
    <mergeCell ref="O95:T95"/>
    <mergeCell ref="H36:M36"/>
    <mergeCell ref="O36:T36"/>
    <mergeCell ref="K62:L62"/>
    <mergeCell ref="O74:T74"/>
    <mergeCell ref="H62:I62"/>
    <mergeCell ref="H61:L61"/>
    <mergeCell ref="H74:M74"/>
    <mergeCell ref="H73:T7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9A86-06D3-4F25-8AD4-18DB444E4390}">
  <dimension ref="B2:AA58"/>
  <sheetViews>
    <sheetView tabSelected="1" zoomScale="85" zoomScaleNormal="85" workbookViewId="0">
      <selection activeCell="AE22" sqref="AE22"/>
    </sheetView>
  </sheetViews>
  <sheetFormatPr defaultRowHeight="14.4" x14ac:dyDescent="0.3"/>
  <cols>
    <col min="2" max="2" width="36.33203125" bestFit="1" customWidth="1"/>
    <col min="3" max="6" width="8.88671875" style="10"/>
    <col min="7" max="8" width="10.44140625" style="10" bestFit="1" customWidth="1"/>
    <col min="9" max="22" width="8.88671875" style="10"/>
    <col min="23" max="23" width="9.33203125" style="10" customWidth="1"/>
    <col min="24" max="27" width="8.88671875" style="10"/>
  </cols>
  <sheetData>
    <row r="2" spans="2:25" x14ac:dyDescent="0.3">
      <c r="B2" t="s">
        <v>221</v>
      </c>
    </row>
    <row r="4" spans="2:25" x14ac:dyDescent="0.3">
      <c r="B4" s="19"/>
      <c r="C4" s="103" t="s">
        <v>208</v>
      </c>
      <c r="D4" s="103"/>
      <c r="E4" s="103"/>
      <c r="F4" s="41"/>
      <c r="G4" s="103" t="s">
        <v>209</v>
      </c>
      <c r="H4" s="103"/>
      <c r="I4" s="103"/>
      <c r="J4" s="41"/>
      <c r="K4" s="103" t="s">
        <v>210</v>
      </c>
      <c r="L4" s="103"/>
      <c r="M4" s="103"/>
      <c r="N4" s="41"/>
      <c r="O4" s="103" t="s">
        <v>217</v>
      </c>
      <c r="P4" s="103"/>
      <c r="Q4" s="103"/>
      <c r="R4" s="41"/>
      <c r="S4" s="103" t="s">
        <v>218</v>
      </c>
      <c r="T4" s="103"/>
      <c r="U4" s="103"/>
      <c r="V4" s="41"/>
      <c r="W4" s="103" t="s">
        <v>211</v>
      </c>
      <c r="X4" s="103"/>
      <c r="Y4" s="103"/>
    </row>
    <row r="5" spans="2:25" x14ac:dyDescent="0.3">
      <c r="B5" s="16"/>
      <c r="C5" s="40" t="s">
        <v>212</v>
      </c>
      <c r="D5" s="40" t="s">
        <v>213</v>
      </c>
      <c r="E5" s="40" t="s">
        <v>214</v>
      </c>
      <c r="F5" s="52"/>
      <c r="G5" s="40" t="s">
        <v>212</v>
      </c>
      <c r="H5" s="40" t="s">
        <v>213</v>
      </c>
      <c r="I5" s="40" t="s">
        <v>214</v>
      </c>
      <c r="J5" s="52"/>
      <c r="K5" s="40" t="s">
        <v>212</v>
      </c>
      <c r="L5" s="40" t="s">
        <v>213</v>
      </c>
      <c r="M5" s="40" t="s">
        <v>214</v>
      </c>
      <c r="N5" s="52"/>
      <c r="O5" s="40" t="s">
        <v>212</v>
      </c>
      <c r="P5" s="40" t="s">
        <v>213</v>
      </c>
      <c r="Q5" s="40" t="s">
        <v>214</v>
      </c>
      <c r="R5" s="52"/>
      <c r="S5" s="40" t="s">
        <v>212</v>
      </c>
      <c r="T5" s="40" t="s">
        <v>213</v>
      </c>
      <c r="U5" s="40" t="s">
        <v>214</v>
      </c>
      <c r="V5" s="52"/>
      <c r="W5" s="40" t="s">
        <v>212</v>
      </c>
      <c r="X5" s="40" t="s">
        <v>213</v>
      </c>
      <c r="Y5" s="40" t="s">
        <v>214</v>
      </c>
    </row>
    <row r="6" spans="2:25" x14ac:dyDescent="0.3">
      <c r="B6" s="19" t="s">
        <v>5</v>
      </c>
      <c r="C6" s="97">
        <v>147.5874</v>
      </c>
      <c r="D6" s="97">
        <v>294.24860000000001</v>
      </c>
      <c r="E6" s="97">
        <f>(D6-C6)*100/C6</f>
        <v>99.372439652707484</v>
      </c>
      <c r="F6" s="97"/>
      <c r="G6" s="98">
        <v>120.5</v>
      </c>
      <c r="H6" s="98">
        <v>283.08819999999997</v>
      </c>
      <c r="I6" s="98">
        <f>(H6-G6)*100/G6</f>
        <v>134.92796680497923</v>
      </c>
      <c r="J6" s="97"/>
      <c r="K6" s="97">
        <v>246.9333</v>
      </c>
      <c r="L6" s="97">
        <v>379.43329999999997</v>
      </c>
      <c r="M6" s="97">
        <f>(L6-K6)*100/K6</f>
        <v>53.658214586692019</v>
      </c>
      <c r="N6" s="97"/>
      <c r="O6" s="97">
        <v>204.8888</v>
      </c>
      <c r="P6" s="97">
        <v>343.77339999999998</v>
      </c>
      <c r="Q6" s="97">
        <f>(P6-O6)*100/O6</f>
        <v>67.785354787572558</v>
      </c>
      <c r="R6" s="97"/>
      <c r="S6" s="98">
        <v>99.221429999999998</v>
      </c>
      <c r="T6" s="98">
        <v>259.73930000000001</v>
      </c>
      <c r="U6" s="98">
        <f>(T6-S6)*100/S6</f>
        <v>161.77742046249486</v>
      </c>
      <c r="V6" s="41"/>
      <c r="W6" s="97">
        <v>150.09829999999999</v>
      </c>
      <c r="X6" s="97">
        <v>300.20010000000002</v>
      </c>
      <c r="Y6" s="97">
        <f>(X6-W6)*100/W6</f>
        <v>100.00233180522366</v>
      </c>
    </row>
    <row r="7" spans="2:25" x14ac:dyDescent="0.3">
      <c r="B7" s="11" t="s">
        <v>6</v>
      </c>
      <c r="C7" s="66">
        <v>244.55019999999999</v>
      </c>
      <c r="D7" s="66">
        <v>270.18110000000001</v>
      </c>
      <c r="E7" s="12"/>
      <c r="F7" s="66"/>
      <c r="G7" s="66">
        <v>90.958089999999999</v>
      </c>
      <c r="H7" s="66">
        <v>233.1482</v>
      </c>
      <c r="I7" s="12"/>
      <c r="J7" s="66"/>
      <c r="K7" s="66">
        <v>296.05759999999998</v>
      </c>
      <c r="L7" s="66">
        <v>329.678</v>
      </c>
      <c r="M7" s="12"/>
      <c r="N7" s="66"/>
      <c r="O7" s="66">
        <v>286.94970000000001</v>
      </c>
      <c r="P7" s="66">
        <v>318.77640000000002</v>
      </c>
      <c r="Q7" s="66"/>
      <c r="R7" s="66"/>
      <c r="S7" s="66">
        <v>91.709599999999995</v>
      </c>
      <c r="T7" s="66">
        <v>193.5231</v>
      </c>
      <c r="U7" s="12"/>
      <c r="V7" s="12"/>
      <c r="W7" s="66">
        <v>214.39340000000001</v>
      </c>
      <c r="X7" s="66">
        <v>262.31349999999998</v>
      </c>
      <c r="Y7" s="12"/>
    </row>
    <row r="8" spans="2:25" x14ac:dyDescent="0.3">
      <c r="B8" s="11" t="s">
        <v>36</v>
      </c>
      <c r="C8" s="66">
        <v>0</v>
      </c>
      <c r="D8" s="66">
        <v>40.700000000000003</v>
      </c>
      <c r="E8" s="12"/>
      <c r="F8" s="66"/>
      <c r="G8" s="66">
        <v>10</v>
      </c>
      <c r="H8" s="66">
        <v>100</v>
      </c>
      <c r="I8" s="12"/>
      <c r="J8" s="66"/>
      <c r="K8" s="66">
        <v>18.8</v>
      </c>
      <c r="L8" s="66">
        <v>138.80000000000001</v>
      </c>
      <c r="M8" s="12"/>
      <c r="N8" s="66"/>
      <c r="O8" s="66">
        <v>0</v>
      </c>
      <c r="P8" s="66">
        <v>92.5</v>
      </c>
      <c r="Q8" s="66"/>
      <c r="R8" s="66"/>
      <c r="S8" s="66">
        <v>0</v>
      </c>
      <c r="T8" s="66">
        <v>40.700000000000003</v>
      </c>
      <c r="U8" s="12"/>
      <c r="V8" s="12"/>
      <c r="W8" s="66">
        <v>0</v>
      </c>
      <c r="X8" s="66">
        <v>40.700000000000003</v>
      </c>
      <c r="Y8" s="12"/>
    </row>
    <row r="9" spans="2:25" x14ac:dyDescent="0.3">
      <c r="B9" s="11" t="s">
        <v>200</v>
      </c>
      <c r="C9" s="66">
        <v>0</v>
      </c>
      <c r="D9" s="66">
        <v>40.700000000000003</v>
      </c>
      <c r="E9" s="12"/>
      <c r="F9" s="66"/>
      <c r="G9" s="66">
        <v>10</v>
      </c>
      <c r="H9" s="66">
        <v>100</v>
      </c>
      <c r="I9" s="12"/>
      <c r="J9" s="66"/>
      <c r="K9" s="66">
        <v>18.8</v>
      </c>
      <c r="L9" s="66">
        <v>138.80000000000001</v>
      </c>
      <c r="M9" s="12"/>
      <c r="N9" s="66"/>
      <c r="O9" s="66">
        <v>0</v>
      </c>
      <c r="P9" s="66">
        <v>92.5</v>
      </c>
      <c r="Q9" s="66"/>
      <c r="R9" s="66"/>
      <c r="S9" s="66">
        <v>0</v>
      </c>
      <c r="T9" s="66">
        <v>40.700000000000003</v>
      </c>
      <c r="U9" s="12"/>
      <c r="V9" s="12"/>
      <c r="W9" s="66">
        <v>0</v>
      </c>
      <c r="X9" s="66">
        <v>40.700000000000003</v>
      </c>
      <c r="Y9" s="12"/>
    </row>
    <row r="10" spans="2:25" x14ac:dyDescent="0.3">
      <c r="B10" s="11" t="s">
        <v>201</v>
      </c>
      <c r="C10" s="66">
        <v>0</v>
      </c>
      <c r="D10" s="66">
        <v>80</v>
      </c>
      <c r="E10" s="12"/>
      <c r="F10" s="66"/>
      <c r="G10" s="66">
        <v>10</v>
      </c>
      <c r="H10" s="66">
        <v>100</v>
      </c>
      <c r="I10" s="12"/>
      <c r="J10" s="66"/>
      <c r="K10" s="66">
        <v>18.8</v>
      </c>
      <c r="L10" s="66">
        <v>138.80000000000001</v>
      </c>
      <c r="M10" s="12"/>
      <c r="N10" s="66"/>
      <c r="O10" s="66">
        <v>8</v>
      </c>
      <c r="P10" s="66">
        <v>138.80000000000001</v>
      </c>
      <c r="Q10" s="66"/>
      <c r="R10" s="66"/>
      <c r="S10" s="66">
        <v>0</v>
      </c>
      <c r="T10" s="66">
        <v>80</v>
      </c>
      <c r="U10" s="12"/>
      <c r="V10" s="12"/>
      <c r="W10" s="66">
        <v>0</v>
      </c>
      <c r="X10" s="66">
        <v>92.5</v>
      </c>
      <c r="Y10" s="12"/>
    </row>
    <row r="11" spans="2:25" x14ac:dyDescent="0.3">
      <c r="B11" s="11" t="s">
        <v>202</v>
      </c>
      <c r="C11" s="66">
        <v>8</v>
      </c>
      <c r="D11" s="66">
        <v>97</v>
      </c>
      <c r="E11" s="12"/>
      <c r="F11" s="66"/>
      <c r="G11" s="66">
        <v>25</v>
      </c>
      <c r="H11" s="66">
        <v>108</v>
      </c>
      <c r="I11" s="12"/>
      <c r="J11" s="66"/>
      <c r="K11" s="66">
        <v>18.8</v>
      </c>
      <c r="L11" s="66">
        <v>138.80000000000001</v>
      </c>
      <c r="M11" s="12"/>
      <c r="N11" s="66"/>
      <c r="O11" s="66">
        <v>10</v>
      </c>
      <c r="P11" s="66">
        <v>138.80000000000001</v>
      </c>
      <c r="Q11" s="66"/>
      <c r="R11" s="66"/>
      <c r="S11" s="66">
        <v>10</v>
      </c>
      <c r="T11" s="66">
        <v>97</v>
      </c>
      <c r="U11" s="12"/>
      <c r="V11" s="12"/>
      <c r="W11" s="66">
        <v>10</v>
      </c>
      <c r="X11" s="66">
        <v>108</v>
      </c>
      <c r="Y11" s="12"/>
    </row>
    <row r="12" spans="2:25" x14ac:dyDescent="0.3">
      <c r="B12" s="11" t="s">
        <v>78</v>
      </c>
      <c r="C12" s="66">
        <v>17</v>
      </c>
      <c r="D12" s="66">
        <v>160</v>
      </c>
      <c r="E12" s="12"/>
      <c r="F12" s="66"/>
      <c r="G12" s="66">
        <v>50</v>
      </c>
      <c r="H12" s="66">
        <v>167</v>
      </c>
      <c r="I12" s="12"/>
      <c r="J12" s="66"/>
      <c r="K12" s="66">
        <v>18.8</v>
      </c>
      <c r="L12" s="66">
        <v>138.80000000000001</v>
      </c>
      <c r="M12" s="12"/>
      <c r="N12" s="66"/>
      <c r="O12" s="66">
        <v>18.8</v>
      </c>
      <c r="P12" s="66">
        <v>186</v>
      </c>
      <c r="Q12" s="66"/>
      <c r="R12" s="66"/>
      <c r="S12" s="66">
        <v>23</v>
      </c>
      <c r="T12" s="66">
        <v>152.5</v>
      </c>
      <c r="U12" s="12"/>
      <c r="V12" s="12"/>
      <c r="W12" s="66">
        <v>21</v>
      </c>
      <c r="X12" s="66">
        <v>160</v>
      </c>
      <c r="Y12" s="12"/>
    </row>
    <row r="13" spans="2:25" x14ac:dyDescent="0.3">
      <c r="B13" s="11" t="s">
        <v>7</v>
      </c>
      <c r="C13" s="66">
        <v>110</v>
      </c>
      <c r="D13" s="66">
        <v>246.5</v>
      </c>
      <c r="E13" s="12"/>
      <c r="F13" s="66"/>
      <c r="G13" s="66">
        <v>122</v>
      </c>
      <c r="H13" s="66">
        <v>195</v>
      </c>
      <c r="I13" s="12"/>
      <c r="J13" s="66"/>
      <c r="K13" s="66">
        <v>129</v>
      </c>
      <c r="L13" s="66">
        <v>279</v>
      </c>
      <c r="M13" s="12"/>
      <c r="N13" s="66"/>
      <c r="O13" s="66">
        <v>118.5</v>
      </c>
      <c r="P13" s="66">
        <v>231</v>
      </c>
      <c r="Q13" s="66"/>
      <c r="R13" s="66"/>
      <c r="S13" s="66">
        <v>58</v>
      </c>
      <c r="T13" s="66">
        <v>231</v>
      </c>
      <c r="U13" s="12"/>
      <c r="V13" s="12"/>
      <c r="W13" s="66">
        <v>111</v>
      </c>
      <c r="X13" s="66">
        <v>231</v>
      </c>
      <c r="Y13" s="12"/>
    </row>
    <row r="14" spans="2:25" x14ac:dyDescent="0.3">
      <c r="B14" s="11" t="s">
        <v>79</v>
      </c>
      <c r="C14" s="66">
        <v>170</v>
      </c>
      <c r="D14" s="66">
        <v>311.5</v>
      </c>
      <c r="E14" s="12"/>
      <c r="F14" s="66"/>
      <c r="G14" s="66">
        <v>168</v>
      </c>
      <c r="H14" s="66">
        <v>230</v>
      </c>
      <c r="I14" s="12"/>
      <c r="J14" s="66"/>
      <c r="K14" s="66">
        <v>420</v>
      </c>
      <c r="L14" s="66">
        <v>425</v>
      </c>
      <c r="M14" s="12"/>
      <c r="N14" s="66"/>
      <c r="O14" s="66">
        <v>188</v>
      </c>
      <c r="P14" s="66">
        <v>362</v>
      </c>
      <c r="Q14" s="66"/>
      <c r="R14" s="66"/>
      <c r="S14" s="66">
        <v>172.5</v>
      </c>
      <c r="T14" s="66">
        <v>281</v>
      </c>
      <c r="U14" s="12"/>
      <c r="V14" s="12"/>
      <c r="W14" s="66">
        <v>175</v>
      </c>
      <c r="X14" s="66">
        <v>310</v>
      </c>
      <c r="Y14" s="12"/>
    </row>
    <row r="15" spans="2:25" x14ac:dyDescent="0.3">
      <c r="B15" s="11" t="s">
        <v>203</v>
      </c>
      <c r="C15" s="66">
        <v>265.5</v>
      </c>
      <c r="D15" s="66">
        <v>395.5</v>
      </c>
      <c r="E15" s="12"/>
      <c r="F15" s="66"/>
      <c r="G15" s="66">
        <v>210</v>
      </c>
      <c r="H15" s="66">
        <v>740</v>
      </c>
      <c r="I15" s="12"/>
      <c r="J15" s="66"/>
      <c r="K15" s="66">
        <v>766</v>
      </c>
      <c r="L15" s="66">
        <v>1016</v>
      </c>
      <c r="M15" s="12"/>
      <c r="N15" s="66"/>
      <c r="O15" s="66">
        <v>766</v>
      </c>
      <c r="P15" s="66">
        <v>834.00800000000004</v>
      </c>
      <c r="Q15" s="66"/>
      <c r="R15" s="66"/>
      <c r="S15" s="66">
        <v>210</v>
      </c>
      <c r="T15" s="66">
        <v>610</v>
      </c>
      <c r="U15" s="12"/>
      <c r="V15" s="12"/>
      <c r="W15" s="66">
        <v>295.5</v>
      </c>
      <c r="X15" s="66">
        <v>610</v>
      </c>
      <c r="Y15" s="12"/>
    </row>
    <row r="16" spans="2:25" x14ac:dyDescent="0.3">
      <c r="B16" s="11" t="s">
        <v>204</v>
      </c>
      <c r="C16" s="66">
        <v>804.00800000000004</v>
      </c>
      <c r="D16" s="66">
        <v>834.00800000000004</v>
      </c>
      <c r="E16" s="12"/>
      <c r="F16" s="66"/>
      <c r="G16" s="66">
        <v>365</v>
      </c>
      <c r="H16" s="66">
        <v>906</v>
      </c>
      <c r="I16" s="12"/>
      <c r="J16" s="66"/>
      <c r="K16" s="66">
        <v>766</v>
      </c>
      <c r="L16" s="66">
        <v>1016</v>
      </c>
      <c r="M16" s="12"/>
      <c r="N16" s="66"/>
      <c r="O16" s="66">
        <v>804.00800000000004</v>
      </c>
      <c r="P16" s="66">
        <v>1016</v>
      </c>
      <c r="Q16" s="66"/>
      <c r="R16" s="66"/>
      <c r="S16" s="66">
        <v>265.5</v>
      </c>
      <c r="T16" s="66">
        <v>740</v>
      </c>
      <c r="U16" s="12"/>
      <c r="V16" s="12"/>
      <c r="W16" s="66">
        <v>766</v>
      </c>
      <c r="X16" s="66">
        <v>906</v>
      </c>
      <c r="Y16" s="12"/>
    </row>
    <row r="17" spans="2:25" x14ac:dyDescent="0.3">
      <c r="B17" s="11" t="s">
        <v>205</v>
      </c>
      <c r="C17" s="66">
        <v>1180</v>
      </c>
      <c r="D17" s="66">
        <v>1530</v>
      </c>
      <c r="E17" s="12"/>
      <c r="F17" s="66"/>
      <c r="G17" s="66">
        <v>365</v>
      </c>
      <c r="H17" s="66">
        <v>906</v>
      </c>
      <c r="I17" s="12"/>
      <c r="J17" s="66"/>
      <c r="K17" s="66">
        <v>766</v>
      </c>
      <c r="L17" s="66">
        <v>1016</v>
      </c>
      <c r="M17" s="12"/>
      <c r="N17" s="66"/>
      <c r="O17" s="66">
        <v>1180</v>
      </c>
      <c r="P17" s="66">
        <v>1530</v>
      </c>
      <c r="Q17" s="66"/>
      <c r="R17" s="66"/>
      <c r="S17" s="66">
        <v>365</v>
      </c>
      <c r="T17" s="66">
        <v>906</v>
      </c>
      <c r="U17" s="12"/>
      <c r="V17" s="12"/>
      <c r="W17" s="66">
        <v>1180</v>
      </c>
      <c r="X17" s="66">
        <v>1530</v>
      </c>
      <c r="Y17" s="12"/>
    </row>
    <row r="18" spans="2:25" x14ac:dyDescent="0.3">
      <c r="B18" s="16" t="s">
        <v>37</v>
      </c>
      <c r="C18" s="70">
        <v>1180</v>
      </c>
      <c r="D18" s="70">
        <v>1530</v>
      </c>
      <c r="E18" s="52"/>
      <c r="F18" s="70"/>
      <c r="G18" s="70">
        <v>365</v>
      </c>
      <c r="H18" s="70">
        <v>906</v>
      </c>
      <c r="I18" s="52"/>
      <c r="J18" s="70"/>
      <c r="K18" s="70">
        <v>766</v>
      </c>
      <c r="L18" s="70">
        <v>1016</v>
      </c>
      <c r="M18" s="52"/>
      <c r="N18" s="70"/>
      <c r="O18" s="70">
        <v>1180</v>
      </c>
      <c r="P18" s="70">
        <v>1530</v>
      </c>
      <c r="Q18" s="70"/>
      <c r="R18" s="70"/>
      <c r="S18" s="70">
        <v>365</v>
      </c>
      <c r="T18" s="70">
        <v>906</v>
      </c>
      <c r="U18" s="52"/>
      <c r="V18" s="52"/>
      <c r="W18" s="70">
        <v>1180</v>
      </c>
      <c r="X18" s="70">
        <v>1530</v>
      </c>
      <c r="Y18" s="52"/>
    </row>
    <row r="21" spans="2:25" x14ac:dyDescent="0.3">
      <c r="B21" t="s">
        <v>222</v>
      </c>
    </row>
    <row r="23" spans="2:25" x14ac:dyDescent="0.3">
      <c r="B23" s="19"/>
      <c r="C23" s="103" t="s">
        <v>208</v>
      </c>
      <c r="D23" s="103"/>
      <c r="E23" s="103"/>
      <c r="F23" s="41"/>
      <c r="G23" s="103" t="s">
        <v>209</v>
      </c>
      <c r="H23" s="103"/>
      <c r="I23" s="103"/>
      <c r="J23" s="41"/>
      <c r="K23" s="103" t="s">
        <v>210</v>
      </c>
      <c r="L23" s="103"/>
      <c r="M23" s="103"/>
      <c r="N23" s="41"/>
      <c r="O23" s="103" t="s">
        <v>217</v>
      </c>
      <c r="P23" s="103"/>
      <c r="Q23" s="103"/>
      <c r="R23" s="41"/>
      <c r="S23" s="103" t="s">
        <v>218</v>
      </c>
      <c r="T23" s="103"/>
      <c r="U23" s="103"/>
      <c r="V23" s="41"/>
      <c r="W23" s="103" t="s">
        <v>211</v>
      </c>
      <c r="X23" s="103"/>
      <c r="Y23" s="103"/>
    </row>
    <row r="24" spans="2:25" x14ac:dyDescent="0.3">
      <c r="B24" s="16"/>
      <c r="C24" s="40" t="s">
        <v>212</v>
      </c>
      <c r="D24" s="40" t="s">
        <v>213</v>
      </c>
      <c r="E24" s="40" t="s">
        <v>214</v>
      </c>
      <c r="F24" s="52"/>
      <c r="G24" s="40" t="s">
        <v>212</v>
      </c>
      <c r="H24" s="40" t="s">
        <v>213</v>
      </c>
      <c r="I24" s="40" t="s">
        <v>214</v>
      </c>
      <c r="J24" s="52"/>
      <c r="K24" s="40" t="s">
        <v>212</v>
      </c>
      <c r="L24" s="40" t="s">
        <v>213</v>
      </c>
      <c r="M24" s="40" t="s">
        <v>214</v>
      </c>
      <c r="N24" s="52"/>
      <c r="O24" s="40" t="s">
        <v>212</v>
      </c>
      <c r="P24" s="40" t="s">
        <v>213</v>
      </c>
      <c r="Q24" s="40" t="s">
        <v>214</v>
      </c>
      <c r="R24" s="52"/>
      <c r="S24" s="40" t="s">
        <v>212</v>
      </c>
      <c r="T24" s="40" t="s">
        <v>213</v>
      </c>
      <c r="U24" s="40" t="s">
        <v>214</v>
      </c>
      <c r="V24" s="52"/>
      <c r="W24" s="40" t="s">
        <v>212</v>
      </c>
      <c r="X24" s="40" t="s">
        <v>213</v>
      </c>
      <c r="Y24" s="40" t="s">
        <v>214</v>
      </c>
    </row>
    <row r="25" spans="2:25" x14ac:dyDescent="0.3">
      <c r="B25" s="19" t="s">
        <v>5</v>
      </c>
      <c r="C25" s="98">
        <v>0.28928959999999998</v>
      </c>
      <c r="D25" s="98">
        <v>0.69153549999999997</v>
      </c>
      <c r="E25" s="98">
        <f>(D25-C25)*100/C25</f>
        <v>139.04609775118084</v>
      </c>
      <c r="F25" s="97"/>
      <c r="G25" s="97">
        <v>0.28488989999999997</v>
      </c>
      <c r="H25" s="97">
        <v>0.63368749999999996</v>
      </c>
      <c r="I25" s="97">
        <f>(H25-G25)*100/G25</f>
        <v>122.43242038415542</v>
      </c>
      <c r="J25" s="97"/>
      <c r="K25" s="97">
        <v>0.42115449999999999</v>
      </c>
      <c r="L25" s="97">
        <v>0.78516470000000005</v>
      </c>
      <c r="M25" s="97">
        <f>(L25-K25)*100/K25</f>
        <v>86.431511476192242</v>
      </c>
      <c r="N25" s="97"/>
      <c r="O25" s="97">
        <v>0.39771010000000001</v>
      </c>
      <c r="P25" s="97">
        <v>0.76685720000000002</v>
      </c>
      <c r="Q25" s="97">
        <f>(P25-O25)*100/O25</f>
        <v>92.818135621901476</v>
      </c>
      <c r="R25" s="97"/>
      <c r="S25" s="98">
        <v>0.214199</v>
      </c>
      <c r="T25" s="98">
        <v>0.60653520000000005</v>
      </c>
      <c r="U25" s="98">
        <f>(T25-S25)*100/S25</f>
        <v>183.16434717248913</v>
      </c>
      <c r="V25" s="97"/>
      <c r="W25" s="97">
        <v>0.3025562</v>
      </c>
      <c r="X25" s="97">
        <v>0.68372730000000004</v>
      </c>
      <c r="Y25" s="41">
        <f>(X25-W25)*100/W25</f>
        <v>125.98356933356514</v>
      </c>
    </row>
    <row r="26" spans="2:25" x14ac:dyDescent="0.3">
      <c r="B26" s="11" t="s">
        <v>6</v>
      </c>
      <c r="C26" s="66">
        <v>0.4079874</v>
      </c>
      <c r="D26" s="66">
        <v>0.501884</v>
      </c>
      <c r="E26" s="66"/>
      <c r="F26" s="66"/>
      <c r="G26" s="66">
        <v>0.19831599999999999</v>
      </c>
      <c r="H26" s="66">
        <v>0.29289710000000002</v>
      </c>
      <c r="I26" s="66"/>
      <c r="J26" s="66"/>
      <c r="K26" s="66">
        <v>0.39035950000000003</v>
      </c>
      <c r="L26" s="66">
        <v>0.20227990000000001</v>
      </c>
      <c r="M26" s="66"/>
      <c r="N26" s="66"/>
      <c r="O26" s="66">
        <v>0.45794030000000002</v>
      </c>
      <c r="P26" s="66">
        <v>0.47345229999999999</v>
      </c>
      <c r="Q26" s="66"/>
      <c r="R26" s="66"/>
      <c r="S26" s="66">
        <v>0.1703153</v>
      </c>
      <c r="T26" s="66">
        <v>0.34905079999999999</v>
      </c>
      <c r="U26" s="66"/>
      <c r="V26" s="66"/>
      <c r="W26" s="66">
        <v>0.34966120000000001</v>
      </c>
      <c r="X26" s="66">
        <v>0.41754059999999998</v>
      </c>
      <c r="Y26" s="12"/>
    </row>
    <row r="27" spans="2:25" x14ac:dyDescent="0.3">
      <c r="B27" s="11" t="s">
        <v>36</v>
      </c>
      <c r="C27" s="66">
        <v>0</v>
      </c>
      <c r="D27" s="66">
        <v>3.07634E-2</v>
      </c>
      <c r="E27" s="66"/>
      <c r="F27" s="66"/>
      <c r="G27" s="66">
        <v>2.85878E-2</v>
      </c>
      <c r="H27" s="66">
        <v>0.15202650000000001</v>
      </c>
      <c r="I27" s="66"/>
      <c r="J27" s="66"/>
      <c r="K27" s="66">
        <v>8.3555599999999994E-2</v>
      </c>
      <c r="L27" s="66">
        <v>0.61688889999999996</v>
      </c>
      <c r="M27" s="66"/>
      <c r="N27" s="66"/>
      <c r="O27" s="66">
        <v>0</v>
      </c>
      <c r="P27" s="66">
        <v>0.15202650000000001</v>
      </c>
      <c r="Q27" s="66"/>
      <c r="R27" s="66"/>
      <c r="S27" s="66">
        <v>0</v>
      </c>
      <c r="T27" s="66">
        <v>3.07634E-2</v>
      </c>
      <c r="U27" s="66"/>
      <c r="V27" s="66"/>
      <c r="W27" s="66">
        <v>0</v>
      </c>
      <c r="X27" s="66">
        <v>3.07634E-2</v>
      </c>
      <c r="Y27" s="12"/>
    </row>
    <row r="28" spans="2:25" x14ac:dyDescent="0.3">
      <c r="B28" s="11" t="s">
        <v>200</v>
      </c>
      <c r="C28" s="66">
        <v>0</v>
      </c>
      <c r="D28" s="66">
        <v>3.07634E-2</v>
      </c>
      <c r="E28" s="66"/>
      <c r="F28" s="66"/>
      <c r="G28" s="66">
        <v>2.85878E-2</v>
      </c>
      <c r="H28" s="66">
        <v>0.15202650000000001</v>
      </c>
      <c r="I28" s="66"/>
      <c r="J28" s="66"/>
      <c r="K28" s="66">
        <v>8.3555599999999994E-2</v>
      </c>
      <c r="L28" s="66">
        <v>0.61688889999999996</v>
      </c>
      <c r="M28" s="66"/>
      <c r="N28" s="66"/>
      <c r="O28" s="66">
        <v>0</v>
      </c>
      <c r="P28" s="66">
        <v>0.15202650000000001</v>
      </c>
      <c r="Q28" s="66"/>
      <c r="R28" s="66"/>
      <c r="S28" s="66">
        <v>0</v>
      </c>
      <c r="T28" s="66">
        <v>3.07634E-2</v>
      </c>
      <c r="U28" s="66"/>
      <c r="V28" s="66"/>
      <c r="W28" s="66">
        <v>0</v>
      </c>
      <c r="X28" s="66">
        <v>3.07634E-2</v>
      </c>
      <c r="Y28" s="12"/>
    </row>
    <row r="29" spans="2:25" x14ac:dyDescent="0.3">
      <c r="B29" s="11" t="s">
        <v>201</v>
      </c>
      <c r="C29" s="66">
        <v>0</v>
      </c>
      <c r="D29" s="66">
        <v>0.17006070000000001</v>
      </c>
      <c r="E29" s="66"/>
      <c r="F29" s="66"/>
      <c r="G29" s="66">
        <v>2.85878E-2</v>
      </c>
      <c r="H29" s="66">
        <v>0.15202650000000001</v>
      </c>
      <c r="I29" s="66"/>
      <c r="J29" s="66"/>
      <c r="K29" s="66">
        <v>8.3555599999999994E-2</v>
      </c>
      <c r="L29" s="66">
        <v>0.61688889999999996</v>
      </c>
      <c r="M29" s="66"/>
      <c r="N29" s="66"/>
      <c r="O29" s="66">
        <v>2.213E-2</v>
      </c>
      <c r="P29" s="66">
        <v>0.1870434</v>
      </c>
      <c r="Q29" s="66"/>
      <c r="R29" s="66"/>
      <c r="S29" s="66">
        <v>0</v>
      </c>
      <c r="T29" s="66">
        <v>0.17006070000000001</v>
      </c>
      <c r="U29" s="66"/>
      <c r="V29" s="66"/>
      <c r="W29" s="66">
        <v>0</v>
      </c>
      <c r="X29" s="66">
        <v>0.17006070000000001</v>
      </c>
      <c r="Y29" s="12"/>
    </row>
    <row r="30" spans="2:25" x14ac:dyDescent="0.3">
      <c r="B30" s="11" t="s">
        <v>202</v>
      </c>
      <c r="C30" s="66">
        <v>2.213E-2</v>
      </c>
      <c r="D30" s="66">
        <v>0.18960540000000001</v>
      </c>
      <c r="E30" s="66"/>
      <c r="F30" s="66"/>
      <c r="G30" s="66">
        <v>8.0515299999999998E-2</v>
      </c>
      <c r="H30" s="66">
        <v>0.30236629999999998</v>
      </c>
      <c r="I30" s="66"/>
      <c r="J30" s="66"/>
      <c r="K30" s="66">
        <v>8.3555599999999994E-2</v>
      </c>
      <c r="L30" s="66">
        <v>0.61688889999999996</v>
      </c>
      <c r="M30" s="66"/>
      <c r="N30" s="66"/>
      <c r="O30" s="66">
        <v>3.2573299999999999E-2</v>
      </c>
      <c r="P30" s="66">
        <v>0.33438020000000002</v>
      </c>
      <c r="Q30" s="66"/>
      <c r="R30" s="66"/>
      <c r="S30" s="66">
        <v>2.85878E-2</v>
      </c>
      <c r="T30" s="66">
        <v>0.18960540000000001</v>
      </c>
      <c r="U30" s="66"/>
      <c r="V30" s="66"/>
      <c r="W30" s="66">
        <v>3.0385499999999999E-2</v>
      </c>
      <c r="X30" s="66">
        <v>0.20943870000000001</v>
      </c>
      <c r="Y30" s="12"/>
    </row>
    <row r="31" spans="2:25" x14ac:dyDescent="0.3">
      <c r="B31" s="11" t="s">
        <v>78</v>
      </c>
      <c r="C31" s="66">
        <v>3.9714100000000002E-2</v>
      </c>
      <c r="D31" s="66">
        <v>0.39111230000000002</v>
      </c>
      <c r="E31" s="66"/>
      <c r="F31" s="66"/>
      <c r="G31" s="66">
        <v>0.1491025</v>
      </c>
      <c r="H31" s="66">
        <v>0.45740419999999998</v>
      </c>
      <c r="I31" s="66"/>
      <c r="J31" s="66"/>
      <c r="K31" s="66">
        <v>8.3555599999999994E-2</v>
      </c>
      <c r="L31" s="66">
        <v>0.61688889999999996</v>
      </c>
      <c r="M31" s="66"/>
      <c r="N31" s="66"/>
      <c r="O31" s="66">
        <v>8.3555599999999994E-2</v>
      </c>
      <c r="P31" s="66">
        <v>0.43956040000000002</v>
      </c>
      <c r="Q31" s="66"/>
      <c r="R31" s="66"/>
      <c r="S31" s="66">
        <v>6.3436599999999996E-2</v>
      </c>
      <c r="T31" s="66">
        <v>0.36565510000000001</v>
      </c>
      <c r="U31" s="66"/>
      <c r="V31" s="66"/>
      <c r="W31" s="66">
        <v>8.3555599999999994E-2</v>
      </c>
      <c r="X31" s="66">
        <v>0.42547170000000001</v>
      </c>
      <c r="Y31" s="12"/>
    </row>
    <row r="32" spans="2:25" x14ac:dyDescent="0.3">
      <c r="B32" s="11" t="s">
        <v>7</v>
      </c>
      <c r="C32" s="66">
        <v>0.1091086</v>
      </c>
      <c r="D32" s="66">
        <v>0.53201779999999999</v>
      </c>
      <c r="E32" s="66"/>
      <c r="F32" s="66"/>
      <c r="G32" s="66">
        <v>0.1671542</v>
      </c>
      <c r="H32" s="66">
        <v>0.57934509999999995</v>
      </c>
      <c r="I32" s="66"/>
      <c r="J32" s="66"/>
      <c r="K32" s="66">
        <v>0.34779019999999999</v>
      </c>
      <c r="L32" s="66">
        <v>0.71315249999999997</v>
      </c>
      <c r="M32" s="66"/>
      <c r="N32" s="66"/>
      <c r="O32" s="66">
        <v>0.1576013</v>
      </c>
      <c r="P32" s="66">
        <v>0.64614709999999997</v>
      </c>
      <c r="Q32" s="66"/>
      <c r="R32" s="66"/>
      <c r="S32" s="66">
        <v>0.16609180000000001</v>
      </c>
      <c r="T32" s="66">
        <v>0.53201779999999999</v>
      </c>
      <c r="U32" s="66"/>
      <c r="V32" s="66"/>
      <c r="W32" s="66">
        <v>0.1652962</v>
      </c>
      <c r="X32" s="66">
        <v>0.58828369999999996</v>
      </c>
      <c r="Y32" s="12"/>
    </row>
    <row r="33" spans="2:25" x14ac:dyDescent="0.3">
      <c r="B33" s="11" t="s">
        <v>79</v>
      </c>
      <c r="C33" s="66">
        <v>0.33855679999999999</v>
      </c>
      <c r="D33" s="66">
        <v>1.125178</v>
      </c>
      <c r="E33" s="66"/>
      <c r="F33" s="66"/>
      <c r="G33" s="66">
        <v>0.45591939999999997</v>
      </c>
      <c r="H33" s="66">
        <v>0.7731481</v>
      </c>
      <c r="I33" s="66"/>
      <c r="J33" s="66"/>
      <c r="K33" s="66">
        <v>0.54780810000000002</v>
      </c>
      <c r="L33" s="66">
        <v>0.92118730000000004</v>
      </c>
      <c r="M33" s="66"/>
      <c r="N33" s="66"/>
      <c r="O33" s="66">
        <v>0.54780810000000002</v>
      </c>
      <c r="P33" s="66">
        <v>1.125178</v>
      </c>
      <c r="Q33" s="66"/>
      <c r="R33" s="66"/>
      <c r="S33" s="66">
        <v>0.3401439</v>
      </c>
      <c r="T33" s="66">
        <v>0.80344579999999999</v>
      </c>
      <c r="U33" s="66"/>
      <c r="V33" s="66"/>
      <c r="W33" s="66">
        <v>0.43296699999999999</v>
      </c>
      <c r="X33" s="66">
        <v>0.86505189999999998</v>
      </c>
      <c r="Y33" s="12"/>
    </row>
    <row r="34" spans="2:25" x14ac:dyDescent="0.3">
      <c r="B34" s="11" t="s">
        <v>203</v>
      </c>
      <c r="C34" s="66">
        <v>0.84068279999999995</v>
      </c>
      <c r="D34" s="66">
        <v>1.341928</v>
      </c>
      <c r="E34" s="66"/>
      <c r="F34" s="66"/>
      <c r="G34" s="66">
        <v>0.53362569999999998</v>
      </c>
      <c r="H34" s="66">
        <v>1.081871</v>
      </c>
      <c r="I34" s="66"/>
      <c r="J34" s="66"/>
      <c r="K34" s="66">
        <v>1.1164270000000001</v>
      </c>
      <c r="L34" s="66">
        <v>1.129718</v>
      </c>
      <c r="M34" s="66"/>
      <c r="N34" s="66"/>
      <c r="O34" s="66">
        <v>1.1164270000000001</v>
      </c>
      <c r="P34" s="66">
        <v>1.341928</v>
      </c>
      <c r="Q34" s="66"/>
      <c r="R34" s="66"/>
      <c r="S34" s="66">
        <v>0.46218490000000001</v>
      </c>
      <c r="T34" s="66">
        <v>1.235741</v>
      </c>
      <c r="U34" s="66"/>
      <c r="V34" s="66"/>
      <c r="W34" s="66">
        <v>0.71759260000000002</v>
      </c>
      <c r="X34" s="66">
        <v>1.235741</v>
      </c>
      <c r="Y34" s="12"/>
    </row>
    <row r="35" spans="2:25" x14ac:dyDescent="0.3">
      <c r="B35" s="11" t="s">
        <v>204</v>
      </c>
      <c r="C35" s="66">
        <v>1.2936570000000001</v>
      </c>
      <c r="D35" s="66">
        <v>1.486731</v>
      </c>
      <c r="E35" s="66"/>
      <c r="F35" s="66"/>
      <c r="G35" s="66">
        <v>0.71759260000000002</v>
      </c>
      <c r="H35" s="66">
        <v>1.302521</v>
      </c>
      <c r="I35" s="66"/>
      <c r="J35" s="66"/>
      <c r="K35" s="66">
        <v>1.1164270000000001</v>
      </c>
      <c r="L35" s="66">
        <v>1.129718</v>
      </c>
      <c r="M35" s="66"/>
      <c r="N35" s="66"/>
      <c r="O35" s="66">
        <v>1.2936570000000001</v>
      </c>
      <c r="P35" s="66">
        <v>1.486731</v>
      </c>
      <c r="Q35" s="66"/>
      <c r="R35" s="66"/>
      <c r="S35" s="66">
        <v>0.53362569999999998</v>
      </c>
      <c r="T35" s="66">
        <v>1.302521</v>
      </c>
      <c r="U35" s="66"/>
      <c r="V35" s="66"/>
      <c r="W35" s="66">
        <v>1.1164270000000001</v>
      </c>
      <c r="X35" s="66">
        <v>1.4129</v>
      </c>
      <c r="Y35" s="12"/>
    </row>
    <row r="36" spans="2:25" x14ac:dyDescent="0.3">
      <c r="B36" s="11" t="s">
        <v>205</v>
      </c>
      <c r="C36" s="66">
        <v>1.7927679999999999</v>
      </c>
      <c r="D36" s="66">
        <v>2.3245209999999998</v>
      </c>
      <c r="E36" s="66"/>
      <c r="F36" s="66"/>
      <c r="G36" s="66">
        <v>0.71759260000000002</v>
      </c>
      <c r="H36" s="66">
        <v>1.302521</v>
      </c>
      <c r="I36" s="66"/>
      <c r="J36" s="66"/>
      <c r="K36" s="66">
        <v>1.1164270000000001</v>
      </c>
      <c r="L36" s="66">
        <v>1.129718</v>
      </c>
      <c r="M36" s="66"/>
      <c r="N36" s="66"/>
      <c r="O36" s="66">
        <v>1.7927679999999999</v>
      </c>
      <c r="P36" s="66">
        <v>2.3245209999999998</v>
      </c>
      <c r="Q36" s="66"/>
      <c r="R36" s="66"/>
      <c r="S36" s="66">
        <v>0.53532250000000003</v>
      </c>
      <c r="T36" s="66">
        <v>1.4129</v>
      </c>
      <c r="U36" s="66"/>
      <c r="V36" s="66"/>
      <c r="W36" s="66">
        <v>1.7927679999999999</v>
      </c>
      <c r="X36" s="66">
        <v>2.3245209999999998</v>
      </c>
      <c r="Y36" s="12"/>
    </row>
    <row r="37" spans="2:25" x14ac:dyDescent="0.3">
      <c r="B37" s="16" t="s">
        <v>37</v>
      </c>
      <c r="C37" s="70">
        <v>1.7927679999999999</v>
      </c>
      <c r="D37" s="70">
        <v>2.3245209999999998</v>
      </c>
      <c r="E37" s="70"/>
      <c r="F37" s="70"/>
      <c r="G37" s="70">
        <v>0.71759260000000002</v>
      </c>
      <c r="H37" s="70">
        <v>1.302521</v>
      </c>
      <c r="I37" s="70"/>
      <c r="J37" s="70"/>
      <c r="K37" s="70">
        <v>1.1164270000000001</v>
      </c>
      <c r="L37" s="70">
        <v>1.129718</v>
      </c>
      <c r="M37" s="70"/>
      <c r="N37" s="70"/>
      <c r="O37" s="70">
        <v>1.7927679999999999</v>
      </c>
      <c r="P37" s="70">
        <v>2.3245209999999998</v>
      </c>
      <c r="Q37" s="70"/>
      <c r="R37" s="70"/>
      <c r="S37" s="70">
        <v>0.53532250000000003</v>
      </c>
      <c r="T37" s="70">
        <v>1.4129</v>
      </c>
      <c r="U37" s="70"/>
      <c r="V37" s="70"/>
      <c r="W37" s="70">
        <v>1.7927679999999999</v>
      </c>
      <c r="X37" s="70">
        <v>2.3245209999999998</v>
      </c>
      <c r="Y37" s="52"/>
    </row>
    <row r="41" spans="2:25" x14ac:dyDescent="0.3">
      <c r="B41" t="s">
        <v>223</v>
      </c>
    </row>
    <row r="43" spans="2:25" x14ac:dyDescent="0.3">
      <c r="B43" s="19"/>
      <c r="C43" s="102" t="s">
        <v>214</v>
      </c>
      <c r="D43" s="102"/>
      <c r="E43" s="102"/>
      <c r="F43" s="102"/>
      <c r="G43" s="102"/>
      <c r="H43" s="102"/>
      <c r="I43" s="102"/>
      <c r="J43" s="102"/>
    </row>
    <row r="44" spans="2:25" x14ac:dyDescent="0.3">
      <c r="B44" s="16"/>
      <c r="C44" s="94" t="s">
        <v>0</v>
      </c>
      <c r="D44" s="94" t="s">
        <v>1</v>
      </c>
      <c r="E44" s="94" t="s">
        <v>2</v>
      </c>
      <c r="F44" s="12"/>
      <c r="G44" s="12" t="s">
        <v>10</v>
      </c>
      <c r="H44" s="12" t="s">
        <v>11</v>
      </c>
      <c r="I44" s="12"/>
      <c r="J44" s="94" t="s">
        <v>3</v>
      </c>
    </row>
    <row r="45" spans="2:25" x14ac:dyDescent="0.3">
      <c r="B45" s="19" t="s">
        <v>14</v>
      </c>
      <c r="C45" s="96" t="s">
        <v>215</v>
      </c>
      <c r="D45" s="96" t="s">
        <v>206</v>
      </c>
      <c r="E45" s="96" t="s">
        <v>207</v>
      </c>
      <c r="F45" s="41"/>
      <c r="G45" s="41" t="s">
        <v>219</v>
      </c>
      <c r="H45" s="41" t="s">
        <v>220</v>
      </c>
      <c r="I45" s="41"/>
      <c r="J45" s="96" t="s">
        <v>216</v>
      </c>
    </row>
    <row r="46" spans="2:25" x14ac:dyDescent="0.3">
      <c r="B46" s="11" t="s">
        <v>5</v>
      </c>
      <c r="C46" s="68">
        <v>512.12040000000002</v>
      </c>
      <c r="D46" s="66">
        <v>253.6653</v>
      </c>
      <c r="E46" s="66">
        <v>274.88819999999998</v>
      </c>
      <c r="F46" s="12"/>
      <c r="G46" s="66">
        <v>461.3877</v>
      </c>
      <c r="H46" s="66">
        <v>337.16609999999997</v>
      </c>
      <c r="I46" s="12"/>
      <c r="J46" s="66">
        <v>398.05900000000003</v>
      </c>
    </row>
    <row r="47" spans="2:25" x14ac:dyDescent="0.3">
      <c r="B47" s="11" t="s">
        <v>6</v>
      </c>
      <c r="C47" s="66">
        <v>833.26499999999999</v>
      </c>
      <c r="D47" s="66">
        <v>362.84269999999998</v>
      </c>
      <c r="E47" s="66">
        <v>298.99689999999998</v>
      </c>
      <c r="F47" s="12"/>
      <c r="G47" s="66">
        <v>842.03110000000004</v>
      </c>
      <c r="H47" s="66">
        <v>442.58710000000002</v>
      </c>
      <c r="I47" s="12"/>
      <c r="J47" s="66">
        <v>664.98339999999996</v>
      </c>
    </row>
    <row r="48" spans="2:25" x14ac:dyDescent="0.3">
      <c r="B48" s="11" t="s">
        <v>36</v>
      </c>
      <c r="C48" s="66">
        <v>1.243781</v>
      </c>
      <c r="D48" s="66">
        <v>7.7419349999999998</v>
      </c>
      <c r="E48" s="66">
        <v>1.1904760000000001</v>
      </c>
      <c r="F48" s="12"/>
      <c r="G48" s="66">
        <v>1.1904760000000001</v>
      </c>
      <c r="H48" s="66">
        <v>1.243781</v>
      </c>
      <c r="I48" s="12"/>
      <c r="J48" s="66">
        <v>1.1904760000000001</v>
      </c>
    </row>
    <row r="49" spans="2:10" x14ac:dyDescent="0.3">
      <c r="B49" s="11" t="s">
        <v>200</v>
      </c>
      <c r="C49" s="66">
        <v>1.243781</v>
      </c>
      <c r="D49" s="66">
        <v>7.7419349999999998</v>
      </c>
      <c r="E49" s="66">
        <v>1.1904760000000001</v>
      </c>
      <c r="F49" s="12"/>
      <c r="G49" s="66">
        <v>1.1904760000000001</v>
      </c>
      <c r="H49" s="66">
        <v>1.243781</v>
      </c>
      <c r="I49" s="12"/>
      <c r="J49" s="66">
        <v>1.1904760000000001</v>
      </c>
    </row>
    <row r="50" spans="2:10" x14ac:dyDescent="0.3">
      <c r="B50" s="11" t="s">
        <v>201</v>
      </c>
      <c r="C50" s="66">
        <v>1.5228429999999999</v>
      </c>
      <c r="D50" s="66">
        <v>7.7419349999999998</v>
      </c>
      <c r="E50" s="66">
        <v>1.1904760000000001</v>
      </c>
      <c r="F50" s="12"/>
      <c r="G50" s="66">
        <v>1.5228429999999999</v>
      </c>
      <c r="H50" s="66">
        <v>11.299429999999999</v>
      </c>
      <c r="I50" s="12"/>
      <c r="J50" s="66">
        <v>1.5228429999999999</v>
      </c>
    </row>
    <row r="51" spans="2:10" x14ac:dyDescent="0.3">
      <c r="B51" s="11" t="s">
        <v>202</v>
      </c>
      <c r="C51" s="66">
        <v>3.731306</v>
      </c>
      <c r="D51" s="66">
        <v>19.23077</v>
      </c>
      <c r="E51" s="66">
        <v>1.1904760000000001</v>
      </c>
      <c r="F51" s="12"/>
      <c r="G51" s="66">
        <v>3.731306</v>
      </c>
      <c r="H51" s="66">
        <v>27.071819999999999</v>
      </c>
      <c r="I51" s="12"/>
      <c r="J51" s="66">
        <v>11.299429999999999</v>
      </c>
    </row>
    <row r="52" spans="2:10" x14ac:dyDescent="0.3">
      <c r="B52" s="11" t="s">
        <v>78</v>
      </c>
      <c r="C52" s="66">
        <v>45.491900000000001</v>
      </c>
      <c r="D52" s="66">
        <v>40.983609999999999</v>
      </c>
      <c r="E52" s="66">
        <v>32.637079999999997</v>
      </c>
      <c r="F52" s="12"/>
      <c r="G52" s="66">
        <v>29.76191</v>
      </c>
      <c r="H52" s="66">
        <v>68.823530000000005</v>
      </c>
      <c r="I52" s="12"/>
      <c r="J52" s="66">
        <v>33.840949999999999</v>
      </c>
    </row>
    <row r="53" spans="2:10" x14ac:dyDescent="0.3">
      <c r="B53" s="11" t="s">
        <v>7</v>
      </c>
      <c r="C53" s="66">
        <v>114.9199</v>
      </c>
      <c r="D53" s="66">
        <v>102.7397</v>
      </c>
      <c r="E53" s="68">
        <v>169.4529</v>
      </c>
      <c r="F53" s="12"/>
      <c r="G53" s="68">
        <v>71.428569999999993</v>
      </c>
      <c r="H53" s="68">
        <v>135.15870000000001</v>
      </c>
      <c r="I53" s="12"/>
      <c r="J53" s="66">
        <v>106.383</v>
      </c>
    </row>
    <row r="54" spans="2:10" x14ac:dyDescent="0.3">
      <c r="B54" s="11" t="s">
        <v>79</v>
      </c>
      <c r="C54" s="66">
        <v>567.2269</v>
      </c>
      <c r="D54" s="66">
        <v>333.33330000000001</v>
      </c>
      <c r="E54" s="66">
        <v>638.29780000000005</v>
      </c>
      <c r="F54" s="12"/>
      <c r="G54" s="66">
        <v>428.57139999999998</v>
      </c>
      <c r="H54" s="66">
        <v>339.80579999999998</v>
      </c>
      <c r="I54" s="12"/>
      <c r="J54" s="66">
        <v>428.57139999999998</v>
      </c>
    </row>
    <row r="55" spans="2:10" x14ac:dyDescent="0.3">
      <c r="B55" s="11" t="s">
        <v>203</v>
      </c>
      <c r="C55" s="66">
        <v>1846.154</v>
      </c>
      <c r="D55" s="66">
        <v>600</v>
      </c>
      <c r="E55" s="66">
        <v>638.29780000000005</v>
      </c>
      <c r="F55" s="12"/>
      <c r="G55" s="66">
        <v>1846.154</v>
      </c>
      <c r="H55" s="66">
        <v>1200</v>
      </c>
      <c r="I55" s="12"/>
      <c r="J55" s="66">
        <v>1200</v>
      </c>
    </row>
    <row r="56" spans="2:10" x14ac:dyDescent="0.3">
      <c r="B56" s="11" t="s">
        <v>204</v>
      </c>
      <c r="C56" s="66">
        <v>2875</v>
      </c>
      <c r="D56" s="66">
        <v>1500</v>
      </c>
      <c r="E56" s="66">
        <v>638.29780000000005</v>
      </c>
      <c r="F56" s="12"/>
      <c r="G56" s="66">
        <v>2875</v>
      </c>
      <c r="H56" s="66">
        <v>1500</v>
      </c>
      <c r="I56" s="12"/>
      <c r="J56" s="66">
        <v>1846.154</v>
      </c>
    </row>
    <row r="57" spans="2:10" x14ac:dyDescent="0.3">
      <c r="B57" s="11" t="s">
        <v>205</v>
      </c>
      <c r="C57" s="66">
        <v>3000</v>
      </c>
      <c r="D57" s="66">
        <v>1500</v>
      </c>
      <c r="E57" s="66">
        <v>638.29780000000005</v>
      </c>
      <c r="F57" s="12"/>
      <c r="G57" s="66">
        <v>3000</v>
      </c>
      <c r="H57" s="66">
        <v>1500</v>
      </c>
      <c r="I57" s="12"/>
      <c r="J57" s="66">
        <v>3000</v>
      </c>
    </row>
    <row r="58" spans="2:10" x14ac:dyDescent="0.3">
      <c r="B58" s="16" t="s">
        <v>37</v>
      </c>
      <c r="C58" s="70">
        <v>3000</v>
      </c>
      <c r="D58" s="70">
        <v>1500</v>
      </c>
      <c r="E58" s="70">
        <v>638.29780000000005</v>
      </c>
      <c r="F58" s="52"/>
      <c r="G58" s="70">
        <v>3000</v>
      </c>
      <c r="H58" s="70">
        <v>1500</v>
      </c>
      <c r="I58" s="52"/>
      <c r="J58" s="70">
        <v>3000</v>
      </c>
    </row>
  </sheetData>
  <mergeCells count="13">
    <mergeCell ref="C43:J43"/>
    <mergeCell ref="O4:Q4"/>
    <mergeCell ref="S4:U4"/>
    <mergeCell ref="C23:E23"/>
    <mergeCell ref="G23:I23"/>
    <mergeCell ref="K23:M23"/>
    <mergeCell ref="O23:Q23"/>
    <mergeCell ref="S23:U23"/>
    <mergeCell ref="W23:Y23"/>
    <mergeCell ref="C4:E4"/>
    <mergeCell ref="G4:I4"/>
    <mergeCell ref="K4:M4"/>
    <mergeCell ref="W4:Y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1733-C165-4EF3-84F1-44F0EB397762}">
  <dimension ref="B3:N25"/>
  <sheetViews>
    <sheetView zoomScale="85" zoomScaleNormal="85" workbookViewId="0">
      <selection activeCell="B34" sqref="B34"/>
    </sheetView>
  </sheetViews>
  <sheetFormatPr defaultRowHeight="14.4" x14ac:dyDescent="0.3"/>
  <cols>
    <col min="2" max="2" width="20.44140625" bestFit="1" customWidth="1"/>
    <col min="3" max="4" width="8.88671875" style="10"/>
    <col min="6" max="9" width="8.88671875" style="10"/>
    <col min="11" max="14" width="8.88671875" style="10"/>
  </cols>
  <sheetData>
    <row r="3" spans="2:14" x14ac:dyDescent="0.3">
      <c r="B3" s="8"/>
      <c r="C3" s="40" t="s">
        <v>226</v>
      </c>
      <c r="D3" s="40" t="s">
        <v>224</v>
      </c>
      <c r="E3" s="8"/>
      <c r="F3" s="40" t="s">
        <v>229</v>
      </c>
      <c r="G3" s="40" t="s">
        <v>231</v>
      </c>
      <c r="H3" s="40" t="s">
        <v>232</v>
      </c>
      <c r="I3" s="40" t="s">
        <v>233</v>
      </c>
      <c r="J3" s="8"/>
      <c r="K3" s="95" t="s">
        <v>235</v>
      </c>
      <c r="L3" s="95" t="s">
        <v>234</v>
      </c>
      <c r="M3" s="40"/>
      <c r="N3" s="40" t="s">
        <v>3</v>
      </c>
    </row>
    <row r="4" spans="2:14" x14ac:dyDescent="0.3">
      <c r="B4" s="19" t="s">
        <v>14</v>
      </c>
      <c r="C4" s="62" t="s">
        <v>227</v>
      </c>
      <c r="D4" s="62" t="s">
        <v>225</v>
      </c>
      <c r="E4" s="19"/>
      <c r="F4" s="62" t="s">
        <v>230</v>
      </c>
      <c r="G4" s="62" t="s">
        <v>28</v>
      </c>
      <c r="H4" s="62" t="s">
        <v>16</v>
      </c>
      <c r="I4" s="62" t="s">
        <v>230</v>
      </c>
      <c r="J4" s="19"/>
      <c r="K4" s="62" t="s">
        <v>236</v>
      </c>
      <c r="L4" s="62" t="s">
        <v>206</v>
      </c>
      <c r="M4" s="62"/>
      <c r="N4" s="62" t="s">
        <v>18</v>
      </c>
    </row>
    <row r="5" spans="2:14" x14ac:dyDescent="0.3">
      <c r="B5" s="11" t="s">
        <v>35</v>
      </c>
      <c r="C5" s="12"/>
      <c r="D5" s="12"/>
      <c r="E5" s="11"/>
      <c r="F5" s="12"/>
      <c r="G5" s="12"/>
      <c r="H5" s="12"/>
      <c r="I5" s="12"/>
      <c r="J5" s="11"/>
      <c r="K5" s="12"/>
      <c r="L5" s="12"/>
      <c r="M5" s="12"/>
      <c r="N5" s="12"/>
    </row>
    <row r="6" spans="2:14" x14ac:dyDescent="0.3">
      <c r="B6" s="13" t="s">
        <v>5</v>
      </c>
      <c r="C6" s="66">
        <v>380.70710000000003</v>
      </c>
      <c r="D6" s="66">
        <v>322.22219999999999</v>
      </c>
      <c r="E6" s="11"/>
      <c r="F6" s="66">
        <v>437.5</v>
      </c>
      <c r="G6" s="68">
        <v>232.57140000000001</v>
      </c>
      <c r="H6" s="68">
        <v>323.27589999999998</v>
      </c>
      <c r="I6" s="68">
        <v>945.83330000000001</v>
      </c>
      <c r="J6" s="11"/>
      <c r="K6" s="66">
        <v>400.4</v>
      </c>
      <c r="L6" s="66">
        <v>202.94120000000001</v>
      </c>
      <c r="M6" s="66"/>
      <c r="N6" s="66">
        <v>371.70940000000002</v>
      </c>
    </row>
    <row r="7" spans="2:14" x14ac:dyDescent="0.3">
      <c r="B7" s="13" t="s">
        <v>6</v>
      </c>
      <c r="C7" s="66">
        <v>480.32990000000001</v>
      </c>
      <c r="D7" s="66">
        <v>434.61349999999999</v>
      </c>
      <c r="E7" s="11"/>
      <c r="F7" s="66">
        <v>624.5453</v>
      </c>
      <c r="G7" s="66">
        <v>274.58359999999999</v>
      </c>
      <c r="H7" s="66">
        <v>386.98289999999997</v>
      </c>
      <c r="I7" s="66">
        <v>717.46339999999998</v>
      </c>
      <c r="J7" s="11"/>
      <c r="K7" s="66">
        <v>505.02109999999999</v>
      </c>
      <c r="L7" s="66">
        <v>59.871189999999999</v>
      </c>
      <c r="M7" s="66"/>
      <c r="N7" s="66">
        <v>472.27859999999998</v>
      </c>
    </row>
    <row r="8" spans="2:14" x14ac:dyDescent="0.3">
      <c r="B8" s="13" t="s">
        <v>78</v>
      </c>
      <c r="C8" s="66">
        <v>100</v>
      </c>
      <c r="D8" s="66">
        <v>150</v>
      </c>
      <c r="E8" s="11"/>
      <c r="F8" s="66">
        <v>175</v>
      </c>
      <c r="G8" s="66">
        <v>100</v>
      </c>
      <c r="H8" s="66">
        <v>150</v>
      </c>
      <c r="I8" s="66">
        <v>175</v>
      </c>
      <c r="J8" s="11"/>
      <c r="K8" s="66">
        <v>100</v>
      </c>
      <c r="L8" s="66">
        <v>200</v>
      </c>
      <c r="M8" s="66"/>
      <c r="N8" s="66">
        <v>150</v>
      </c>
    </row>
    <row r="9" spans="2:14" x14ac:dyDescent="0.3">
      <c r="B9" s="13" t="s">
        <v>7</v>
      </c>
      <c r="C9" s="68">
        <v>150</v>
      </c>
      <c r="D9" s="68">
        <v>175</v>
      </c>
      <c r="E9" s="11"/>
      <c r="F9" s="66">
        <v>200</v>
      </c>
      <c r="G9" s="66">
        <v>150</v>
      </c>
      <c r="H9" s="66">
        <v>150</v>
      </c>
      <c r="I9" s="66">
        <v>1250</v>
      </c>
      <c r="J9" s="11"/>
      <c r="K9" s="68">
        <v>150</v>
      </c>
      <c r="L9" s="68">
        <v>200</v>
      </c>
      <c r="M9" s="66"/>
      <c r="N9" s="66">
        <v>150</v>
      </c>
    </row>
    <row r="10" spans="2:14" x14ac:dyDescent="0.3">
      <c r="B10" s="13" t="s">
        <v>79</v>
      </c>
      <c r="C10" s="66">
        <v>300</v>
      </c>
      <c r="D10" s="66">
        <v>200</v>
      </c>
      <c r="E10" s="11"/>
      <c r="F10" s="66">
        <v>225</v>
      </c>
      <c r="G10" s="66">
        <v>200</v>
      </c>
      <c r="H10" s="66">
        <v>250</v>
      </c>
      <c r="I10" s="66">
        <v>1500</v>
      </c>
      <c r="J10" s="11"/>
      <c r="K10" s="66">
        <v>325</v>
      </c>
      <c r="L10" s="66">
        <v>200</v>
      </c>
      <c r="M10" s="66"/>
      <c r="N10" s="66">
        <v>250</v>
      </c>
    </row>
    <row r="11" spans="2:14" x14ac:dyDescent="0.3">
      <c r="B11" s="13" t="s">
        <v>37</v>
      </c>
      <c r="C11" s="66">
        <v>2000</v>
      </c>
      <c r="D11" s="66">
        <v>1500</v>
      </c>
      <c r="E11" s="11"/>
      <c r="F11" s="66">
        <v>2000</v>
      </c>
      <c r="G11" s="66">
        <v>1500</v>
      </c>
      <c r="H11" s="66">
        <v>1500</v>
      </c>
      <c r="I11" s="66">
        <v>2000</v>
      </c>
      <c r="J11" s="11"/>
      <c r="K11" s="66">
        <v>2000</v>
      </c>
      <c r="L11" s="66">
        <v>400</v>
      </c>
      <c r="M11" s="66"/>
      <c r="N11" s="66">
        <v>2000</v>
      </c>
    </row>
    <row r="12" spans="2:14" x14ac:dyDescent="0.3">
      <c r="B12" s="11" t="s">
        <v>228</v>
      </c>
      <c r="C12" s="66"/>
      <c r="D12" s="66"/>
      <c r="E12" s="11"/>
      <c r="F12" s="66"/>
      <c r="G12" s="66"/>
      <c r="H12" s="66"/>
      <c r="I12" s="66"/>
      <c r="J12" s="11"/>
      <c r="K12" s="66"/>
      <c r="L12" s="66"/>
      <c r="M12" s="66"/>
      <c r="N12" s="66"/>
    </row>
    <row r="13" spans="2:14" x14ac:dyDescent="0.3">
      <c r="B13" s="13" t="s">
        <v>5</v>
      </c>
      <c r="C13" s="68">
        <v>124.6452</v>
      </c>
      <c r="D13" s="68">
        <v>174.02780000000001</v>
      </c>
      <c r="E13" s="11"/>
      <c r="F13" s="66">
        <v>113</v>
      </c>
      <c r="G13" s="66">
        <v>94.375</v>
      </c>
      <c r="H13" s="66">
        <v>156.16669999999999</v>
      </c>
      <c r="I13" s="66">
        <v>141.81819999999999</v>
      </c>
      <c r="J13" s="11"/>
      <c r="K13" s="68">
        <v>131.94739999999999</v>
      </c>
      <c r="L13" s="68">
        <v>136.84379999999999</v>
      </c>
      <c r="M13" s="66"/>
      <c r="N13" s="66">
        <v>132.6532</v>
      </c>
    </row>
    <row r="14" spans="2:14" x14ac:dyDescent="0.3">
      <c r="B14" s="13" t="s">
        <v>6</v>
      </c>
      <c r="C14" s="66">
        <v>62.820720000000001</v>
      </c>
      <c r="D14" s="66">
        <v>170.89099999999999</v>
      </c>
      <c r="E14" s="11"/>
      <c r="F14" s="66">
        <v>51.264020000000002</v>
      </c>
      <c r="G14" s="66">
        <v>53.814799999999998</v>
      </c>
      <c r="H14" s="66">
        <v>110.70950000000001</v>
      </c>
      <c r="I14" s="66">
        <v>32.114849999999997</v>
      </c>
      <c r="J14" s="11"/>
      <c r="K14" s="66">
        <v>92.538560000000004</v>
      </c>
      <c r="L14" s="66">
        <v>77.900300000000001</v>
      </c>
      <c r="M14" s="66"/>
      <c r="N14" s="66">
        <v>90.267949999999999</v>
      </c>
    </row>
    <row r="15" spans="2:14" x14ac:dyDescent="0.3">
      <c r="B15" s="13" t="s">
        <v>78</v>
      </c>
      <c r="C15" s="66">
        <v>100</v>
      </c>
      <c r="D15" s="66">
        <v>90</v>
      </c>
      <c r="E15" s="11"/>
      <c r="F15" s="66">
        <v>50</v>
      </c>
      <c r="G15" s="66">
        <v>32.5</v>
      </c>
      <c r="H15" s="66">
        <v>103</v>
      </c>
      <c r="I15" s="66">
        <v>115</v>
      </c>
      <c r="J15" s="11"/>
      <c r="K15" s="66">
        <v>100</v>
      </c>
      <c r="L15" s="66">
        <v>95</v>
      </c>
      <c r="M15" s="66"/>
      <c r="N15" s="66">
        <v>100</v>
      </c>
    </row>
    <row r="16" spans="2:14" x14ac:dyDescent="0.3">
      <c r="B16" s="13" t="s">
        <v>7</v>
      </c>
      <c r="C16" s="68">
        <v>113</v>
      </c>
      <c r="D16" s="68">
        <v>135</v>
      </c>
      <c r="E16" s="11"/>
      <c r="F16" s="66">
        <v>120</v>
      </c>
      <c r="G16" s="68">
        <v>108</v>
      </c>
      <c r="H16" s="68">
        <v>130</v>
      </c>
      <c r="I16" s="68">
        <v>150</v>
      </c>
      <c r="J16" s="11"/>
      <c r="K16" s="66">
        <v>120</v>
      </c>
      <c r="L16" s="66">
        <v>110</v>
      </c>
      <c r="M16" s="66"/>
      <c r="N16" s="66">
        <v>115</v>
      </c>
    </row>
    <row r="17" spans="2:14" x14ac:dyDescent="0.3">
      <c r="B17" s="13" t="s">
        <v>79</v>
      </c>
      <c r="C17" s="66">
        <v>150</v>
      </c>
      <c r="D17" s="66">
        <v>190</v>
      </c>
      <c r="E17" s="11"/>
      <c r="F17" s="66">
        <v>155</v>
      </c>
      <c r="G17" s="66">
        <v>129</v>
      </c>
      <c r="H17" s="66">
        <v>175</v>
      </c>
      <c r="I17" s="66">
        <v>170</v>
      </c>
      <c r="J17" s="11"/>
      <c r="K17" s="66">
        <v>155</v>
      </c>
      <c r="L17" s="66">
        <v>176</v>
      </c>
      <c r="M17" s="66"/>
      <c r="N17" s="66">
        <v>155</v>
      </c>
    </row>
    <row r="18" spans="2:14" x14ac:dyDescent="0.3">
      <c r="B18" s="13" t="s">
        <v>37</v>
      </c>
      <c r="C18" s="66">
        <v>350</v>
      </c>
      <c r="D18" s="66">
        <v>790</v>
      </c>
      <c r="E18" s="11"/>
      <c r="F18" s="66">
        <v>170</v>
      </c>
      <c r="G18" s="66">
        <v>190.5</v>
      </c>
      <c r="H18" s="66">
        <v>790</v>
      </c>
      <c r="I18" s="66">
        <v>190</v>
      </c>
      <c r="J18" s="11"/>
      <c r="K18" s="66">
        <v>790</v>
      </c>
      <c r="L18" s="66">
        <v>341.5</v>
      </c>
      <c r="M18" s="66"/>
      <c r="N18" s="66">
        <v>790</v>
      </c>
    </row>
    <row r="19" spans="2:14" x14ac:dyDescent="0.3">
      <c r="B19" s="57" t="s">
        <v>247</v>
      </c>
      <c r="C19" s="12"/>
      <c r="D19" s="12"/>
      <c r="E19" s="11"/>
      <c r="F19" s="12"/>
      <c r="G19" s="12"/>
      <c r="H19" s="12"/>
      <c r="I19" s="12"/>
      <c r="J19" s="11"/>
      <c r="K19" s="12"/>
      <c r="L19" s="12"/>
      <c r="M19" s="12"/>
      <c r="N19" s="12"/>
    </row>
    <row r="20" spans="2:14" x14ac:dyDescent="0.3">
      <c r="B20" s="13" t="s">
        <v>5</v>
      </c>
      <c r="C20" s="45">
        <v>162.6352</v>
      </c>
      <c r="D20" s="45">
        <v>179.16669999999999</v>
      </c>
      <c r="E20" s="14"/>
      <c r="F20" s="14">
        <v>196.25</v>
      </c>
      <c r="G20" s="45">
        <v>140.45140000000001</v>
      </c>
      <c r="H20" s="45">
        <v>142.76</v>
      </c>
      <c r="I20" s="45">
        <v>314.58330000000001</v>
      </c>
      <c r="J20" s="14"/>
      <c r="K20" s="28">
        <v>168.00800000000001</v>
      </c>
      <c r="L20" s="14">
        <v>148.5341</v>
      </c>
      <c r="M20" s="66"/>
      <c r="N20" s="14">
        <v>165.17850000000001</v>
      </c>
    </row>
    <row r="21" spans="2:14" x14ac:dyDescent="0.3">
      <c r="B21" s="13" t="s">
        <v>6</v>
      </c>
      <c r="C21" s="14">
        <v>148.8946</v>
      </c>
      <c r="D21" s="14">
        <v>169.82910000000001</v>
      </c>
      <c r="E21" s="14"/>
      <c r="F21" s="14">
        <v>243.15280000000001</v>
      </c>
      <c r="G21" s="14">
        <v>109.6208</v>
      </c>
      <c r="H21" s="14">
        <v>125.3138</v>
      </c>
      <c r="I21" s="14">
        <v>186.61410000000001</v>
      </c>
      <c r="J21" s="14"/>
      <c r="K21" s="14">
        <v>158.06610000000001</v>
      </c>
      <c r="L21" s="14">
        <v>108.42059999999999</v>
      </c>
      <c r="M21" s="66"/>
      <c r="N21" s="14">
        <v>151.6318</v>
      </c>
    </row>
    <row r="22" spans="2:14" x14ac:dyDescent="0.3">
      <c r="B22" s="13" t="s">
        <v>78</v>
      </c>
      <c r="C22" s="14">
        <v>50</v>
      </c>
      <c r="D22" s="14">
        <v>100</v>
      </c>
      <c r="E22" s="14"/>
      <c r="F22" s="14">
        <v>2.5</v>
      </c>
      <c r="G22" s="14">
        <v>50</v>
      </c>
      <c r="H22" s="14">
        <v>75</v>
      </c>
      <c r="I22" s="14">
        <v>200</v>
      </c>
      <c r="J22" s="14"/>
      <c r="K22" s="14">
        <v>62.5</v>
      </c>
      <c r="L22" s="14">
        <v>75</v>
      </c>
      <c r="M22" s="66"/>
      <c r="N22" s="14">
        <v>75</v>
      </c>
    </row>
    <row r="23" spans="2:14" x14ac:dyDescent="0.3">
      <c r="B23" s="13" t="s">
        <v>7</v>
      </c>
      <c r="C23" s="45">
        <v>100</v>
      </c>
      <c r="D23" s="45">
        <v>150</v>
      </c>
      <c r="E23" s="14"/>
      <c r="F23" s="14">
        <v>100</v>
      </c>
      <c r="G23" s="45">
        <v>100</v>
      </c>
      <c r="H23" s="45">
        <v>100</v>
      </c>
      <c r="I23" s="45">
        <v>300</v>
      </c>
      <c r="J23" s="14"/>
      <c r="K23" s="14">
        <v>100</v>
      </c>
      <c r="L23" s="14">
        <v>100.08</v>
      </c>
      <c r="M23" s="66"/>
      <c r="N23" s="14">
        <v>100</v>
      </c>
    </row>
    <row r="24" spans="2:14" x14ac:dyDescent="0.3">
      <c r="B24" s="13" t="s">
        <v>79</v>
      </c>
      <c r="C24" s="14">
        <v>250</v>
      </c>
      <c r="D24" s="14">
        <v>200</v>
      </c>
      <c r="E24" s="14"/>
      <c r="F24" s="14">
        <v>275</v>
      </c>
      <c r="G24" s="14">
        <v>200</v>
      </c>
      <c r="H24" s="14">
        <v>200</v>
      </c>
      <c r="I24" s="14">
        <v>450</v>
      </c>
      <c r="J24" s="14"/>
      <c r="K24" s="14">
        <v>200</v>
      </c>
      <c r="L24" s="14">
        <v>200</v>
      </c>
      <c r="M24" s="66"/>
      <c r="N24" s="14">
        <v>200</v>
      </c>
    </row>
    <row r="25" spans="2:14" x14ac:dyDescent="0.3">
      <c r="B25" s="18" t="s">
        <v>37</v>
      </c>
      <c r="C25" s="33">
        <v>700</v>
      </c>
      <c r="D25" s="33">
        <v>800</v>
      </c>
      <c r="E25" s="33"/>
      <c r="F25" s="33">
        <v>800</v>
      </c>
      <c r="G25" s="33">
        <v>500</v>
      </c>
      <c r="H25" s="33">
        <v>550</v>
      </c>
      <c r="I25" s="33">
        <v>700</v>
      </c>
      <c r="J25" s="33"/>
      <c r="K25" s="33">
        <v>800</v>
      </c>
      <c r="L25" s="33">
        <v>400</v>
      </c>
      <c r="M25" s="70"/>
      <c r="N25" s="33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Marriages</vt:lpstr>
      <vt:lpstr>Debt</vt:lpstr>
      <vt:lpstr>Cost of debt</vt:lpstr>
      <vt:lpstr>Gains in debt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2021-04-07T15:09:10Z</dcterms:created>
  <dcterms:modified xsi:type="dcterms:W3CDTF">2021-09-03T09:34:51Z</dcterms:modified>
</cp:coreProperties>
</file>