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work\Desktop\Mostovei Mihai\"/>
    </mc:Choice>
  </mc:AlternateContent>
  <bookViews>
    <workbookView xWindow="0" yWindow="0" windowWidth="20490" windowHeight="7755"/>
  </bookViews>
  <sheets>
    <sheet name="lista generala" sheetId="3" r:id="rId1"/>
    <sheet name="Tabelul 1" sheetId="4" r:id="rId2"/>
    <sheet name="Tabelul 2" sheetId="5" r:id="rId3"/>
    <sheet name="Tabelul 3" sheetId="6" r:id="rId4"/>
    <sheet name="Tabelul 4" sheetId="7" r:id="rId5"/>
    <sheet name="Tabelul 5" sheetId="8" r:id="rId6"/>
  </sheets>
  <definedNames>
    <definedName name="_xlnm._FilterDatabase" localSheetId="0" hidden="1">'lista generala'!$B$1:$DU$64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" i="3" l="1"/>
  <c r="BQ3" i="3"/>
  <c r="BP4" i="3"/>
  <c r="BQ4" i="3"/>
  <c r="BP5" i="3"/>
  <c r="BQ5" i="3"/>
  <c r="BP6" i="3"/>
  <c r="BQ6" i="3"/>
  <c r="BP7" i="3"/>
  <c r="BQ7" i="3"/>
  <c r="BP8" i="3"/>
  <c r="BQ8" i="3"/>
  <c r="BP9" i="3"/>
  <c r="BQ9" i="3"/>
  <c r="BP10" i="3"/>
  <c r="BQ10" i="3"/>
  <c r="BP11" i="3"/>
  <c r="BQ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P40" i="3"/>
  <c r="BQ40" i="3"/>
  <c r="BP41" i="3"/>
  <c r="BQ41" i="3"/>
  <c r="BP42" i="3"/>
  <c r="BQ42" i="3"/>
  <c r="BP43" i="3"/>
  <c r="BQ43" i="3"/>
  <c r="BP44" i="3"/>
  <c r="BQ44" i="3"/>
  <c r="BP45" i="3"/>
  <c r="BQ45" i="3"/>
  <c r="BP46" i="3"/>
  <c r="BQ46" i="3"/>
  <c r="BP47" i="3"/>
  <c r="BQ47" i="3"/>
  <c r="BP48" i="3"/>
  <c r="BQ48" i="3"/>
  <c r="BP49" i="3"/>
  <c r="BQ49" i="3"/>
  <c r="BP50" i="3"/>
  <c r="BQ50" i="3"/>
  <c r="BP51" i="3"/>
  <c r="BQ51" i="3"/>
  <c r="BP52" i="3"/>
  <c r="BQ52" i="3"/>
  <c r="BP53" i="3"/>
  <c r="BQ53" i="3"/>
  <c r="BP54" i="3"/>
  <c r="BQ54" i="3"/>
  <c r="BP55" i="3"/>
  <c r="BQ55" i="3"/>
  <c r="BP56" i="3"/>
  <c r="BQ56" i="3"/>
  <c r="BP57" i="3"/>
  <c r="BQ57" i="3"/>
  <c r="BP58" i="3"/>
  <c r="BQ58" i="3"/>
  <c r="BP59" i="3"/>
  <c r="BQ59" i="3"/>
  <c r="BP60" i="3"/>
  <c r="BQ60" i="3"/>
  <c r="BP61" i="3"/>
  <c r="BQ61" i="3"/>
  <c r="BP62" i="3"/>
  <c r="BQ62" i="3"/>
  <c r="BP63" i="3"/>
  <c r="BQ63" i="3"/>
  <c r="BP64" i="3"/>
  <c r="BQ64" i="3"/>
  <c r="BQ2" i="3"/>
  <c r="BP2" i="3"/>
  <c r="DT64" i="3" l="1"/>
  <c r="DS64" i="3"/>
  <c r="DP64" i="3"/>
  <c r="DI64" i="3"/>
  <c r="DE64" i="3"/>
  <c r="DA64" i="3"/>
  <c r="DT63" i="3"/>
  <c r="DS63" i="3"/>
  <c r="DP63" i="3"/>
  <c r="DI63" i="3"/>
  <c r="DE63" i="3"/>
  <c r="DA63" i="3"/>
  <c r="DT62" i="3"/>
  <c r="DP62" i="3"/>
  <c r="DI62" i="3"/>
  <c r="DE62" i="3"/>
  <c r="DA62" i="3"/>
  <c r="DT61" i="3"/>
  <c r="DS61" i="3"/>
  <c r="DP61" i="3"/>
  <c r="DI61" i="3"/>
  <c r="DE61" i="3"/>
  <c r="DA61" i="3"/>
  <c r="DT60" i="3"/>
  <c r="DP60" i="3"/>
  <c r="DE60" i="3"/>
  <c r="DA60" i="3"/>
  <c r="DT59" i="3"/>
  <c r="DP59" i="3"/>
  <c r="DI59" i="3"/>
  <c r="DE59" i="3"/>
  <c r="DA59" i="3"/>
  <c r="DT58" i="3"/>
  <c r="DS58" i="3"/>
  <c r="DP58" i="3"/>
  <c r="DI58" i="3"/>
  <c r="DE58" i="3"/>
  <c r="DA58" i="3"/>
  <c r="DT57" i="3"/>
  <c r="DS57" i="3"/>
  <c r="DP57" i="3"/>
  <c r="DI57" i="3"/>
  <c r="DE57" i="3"/>
  <c r="DA57" i="3"/>
  <c r="DT56" i="3"/>
  <c r="DP56" i="3"/>
  <c r="DI56" i="3"/>
  <c r="DE56" i="3"/>
  <c r="DA56" i="3"/>
  <c r="DT55" i="3"/>
  <c r="DP55" i="3"/>
  <c r="DI55" i="3"/>
  <c r="DE55" i="3"/>
  <c r="DA55" i="3"/>
  <c r="DT54" i="3"/>
  <c r="DS54" i="3"/>
  <c r="DP54" i="3"/>
  <c r="DI54" i="3"/>
  <c r="DE54" i="3"/>
  <c r="DA54" i="3"/>
  <c r="DT53" i="3"/>
  <c r="DS53" i="3"/>
  <c r="DP53" i="3"/>
  <c r="DI53" i="3"/>
  <c r="DE53" i="3"/>
  <c r="DA53" i="3"/>
  <c r="DT52" i="3"/>
  <c r="DP52" i="3"/>
  <c r="DI52" i="3"/>
  <c r="DE52" i="3"/>
  <c r="DA52" i="3"/>
  <c r="DT51" i="3"/>
  <c r="DS51" i="3"/>
  <c r="DP51" i="3"/>
  <c r="DI51" i="3"/>
  <c r="DE51" i="3"/>
  <c r="DA51" i="3"/>
  <c r="DT50" i="3"/>
  <c r="DS50" i="3"/>
  <c r="DP50" i="3"/>
  <c r="DI50" i="3"/>
  <c r="DE50" i="3"/>
  <c r="DA50" i="3"/>
  <c r="DT49" i="3"/>
  <c r="DS49" i="3"/>
  <c r="DP49" i="3"/>
  <c r="DI49" i="3"/>
  <c r="DE49" i="3"/>
  <c r="DA49" i="3"/>
  <c r="DT48" i="3"/>
  <c r="DP48" i="3"/>
  <c r="DI48" i="3"/>
  <c r="DE48" i="3"/>
  <c r="DT47" i="3"/>
  <c r="DS47" i="3"/>
  <c r="DP47" i="3"/>
  <c r="DI47" i="3"/>
  <c r="DE47" i="3"/>
  <c r="DA47" i="3"/>
  <c r="DT46" i="3"/>
  <c r="DS46" i="3"/>
  <c r="DP46" i="3"/>
  <c r="DI46" i="3"/>
  <c r="DE46" i="3"/>
  <c r="DA46" i="3"/>
  <c r="DT45" i="3"/>
  <c r="DP45" i="3"/>
  <c r="DI45" i="3"/>
  <c r="DE45" i="3"/>
  <c r="DA45" i="3"/>
  <c r="DT44" i="3"/>
  <c r="DP44" i="3"/>
  <c r="DI44" i="3"/>
  <c r="DE44" i="3"/>
  <c r="DA44" i="3"/>
  <c r="DT43" i="3"/>
  <c r="DP43" i="3"/>
  <c r="DI43" i="3"/>
  <c r="DE43" i="3"/>
  <c r="DA43" i="3"/>
  <c r="DT42" i="3"/>
  <c r="DP42" i="3"/>
  <c r="DI42" i="3"/>
  <c r="DE42" i="3"/>
  <c r="DA42" i="3"/>
  <c r="DT41" i="3"/>
  <c r="DP41" i="3"/>
  <c r="DI41" i="3"/>
  <c r="DE41" i="3"/>
  <c r="DA41" i="3"/>
  <c r="DT40" i="3"/>
  <c r="DS40" i="3"/>
  <c r="DP40" i="3"/>
  <c r="DI40" i="3"/>
  <c r="DE40" i="3"/>
  <c r="DA40" i="3"/>
  <c r="DT39" i="3"/>
  <c r="DS39" i="3"/>
  <c r="DP39" i="3"/>
  <c r="DI39" i="3"/>
  <c r="DE39" i="3"/>
  <c r="DA39" i="3"/>
  <c r="DT38" i="3"/>
  <c r="DS38" i="3"/>
  <c r="DP38" i="3"/>
  <c r="DI38" i="3"/>
  <c r="DE38" i="3"/>
  <c r="DA38" i="3"/>
  <c r="DT37" i="3"/>
  <c r="DS37" i="3"/>
  <c r="DP37" i="3"/>
  <c r="DI37" i="3"/>
  <c r="DE37" i="3"/>
  <c r="DA37" i="3"/>
  <c r="DT36" i="3"/>
  <c r="DP36" i="3"/>
  <c r="DI36" i="3"/>
  <c r="DE36" i="3"/>
  <c r="DA36" i="3"/>
  <c r="DT35" i="3"/>
  <c r="DP35" i="3"/>
  <c r="DI35" i="3"/>
  <c r="DE35" i="3"/>
  <c r="DA35" i="3"/>
  <c r="DT34" i="3"/>
  <c r="DP34" i="3"/>
  <c r="DI34" i="3"/>
  <c r="DE34" i="3"/>
  <c r="DA34" i="3"/>
  <c r="DT33" i="3"/>
  <c r="DP33" i="3"/>
  <c r="DI33" i="3"/>
  <c r="DE33" i="3"/>
  <c r="DA33" i="3"/>
  <c r="DT32" i="3"/>
  <c r="DP32" i="3"/>
  <c r="DI32" i="3"/>
  <c r="DA32" i="3"/>
  <c r="BH64" i="3"/>
  <c r="BD64" i="3"/>
  <c r="AW64" i="3"/>
  <c r="AS64" i="3"/>
  <c r="AO64" i="3"/>
  <c r="BH63" i="3"/>
  <c r="BG63" i="3"/>
  <c r="BD63" i="3"/>
  <c r="AW63" i="3"/>
  <c r="AS63" i="3"/>
  <c r="AO63" i="3"/>
  <c r="BH62" i="3"/>
  <c r="BG62" i="3"/>
  <c r="BD62" i="3"/>
  <c r="AW62" i="3"/>
  <c r="AS62" i="3"/>
  <c r="AO62" i="3"/>
  <c r="BH61" i="3"/>
  <c r="BG61" i="3"/>
  <c r="BD61" i="3"/>
  <c r="AW61" i="3"/>
  <c r="AS61" i="3"/>
  <c r="AO61" i="3"/>
  <c r="BI60" i="3"/>
  <c r="BH60" i="3"/>
  <c r="BH59" i="3"/>
  <c r="AW59" i="3"/>
  <c r="BI59" i="3" s="1"/>
  <c r="BH58" i="3"/>
  <c r="BD58" i="3"/>
  <c r="AW58" i="3"/>
  <c r="AS58" i="3"/>
  <c r="BH57" i="3"/>
  <c r="BG57" i="3"/>
  <c r="BD57" i="3"/>
  <c r="AW57" i="3"/>
  <c r="AS57" i="3"/>
  <c r="BH56" i="3"/>
  <c r="AS56" i="3"/>
  <c r="BI56" i="3" s="1"/>
  <c r="BH55" i="3"/>
  <c r="BG55" i="3"/>
  <c r="AW55" i="3"/>
  <c r="AS55" i="3"/>
  <c r="AO55" i="3"/>
  <c r="BH54" i="3"/>
  <c r="AW54" i="3"/>
  <c r="BI54" i="3" s="1"/>
  <c r="BH53" i="3"/>
  <c r="BD53" i="3"/>
  <c r="AW53" i="3"/>
  <c r="AS53" i="3"/>
  <c r="AO53" i="3"/>
  <c r="BH52" i="3"/>
  <c r="AW52" i="3"/>
  <c r="BI52" i="3" s="1"/>
  <c r="BH51" i="3"/>
  <c r="BG51" i="3"/>
  <c r="BD51" i="3"/>
  <c r="AW51" i="3"/>
  <c r="AS51" i="3"/>
  <c r="AO51" i="3"/>
  <c r="BH50" i="3"/>
  <c r="BG50" i="3"/>
  <c r="BD50" i="3"/>
  <c r="AW50" i="3"/>
  <c r="AS50" i="3"/>
  <c r="AO50" i="3"/>
  <c r="BH49" i="3"/>
  <c r="BG49" i="3"/>
  <c r="BD49" i="3"/>
  <c r="AW49" i="3"/>
  <c r="AS49" i="3"/>
  <c r="BH48" i="3"/>
  <c r="BG48" i="3"/>
  <c r="BD48" i="3"/>
  <c r="AW48" i="3"/>
  <c r="AS48" i="3"/>
  <c r="AO48" i="3"/>
  <c r="BH47" i="3"/>
  <c r="BD47" i="3"/>
  <c r="AW47" i="3"/>
  <c r="AS47" i="3"/>
  <c r="BH46" i="3"/>
  <c r="BG46" i="3"/>
  <c r="BD46" i="3"/>
  <c r="AW46" i="3"/>
  <c r="AS46" i="3"/>
  <c r="AO46" i="3"/>
  <c r="BH45" i="3"/>
  <c r="AW45" i="3"/>
  <c r="AO45" i="3"/>
  <c r="BH44" i="3"/>
  <c r="AW44" i="3"/>
  <c r="BI44" i="3" s="1"/>
  <c r="BH43" i="3"/>
  <c r="BG43" i="3"/>
  <c r="BD43" i="3"/>
  <c r="AW43" i="3"/>
  <c r="AS43" i="3"/>
  <c r="AO43" i="3"/>
  <c r="BI42" i="3"/>
  <c r="BH42" i="3"/>
  <c r="BH41" i="3"/>
  <c r="BG41" i="3"/>
  <c r="BD41" i="3"/>
  <c r="AW41" i="3"/>
  <c r="AS41" i="3"/>
  <c r="AO41" i="3"/>
  <c r="BH40" i="3"/>
  <c r="BG40" i="3"/>
  <c r="BD40" i="3"/>
  <c r="AW40" i="3"/>
  <c r="AS40" i="3"/>
  <c r="BH39" i="3"/>
  <c r="BD39" i="3"/>
  <c r="AW39" i="3"/>
  <c r="AS39" i="3"/>
  <c r="AO39" i="3"/>
  <c r="BH38" i="3"/>
  <c r="BD38" i="3"/>
  <c r="AW38" i="3"/>
  <c r="AS38" i="3"/>
  <c r="AO38" i="3"/>
  <c r="BH37" i="3"/>
  <c r="BG37" i="3"/>
  <c r="AW37" i="3"/>
  <c r="AO37" i="3"/>
  <c r="BH36" i="3"/>
  <c r="BD36" i="3"/>
  <c r="AW36" i="3"/>
  <c r="AS36" i="3"/>
  <c r="AO36" i="3"/>
  <c r="BH35" i="3"/>
  <c r="BG35" i="3"/>
  <c r="BD35" i="3"/>
  <c r="AW35" i="3"/>
  <c r="AO35" i="3"/>
  <c r="BH34" i="3"/>
  <c r="BD34" i="3"/>
  <c r="AS34" i="3"/>
  <c r="BH33" i="3"/>
  <c r="BD33" i="3"/>
  <c r="BI33" i="3" s="1"/>
  <c r="BH32" i="3"/>
  <c r="BD32" i="3"/>
  <c r="AW32" i="3"/>
  <c r="AO32" i="3"/>
  <c r="BI34" i="3" l="1"/>
  <c r="BI38" i="3"/>
  <c r="BI51" i="3"/>
  <c r="DU35" i="3"/>
  <c r="DU37" i="3"/>
  <c r="DU43" i="3"/>
  <c r="DU53" i="3"/>
  <c r="DU54" i="3"/>
  <c r="DU57" i="3"/>
  <c r="DU59" i="3"/>
  <c r="DU60" i="3"/>
  <c r="BI39" i="3"/>
  <c r="DU38" i="3"/>
  <c r="BI45" i="3"/>
  <c r="DU62" i="3"/>
  <c r="BI35" i="3"/>
  <c r="BI46" i="3"/>
  <c r="BI49" i="3"/>
  <c r="BI53" i="3"/>
  <c r="BI62" i="3"/>
  <c r="BI64" i="3"/>
  <c r="DU36" i="3"/>
  <c r="DU40" i="3"/>
  <c r="DU44" i="3"/>
  <c r="DU52" i="3"/>
  <c r="DU47" i="3"/>
  <c r="DU55" i="3"/>
  <c r="DU58" i="3"/>
  <c r="DU61" i="3"/>
  <c r="BI32" i="3"/>
  <c r="BI36" i="3"/>
  <c r="BI40" i="3"/>
  <c r="BI41" i="3"/>
  <c r="BI43" i="3"/>
  <c r="BI50" i="3"/>
  <c r="BI57" i="3"/>
  <c r="DU32" i="3"/>
  <c r="DU33" i="3"/>
  <c r="DU39" i="3"/>
  <c r="DU41" i="3"/>
  <c r="DU45" i="3"/>
  <c r="BI37" i="3"/>
  <c r="BI47" i="3"/>
  <c r="BI48" i="3"/>
  <c r="BI55" i="3"/>
  <c r="BI58" i="3"/>
  <c r="BI61" i="3"/>
  <c r="BI63" i="3"/>
  <c r="DU34" i="3"/>
  <c r="DU42" i="3"/>
  <c r="DU46" i="3"/>
  <c r="DU48" i="3"/>
  <c r="DU49" i="3"/>
  <c r="DU50" i="3"/>
  <c r="DU51" i="3"/>
  <c r="DU56" i="3"/>
  <c r="DU63" i="3"/>
  <c r="DU6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2" i="3"/>
  <c r="BG30" i="3"/>
  <c r="BG28" i="3"/>
  <c r="BG27" i="3"/>
  <c r="BG26" i="3"/>
  <c r="BG25" i="3"/>
  <c r="BG23" i="3"/>
  <c r="BG22" i="3"/>
  <c r="BG20" i="3"/>
  <c r="BG19" i="3"/>
  <c r="BG16" i="3"/>
  <c r="BG14" i="3"/>
  <c r="BG13" i="3"/>
  <c r="BG12" i="3"/>
  <c r="BG11" i="3"/>
  <c r="BG9" i="3"/>
  <c r="BG6" i="3"/>
  <c r="BG5" i="3"/>
  <c r="BG2" i="3"/>
  <c r="CR31" i="3"/>
  <c r="CQ31" i="3"/>
  <c r="CN31" i="3"/>
  <c r="CG31" i="3"/>
  <c r="CC31" i="3"/>
  <c r="BY31" i="3"/>
  <c r="DT31" i="3"/>
  <c r="DS31" i="3"/>
  <c r="DP31" i="3"/>
  <c r="DI31" i="3"/>
  <c r="DE31" i="3"/>
  <c r="DA31" i="3"/>
  <c r="BH31" i="3"/>
  <c r="BD31" i="3"/>
  <c r="AW31" i="3"/>
  <c r="AE31" i="3"/>
  <c r="AF31" i="3"/>
  <c r="AB31" i="3"/>
  <c r="U31" i="3"/>
  <c r="Q31" i="3"/>
  <c r="M31" i="3"/>
  <c r="CN64" i="3"/>
  <c r="CG64" i="3"/>
  <c r="CC64" i="3"/>
  <c r="BY64" i="3"/>
  <c r="CQ64" i="3"/>
  <c r="CQ63" i="3"/>
  <c r="CN63" i="3"/>
  <c r="CG63" i="3"/>
  <c r="CC63" i="3"/>
  <c r="BY63" i="3"/>
  <c r="CN62" i="3"/>
  <c r="CG62" i="3"/>
  <c r="CC62" i="3"/>
  <c r="BY62" i="3"/>
  <c r="CR64" i="3"/>
  <c r="CR63" i="3"/>
  <c r="CR62" i="3"/>
  <c r="CR61" i="3"/>
  <c r="CQ61" i="3"/>
  <c r="CN61" i="3"/>
  <c r="CG61" i="3"/>
  <c r="CC61" i="3"/>
  <c r="BY61" i="3"/>
  <c r="AE63" i="3"/>
  <c r="AE62" i="3"/>
  <c r="AE61" i="3"/>
  <c r="AB64" i="3"/>
  <c r="AB63" i="3"/>
  <c r="AB62" i="3"/>
  <c r="U64" i="3"/>
  <c r="U63" i="3"/>
  <c r="U62" i="3"/>
  <c r="Q64" i="3"/>
  <c r="Q63" i="3"/>
  <c r="Q62" i="3"/>
  <c r="AF64" i="3"/>
  <c r="AF63" i="3"/>
  <c r="AF62" i="3"/>
  <c r="AF61" i="3"/>
  <c r="AB61" i="3"/>
  <c r="U61" i="3"/>
  <c r="Q61" i="3"/>
  <c r="M64" i="3"/>
  <c r="M63" i="3"/>
  <c r="M62" i="3"/>
  <c r="M61" i="3"/>
  <c r="CR60" i="3"/>
  <c r="CR59" i="3"/>
  <c r="CR58" i="3"/>
  <c r="CR57" i="3"/>
  <c r="CR56" i="3"/>
  <c r="CR55" i="3"/>
  <c r="CR54" i="3"/>
  <c r="CR53" i="3"/>
  <c r="CR52" i="3"/>
  <c r="CR51" i="3"/>
  <c r="CR50" i="3"/>
  <c r="CR49" i="3"/>
  <c r="CR48" i="3"/>
  <c r="CR47" i="3"/>
  <c r="CR46" i="3"/>
  <c r="CR45" i="3"/>
  <c r="CR44" i="3"/>
  <c r="CR43" i="3"/>
  <c r="CR42" i="3"/>
  <c r="CR41" i="3"/>
  <c r="CR40" i="3"/>
  <c r="CR39" i="3"/>
  <c r="CR38" i="3"/>
  <c r="CR37" i="3"/>
  <c r="CR36" i="3"/>
  <c r="CR35" i="3"/>
  <c r="CR34" i="3"/>
  <c r="CR33" i="3"/>
  <c r="CR32" i="3"/>
  <c r="CQ58" i="3"/>
  <c r="CQ57" i="3"/>
  <c r="CQ54" i="3"/>
  <c r="CQ53" i="3"/>
  <c r="CQ51" i="3"/>
  <c r="CQ50" i="3"/>
  <c r="CQ49" i="3"/>
  <c r="CQ47" i="3"/>
  <c r="CQ46" i="3"/>
  <c r="CQ40" i="3"/>
  <c r="CQ39" i="3"/>
  <c r="CQ38" i="3"/>
  <c r="CQ37" i="3"/>
  <c r="CN60" i="3"/>
  <c r="CN59" i="3"/>
  <c r="CN58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G59" i="3"/>
  <c r="CG58" i="3"/>
  <c r="CG57" i="3"/>
  <c r="CG56" i="3"/>
  <c r="CG55" i="3"/>
  <c r="CG54" i="3"/>
  <c r="CG53" i="3"/>
  <c r="CG52" i="3"/>
  <c r="CG51" i="3"/>
  <c r="CG50" i="3"/>
  <c r="CG49" i="3"/>
  <c r="CG48" i="3"/>
  <c r="CG47" i="3"/>
  <c r="CG46" i="3"/>
  <c r="CG45" i="3"/>
  <c r="CG44" i="3"/>
  <c r="CG43" i="3"/>
  <c r="CG42" i="3"/>
  <c r="CG41" i="3"/>
  <c r="CG40" i="3"/>
  <c r="CG39" i="3"/>
  <c r="CG38" i="3"/>
  <c r="CG37" i="3"/>
  <c r="CG36" i="3"/>
  <c r="CG35" i="3"/>
  <c r="CG34" i="3"/>
  <c r="CG33" i="3"/>
  <c r="CG32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BY60" i="3"/>
  <c r="BY59" i="3"/>
  <c r="BY58" i="3"/>
  <c r="BY57" i="3"/>
  <c r="BY56" i="3"/>
  <c r="BY55" i="3"/>
  <c r="BY54" i="3"/>
  <c r="BY53" i="3"/>
  <c r="BY52" i="3"/>
  <c r="BY51" i="3"/>
  <c r="BY50" i="3"/>
  <c r="BY49" i="3"/>
  <c r="BY47" i="3"/>
  <c r="BY46" i="3"/>
  <c r="BY45" i="3"/>
  <c r="BY44" i="3"/>
  <c r="BY43" i="3"/>
  <c r="BY42" i="3"/>
  <c r="BY41" i="3"/>
  <c r="BY40" i="3"/>
  <c r="BY39" i="3"/>
  <c r="BY38" i="3"/>
  <c r="BY37" i="3"/>
  <c r="BY36" i="3"/>
  <c r="BY35" i="3"/>
  <c r="BY34" i="3"/>
  <c r="BY33" i="3"/>
  <c r="BY32" i="3"/>
  <c r="CS32" i="3" s="1"/>
  <c r="AG60" i="3"/>
  <c r="AG42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E57" i="3"/>
  <c r="AE55" i="3"/>
  <c r="AE51" i="3"/>
  <c r="AE50" i="3"/>
  <c r="AE49" i="3"/>
  <c r="AE48" i="3"/>
  <c r="AE46" i="3"/>
  <c r="AE43" i="3"/>
  <c r="AE41" i="3"/>
  <c r="AE40" i="3"/>
  <c r="AE37" i="3"/>
  <c r="AE35" i="3"/>
  <c r="AB58" i="3"/>
  <c r="AB57" i="3"/>
  <c r="AB53" i="3"/>
  <c r="AB51" i="3"/>
  <c r="AB50" i="3"/>
  <c r="AB49" i="3"/>
  <c r="AB48" i="3"/>
  <c r="AB47" i="3"/>
  <c r="AB46" i="3"/>
  <c r="AB43" i="3"/>
  <c r="AB41" i="3"/>
  <c r="AB40" i="3"/>
  <c r="AB39" i="3"/>
  <c r="AB38" i="3"/>
  <c r="AB36" i="3"/>
  <c r="AB35" i="3"/>
  <c r="AB34" i="3"/>
  <c r="AB33" i="3"/>
  <c r="AG33" i="3" s="1"/>
  <c r="AB32" i="3"/>
  <c r="U59" i="3"/>
  <c r="AG59" i="3" s="1"/>
  <c r="U58" i="3"/>
  <c r="U57" i="3"/>
  <c r="U55" i="3"/>
  <c r="U54" i="3"/>
  <c r="AG54" i="3" s="1"/>
  <c r="U53" i="3"/>
  <c r="U52" i="3"/>
  <c r="AG52" i="3" s="1"/>
  <c r="U51" i="3"/>
  <c r="U50" i="3"/>
  <c r="U49" i="3"/>
  <c r="U48" i="3"/>
  <c r="U47" i="3"/>
  <c r="U46" i="3"/>
  <c r="U45" i="3"/>
  <c r="U44" i="3"/>
  <c r="AG44" i="3" s="1"/>
  <c r="U43" i="3"/>
  <c r="U41" i="3"/>
  <c r="U40" i="3"/>
  <c r="U39" i="3"/>
  <c r="U38" i="3"/>
  <c r="U37" i="3"/>
  <c r="U36" i="3"/>
  <c r="U35" i="3"/>
  <c r="U32" i="3"/>
  <c r="Q58" i="3"/>
  <c r="Q57" i="3"/>
  <c r="Q56" i="3"/>
  <c r="AG56" i="3" s="1"/>
  <c r="Q55" i="3"/>
  <c r="Q53" i="3"/>
  <c r="Q51" i="3"/>
  <c r="Q50" i="3"/>
  <c r="Q49" i="3"/>
  <c r="Q48" i="3"/>
  <c r="Q47" i="3"/>
  <c r="Q46" i="3"/>
  <c r="Q43" i="3"/>
  <c r="Q41" i="3"/>
  <c r="Q40" i="3"/>
  <c r="Q39" i="3"/>
  <c r="Q38" i="3"/>
  <c r="Q36" i="3"/>
  <c r="Q34" i="3"/>
  <c r="AG34" i="3" s="1"/>
  <c r="M55" i="3"/>
  <c r="M53" i="3"/>
  <c r="M51" i="3"/>
  <c r="M50" i="3"/>
  <c r="M48" i="3"/>
  <c r="M46" i="3"/>
  <c r="M45" i="3"/>
  <c r="M43" i="3"/>
  <c r="M41" i="3"/>
  <c r="M39" i="3"/>
  <c r="M38" i="3"/>
  <c r="M37" i="3"/>
  <c r="M36" i="3"/>
  <c r="M35" i="3"/>
  <c r="M32" i="3"/>
  <c r="DS29" i="3"/>
  <c r="DI29" i="3"/>
  <c r="DE29" i="3"/>
  <c r="CQ30" i="3"/>
  <c r="CQ29" i="3"/>
  <c r="CG29" i="3"/>
  <c r="CC29" i="3"/>
  <c r="AW29" i="3"/>
  <c r="AS29" i="3"/>
  <c r="AF29" i="3"/>
  <c r="Q29" i="3"/>
  <c r="BY25" i="3"/>
  <c r="CQ20" i="3"/>
  <c r="CG20" i="3"/>
  <c r="CC20" i="3"/>
  <c r="BY20" i="3"/>
  <c r="CN18" i="3"/>
  <c r="CG18" i="3"/>
  <c r="CC18" i="3"/>
  <c r="BY18" i="3"/>
  <c r="BY8" i="3"/>
  <c r="AE28" i="3"/>
  <c r="AE25" i="3"/>
  <c r="AE24" i="3"/>
  <c r="AE23" i="3"/>
  <c r="AE22" i="3"/>
  <c r="AE17" i="3"/>
  <c r="AE16" i="3"/>
  <c r="AE15" i="3"/>
  <c r="AE14" i="3"/>
  <c r="AE12" i="3"/>
  <c r="AE6" i="3"/>
  <c r="AE5" i="3"/>
  <c r="AE4" i="3"/>
  <c r="CC24" i="3"/>
  <c r="CC22" i="3"/>
  <c r="CQ28" i="3"/>
  <c r="CQ26" i="3"/>
  <c r="CQ25" i="3"/>
  <c r="CQ23" i="3"/>
  <c r="CQ21" i="3"/>
  <c r="CQ18" i="3"/>
  <c r="CQ17" i="3"/>
  <c r="CQ16" i="3"/>
  <c r="CQ15" i="3"/>
  <c r="CQ14" i="3"/>
  <c r="CQ13" i="3"/>
  <c r="CQ12" i="3"/>
  <c r="CQ11" i="3"/>
  <c r="CQ10" i="3"/>
  <c r="CQ8" i="3"/>
  <c r="CQ7" i="3"/>
  <c r="CQ4" i="3"/>
  <c r="CQ3" i="3"/>
  <c r="CQ2" i="3"/>
  <c r="DE22" i="3"/>
  <c r="DP18" i="3"/>
  <c r="DI18" i="3"/>
  <c r="DE18" i="3"/>
  <c r="DA18" i="3"/>
  <c r="AB30" i="3"/>
  <c r="AB29" i="3"/>
  <c r="AB28" i="3"/>
  <c r="AB27" i="3"/>
  <c r="AB26" i="3"/>
  <c r="AB25" i="3"/>
  <c r="AB23" i="3"/>
  <c r="AB22" i="3"/>
  <c r="AB21" i="3"/>
  <c r="AB20" i="3"/>
  <c r="AB19" i="3"/>
  <c r="AB17" i="3"/>
  <c r="AB16" i="3"/>
  <c r="AB14" i="3"/>
  <c r="AB13" i="3"/>
  <c r="AB12" i="3"/>
  <c r="AB10" i="3"/>
  <c r="AB8" i="3"/>
  <c r="AB7" i="3"/>
  <c r="AB6" i="3"/>
  <c r="AB5" i="3"/>
  <c r="AB4" i="3"/>
  <c r="AB3" i="3"/>
  <c r="AB2" i="3"/>
  <c r="BD5" i="3"/>
  <c r="BD4" i="3"/>
  <c r="BD3" i="3"/>
  <c r="BD2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0" i="3"/>
  <c r="U9" i="3"/>
  <c r="AG9" i="3" s="1"/>
  <c r="U8" i="3"/>
  <c r="U7" i="3"/>
  <c r="U6" i="3"/>
  <c r="U5" i="3"/>
  <c r="U4" i="3"/>
  <c r="U2" i="3"/>
  <c r="Q30" i="3"/>
  <c r="Q28" i="3"/>
  <c r="Q27" i="3"/>
  <c r="Q26" i="3"/>
  <c r="Q25" i="3"/>
  <c r="Q23" i="3"/>
  <c r="Q21" i="3"/>
  <c r="Q20" i="3"/>
  <c r="Q17" i="3"/>
  <c r="Q16" i="3"/>
  <c r="Q15" i="3"/>
  <c r="Q14" i="3"/>
  <c r="Q12" i="3"/>
  <c r="Q10" i="3"/>
  <c r="Q8" i="3"/>
  <c r="Q6" i="3"/>
  <c r="Q4" i="3"/>
  <c r="Q2" i="3"/>
  <c r="M29" i="3"/>
  <c r="M26" i="3"/>
  <c r="M23" i="3"/>
  <c r="M19" i="3"/>
  <c r="M17" i="3"/>
  <c r="M16" i="3"/>
  <c r="M14" i="3"/>
  <c r="M13" i="3"/>
  <c r="M12" i="3"/>
  <c r="M7" i="3"/>
  <c r="M6" i="3"/>
  <c r="M5" i="3"/>
  <c r="M4" i="3"/>
  <c r="M3" i="3"/>
  <c r="M2" i="3"/>
  <c r="DA15" i="3"/>
  <c r="DE9" i="3"/>
  <c r="DA8" i="3"/>
  <c r="DS28" i="3"/>
  <c r="DS27" i="3"/>
  <c r="DS25" i="3"/>
  <c r="DS24" i="3"/>
  <c r="DS23" i="3"/>
  <c r="DS22" i="3"/>
  <c r="DS21" i="3"/>
  <c r="DS20" i="3"/>
  <c r="DS19" i="3"/>
  <c r="DS18" i="3"/>
  <c r="DS16" i="3"/>
  <c r="DS14" i="3"/>
  <c r="DS13" i="3"/>
  <c r="DS12" i="3"/>
  <c r="DS11" i="3"/>
  <c r="DS10" i="3"/>
  <c r="DS6" i="3"/>
  <c r="DL6" i="3"/>
  <c r="DS5" i="3"/>
  <c r="DS3" i="3"/>
  <c r="DI3" i="3"/>
  <c r="DE3" i="3"/>
  <c r="DS2" i="3"/>
  <c r="DP30" i="3"/>
  <c r="DP29" i="3"/>
  <c r="DP28" i="3"/>
  <c r="DP27" i="3"/>
  <c r="DP26" i="3"/>
  <c r="DP25" i="3"/>
  <c r="DP23" i="3"/>
  <c r="DP22" i="3"/>
  <c r="DP21" i="3"/>
  <c r="DP20" i="3"/>
  <c r="DP19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DP2" i="3"/>
  <c r="DT30" i="3"/>
  <c r="DT29" i="3"/>
  <c r="DT28" i="3"/>
  <c r="DT27" i="3"/>
  <c r="DT26" i="3"/>
  <c r="DT25" i="3"/>
  <c r="DT24" i="3"/>
  <c r="DT23" i="3"/>
  <c r="DT22" i="3"/>
  <c r="DT21" i="3"/>
  <c r="DT20" i="3"/>
  <c r="DT19" i="3"/>
  <c r="DT18" i="3"/>
  <c r="DT17" i="3"/>
  <c r="DT16" i="3"/>
  <c r="DT15" i="3"/>
  <c r="DT14" i="3"/>
  <c r="DT13" i="3"/>
  <c r="DT12" i="3"/>
  <c r="DT11" i="3"/>
  <c r="DT10" i="3"/>
  <c r="DT9" i="3"/>
  <c r="DT8" i="3"/>
  <c r="DT7" i="3"/>
  <c r="DT6" i="3"/>
  <c r="DT5" i="3"/>
  <c r="DT4" i="3"/>
  <c r="DT3" i="3"/>
  <c r="DT2" i="3"/>
  <c r="DI30" i="3"/>
  <c r="DI28" i="3"/>
  <c r="DI27" i="3"/>
  <c r="DI26" i="3"/>
  <c r="DI25" i="3"/>
  <c r="DI24" i="3"/>
  <c r="DI23" i="3"/>
  <c r="DI22" i="3"/>
  <c r="DI21" i="3"/>
  <c r="DI20" i="3"/>
  <c r="DI19" i="3"/>
  <c r="DI17" i="3"/>
  <c r="DI16" i="3"/>
  <c r="DI15" i="3"/>
  <c r="DI14" i="3"/>
  <c r="DI13" i="3"/>
  <c r="DI12" i="3"/>
  <c r="DI11" i="3"/>
  <c r="DI10" i="3"/>
  <c r="DI9" i="3"/>
  <c r="DI8" i="3"/>
  <c r="DI7" i="3"/>
  <c r="DI6" i="3"/>
  <c r="DI5" i="3"/>
  <c r="DI4" i="3"/>
  <c r="DI2" i="3"/>
  <c r="DE30" i="3"/>
  <c r="DE28" i="3"/>
  <c r="DE27" i="3"/>
  <c r="DE26" i="3"/>
  <c r="DE25" i="3"/>
  <c r="DE23" i="3"/>
  <c r="DE21" i="3"/>
  <c r="DE20" i="3"/>
  <c r="DE17" i="3"/>
  <c r="DE16" i="3"/>
  <c r="DE15" i="3"/>
  <c r="DE14" i="3"/>
  <c r="DE13" i="3"/>
  <c r="DE12" i="3"/>
  <c r="DE11" i="3"/>
  <c r="DE10" i="3"/>
  <c r="DE8" i="3"/>
  <c r="DE6" i="3"/>
  <c r="DE5" i="3"/>
  <c r="DE4" i="3"/>
  <c r="DE2" i="3"/>
  <c r="DA30" i="3"/>
  <c r="DA29" i="3"/>
  <c r="DA28" i="3"/>
  <c r="DA27" i="3"/>
  <c r="DA26" i="3"/>
  <c r="DA23" i="3"/>
  <c r="DA22" i="3"/>
  <c r="DA21" i="3"/>
  <c r="DA20" i="3"/>
  <c r="DA19" i="3"/>
  <c r="DA17" i="3"/>
  <c r="DA16" i="3"/>
  <c r="DA14" i="3"/>
  <c r="DA13" i="3"/>
  <c r="DA12" i="3"/>
  <c r="DA11" i="3"/>
  <c r="DA9" i="3"/>
  <c r="DU9" i="3" s="1"/>
  <c r="DA7" i="3"/>
  <c r="DA6" i="3"/>
  <c r="DA4" i="3"/>
  <c r="DA3" i="3"/>
  <c r="DA2" i="3"/>
  <c r="CN5" i="3"/>
  <c r="CN4" i="3"/>
  <c r="CN3" i="3"/>
  <c r="CN2" i="3"/>
  <c r="CG5" i="3"/>
  <c r="CG4" i="3"/>
  <c r="CG2" i="3"/>
  <c r="BY2" i="3"/>
  <c r="CC7" i="3"/>
  <c r="CC6" i="3"/>
  <c r="CC5" i="3"/>
  <c r="CC4" i="3"/>
  <c r="CC2" i="3"/>
  <c r="AW5" i="3"/>
  <c r="AW4" i="3"/>
  <c r="AW2" i="3"/>
  <c r="AS6" i="3"/>
  <c r="AS5" i="3"/>
  <c r="AS4" i="3"/>
  <c r="AS2" i="3"/>
  <c r="AO5" i="3"/>
  <c r="AO4" i="3"/>
  <c r="AO3" i="3"/>
  <c r="AO2" i="3"/>
  <c r="BY5" i="3"/>
  <c r="BY4" i="3"/>
  <c r="BY3" i="3"/>
  <c r="CR30" i="3"/>
  <c r="CR29" i="3"/>
  <c r="CR28" i="3"/>
  <c r="CR27" i="3"/>
  <c r="CR26" i="3"/>
  <c r="CR25" i="3"/>
  <c r="CR24" i="3"/>
  <c r="CR23" i="3"/>
  <c r="CR22" i="3"/>
  <c r="CR21" i="3"/>
  <c r="CR20" i="3"/>
  <c r="CR19" i="3"/>
  <c r="CR18" i="3"/>
  <c r="CR17" i="3"/>
  <c r="CR16" i="3"/>
  <c r="CR15" i="3"/>
  <c r="CR14" i="3"/>
  <c r="CR13" i="3"/>
  <c r="CR12" i="3"/>
  <c r="CR11" i="3"/>
  <c r="CR10" i="3"/>
  <c r="CR9" i="3"/>
  <c r="CR8" i="3"/>
  <c r="CR7" i="3"/>
  <c r="CR6" i="3"/>
  <c r="CR5" i="3"/>
  <c r="CR4" i="3"/>
  <c r="CR3" i="3"/>
  <c r="CR2" i="3"/>
  <c r="CN30" i="3"/>
  <c r="CN29" i="3"/>
  <c r="CN28" i="3"/>
  <c r="CN27" i="3"/>
  <c r="CN26" i="3"/>
  <c r="CN25" i="3"/>
  <c r="CN23" i="3"/>
  <c r="CN22" i="3"/>
  <c r="CN21" i="3"/>
  <c r="CN20" i="3"/>
  <c r="CN19" i="3"/>
  <c r="CN17" i="3"/>
  <c r="CN16" i="3"/>
  <c r="CN15" i="3"/>
  <c r="CN14" i="3"/>
  <c r="CN13" i="3"/>
  <c r="CN12" i="3"/>
  <c r="CN11" i="3"/>
  <c r="CN10" i="3"/>
  <c r="CN9" i="3"/>
  <c r="CN8" i="3"/>
  <c r="CN7" i="3"/>
  <c r="CN6" i="3"/>
  <c r="CG30" i="3"/>
  <c r="CG28" i="3"/>
  <c r="CG27" i="3"/>
  <c r="CG26" i="3"/>
  <c r="CG25" i="3"/>
  <c r="CG24" i="3"/>
  <c r="CG23" i="3"/>
  <c r="CG22" i="3"/>
  <c r="CG21" i="3"/>
  <c r="CG19" i="3"/>
  <c r="CG17" i="3"/>
  <c r="CG16" i="3"/>
  <c r="CG15" i="3"/>
  <c r="CG14" i="3"/>
  <c r="CG13" i="3"/>
  <c r="CG12" i="3"/>
  <c r="CG11" i="3"/>
  <c r="CG10" i="3"/>
  <c r="CG9" i="3"/>
  <c r="CG8" i="3"/>
  <c r="CG7" i="3"/>
  <c r="CG6" i="3"/>
  <c r="CC30" i="3"/>
  <c r="CC28" i="3"/>
  <c r="CC27" i="3"/>
  <c r="CC26" i="3"/>
  <c r="CC25" i="3"/>
  <c r="CC23" i="3"/>
  <c r="CC21" i="3"/>
  <c r="CC17" i="3"/>
  <c r="CC16" i="3"/>
  <c r="CC15" i="3"/>
  <c r="CC14" i="3"/>
  <c r="CC13" i="3"/>
  <c r="CC12" i="3"/>
  <c r="CC11" i="3"/>
  <c r="CC10" i="3"/>
  <c r="CC8" i="3"/>
  <c r="BY30" i="3"/>
  <c r="BY29" i="3"/>
  <c r="BY28" i="3"/>
  <c r="BY27" i="3"/>
  <c r="BY26" i="3"/>
  <c r="BY23" i="3"/>
  <c r="BY22" i="3"/>
  <c r="BY19" i="3"/>
  <c r="BY16" i="3"/>
  <c r="BY14" i="3"/>
  <c r="BY13" i="3"/>
  <c r="BY12" i="3"/>
  <c r="BY11" i="3"/>
  <c r="BY10" i="3"/>
  <c r="BY9" i="3"/>
  <c r="BY7" i="3"/>
  <c r="BY6" i="3"/>
  <c r="BH30" i="3"/>
  <c r="BH29" i="3"/>
  <c r="BD30" i="3"/>
  <c r="BD29" i="3"/>
  <c r="AW30" i="3"/>
  <c r="AS30" i="3"/>
  <c r="AO30" i="3"/>
  <c r="AO29" i="3"/>
  <c r="AF30" i="3"/>
  <c r="BD28" i="3"/>
  <c r="BD27" i="3"/>
  <c r="BD26" i="3"/>
  <c r="BD25" i="3"/>
  <c r="BD23" i="3"/>
  <c r="BD22" i="3"/>
  <c r="BD21" i="3"/>
  <c r="BD20" i="3"/>
  <c r="BD19" i="3"/>
  <c r="BD17" i="3"/>
  <c r="BD16" i="3"/>
  <c r="BD15" i="3"/>
  <c r="BD14" i="3"/>
  <c r="BD13" i="3"/>
  <c r="BD12" i="3"/>
  <c r="BD11" i="3"/>
  <c r="BD10" i="3"/>
  <c r="BD9" i="3"/>
  <c r="BD8" i="3"/>
  <c r="BD7" i="3"/>
  <c r="BD6" i="3"/>
  <c r="AW28" i="3"/>
  <c r="AW27" i="3"/>
  <c r="AW26" i="3"/>
  <c r="AW25" i="3"/>
  <c r="AW24" i="3"/>
  <c r="BI24" i="3" s="1"/>
  <c r="AW23" i="3"/>
  <c r="AW22" i="3"/>
  <c r="AW21" i="3"/>
  <c r="AW20" i="3"/>
  <c r="AW19" i="3"/>
  <c r="AW17" i="3"/>
  <c r="AW16" i="3"/>
  <c r="AW15" i="3"/>
  <c r="AW14" i="3"/>
  <c r="AW13" i="3"/>
  <c r="AW12" i="3"/>
  <c r="AW11" i="3"/>
  <c r="AW10" i="3"/>
  <c r="AW9" i="3"/>
  <c r="AW8" i="3"/>
  <c r="AW7" i="3"/>
  <c r="AW6" i="3"/>
  <c r="AS28" i="3"/>
  <c r="AS27" i="3"/>
  <c r="AS26" i="3"/>
  <c r="AS25" i="3"/>
  <c r="AS23" i="3"/>
  <c r="AS21" i="3"/>
  <c r="AS20" i="3"/>
  <c r="AS17" i="3"/>
  <c r="AS16" i="3"/>
  <c r="AS15" i="3"/>
  <c r="AS14" i="3"/>
  <c r="AS13" i="3"/>
  <c r="AS12" i="3"/>
  <c r="AS11" i="3"/>
  <c r="AS10" i="3"/>
  <c r="AS9" i="3"/>
  <c r="AS8" i="3"/>
  <c r="AO28" i="3"/>
  <c r="AO27" i="3"/>
  <c r="AO26" i="3"/>
  <c r="AO23" i="3"/>
  <c r="AO22" i="3"/>
  <c r="AO21" i="3"/>
  <c r="AO20" i="3"/>
  <c r="AO19" i="3"/>
  <c r="BI18" i="3"/>
  <c r="AO17" i="3"/>
  <c r="AO16" i="3"/>
  <c r="AO14" i="3"/>
  <c r="AO13" i="3"/>
  <c r="AO12" i="3"/>
  <c r="AO11" i="3"/>
  <c r="AO10" i="3"/>
  <c r="AO9" i="3"/>
  <c r="AO7" i="3"/>
  <c r="AZ6" i="3"/>
  <c r="AO6" i="3"/>
  <c r="BH3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BH9" i="3"/>
  <c r="BH8" i="3"/>
  <c r="BH7" i="3"/>
  <c r="BH6" i="3"/>
  <c r="BH5" i="3"/>
  <c r="BH4" i="3"/>
  <c r="BH2" i="3"/>
  <c r="AF26" i="3"/>
  <c r="AF25" i="3"/>
  <c r="AG18" i="3"/>
  <c r="AF28" i="3"/>
  <c r="AF27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G24" i="3" l="1"/>
  <c r="CS35" i="3"/>
  <c r="CS39" i="3"/>
  <c r="CS43" i="3"/>
  <c r="DU7" i="3"/>
  <c r="AG13" i="3"/>
  <c r="CS57" i="3"/>
  <c r="AG57" i="3"/>
  <c r="AG22" i="3"/>
  <c r="CS55" i="3"/>
  <c r="CS59" i="3"/>
  <c r="CS58" i="3"/>
  <c r="AG30" i="3"/>
  <c r="AG26" i="3"/>
  <c r="AG21" i="3"/>
  <c r="DU28" i="3"/>
  <c r="AG6" i="3"/>
  <c r="AG39" i="3"/>
  <c r="AG46" i="3"/>
  <c r="AG53" i="3"/>
  <c r="AG49" i="3"/>
  <c r="CS47" i="3"/>
  <c r="CS50" i="3"/>
  <c r="DU4" i="3"/>
  <c r="DU11" i="3"/>
  <c r="DU27" i="3"/>
  <c r="DU17" i="3"/>
  <c r="DU19" i="3"/>
  <c r="AG50" i="3"/>
  <c r="CS61" i="3"/>
  <c r="CS52" i="3"/>
  <c r="CS56" i="3"/>
  <c r="CS60" i="3"/>
  <c r="CS36" i="3"/>
  <c r="CS40" i="3"/>
  <c r="CS44" i="3"/>
  <c r="CS48" i="3"/>
  <c r="BI31" i="3"/>
  <c r="DU12" i="3"/>
  <c r="DU26" i="3"/>
  <c r="DU24" i="3"/>
  <c r="AG12" i="3"/>
  <c r="AG29" i="3"/>
  <c r="AG41" i="3"/>
  <c r="AG55" i="3"/>
  <c r="CS34" i="3"/>
  <c r="CS38" i="3"/>
  <c r="CS42" i="3"/>
  <c r="CS46" i="3"/>
  <c r="CS51" i="3"/>
  <c r="AG61" i="3"/>
  <c r="AG37" i="3"/>
  <c r="AG47" i="3"/>
  <c r="CS54" i="3"/>
  <c r="AG31" i="3"/>
  <c r="AG2" i="3"/>
  <c r="AG25" i="3"/>
  <c r="AG28" i="3"/>
  <c r="BI3" i="3"/>
  <c r="AG32" i="3"/>
  <c r="AG38" i="3"/>
  <c r="AG45" i="3"/>
  <c r="AG51" i="3"/>
  <c r="AG36" i="3"/>
  <c r="AG48" i="3"/>
  <c r="AG58" i="3"/>
  <c r="AG35" i="3"/>
  <c r="AG40" i="3"/>
  <c r="CS49" i="3"/>
  <c r="CS33" i="3"/>
  <c r="CS37" i="3"/>
  <c r="CS41" i="3"/>
  <c r="CS45" i="3"/>
  <c r="DU8" i="3"/>
  <c r="DU3" i="3"/>
  <c r="DU16" i="3"/>
  <c r="AG10" i="3"/>
  <c r="AG17" i="3"/>
  <c r="AG64" i="3"/>
  <c r="CS31" i="3"/>
  <c r="CS24" i="3"/>
  <c r="CS18" i="3"/>
  <c r="DU21" i="3"/>
  <c r="DU13" i="3"/>
  <c r="DU22" i="3"/>
  <c r="CS4" i="3"/>
  <c r="DU23" i="3"/>
  <c r="DU10" i="3"/>
  <c r="DU14" i="3"/>
  <c r="AG4" i="3"/>
  <c r="AG8" i="3"/>
  <c r="BI5" i="3"/>
  <c r="AG5" i="3"/>
  <c r="CS53" i="3"/>
  <c r="DU31" i="3"/>
  <c r="CS64" i="3"/>
  <c r="CS63" i="3"/>
  <c r="AG63" i="3"/>
  <c r="CS62" i="3"/>
  <c r="AG62" i="3"/>
  <c r="AG43" i="3"/>
  <c r="DU29" i="3"/>
  <c r="CS29" i="3"/>
  <c r="BI29" i="3"/>
  <c r="AG14" i="3"/>
  <c r="DU25" i="3"/>
  <c r="DU30" i="3"/>
  <c r="DU20" i="3"/>
  <c r="DU18" i="3"/>
  <c r="AG3" i="3"/>
  <c r="AG7" i="3"/>
  <c r="AG11" i="3"/>
  <c r="AG15" i="3"/>
  <c r="AG19" i="3"/>
  <c r="AG23" i="3"/>
  <c r="AG27" i="3"/>
  <c r="BI2" i="3"/>
  <c r="AG16" i="3"/>
  <c r="AG20" i="3"/>
  <c r="CS15" i="3"/>
  <c r="DU15" i="3"/>
  <c r="DU6" i="3"/>
  <c r="DU5" i="3"/>
  <c r="DU2" i="3"/>
  <c r="CS5" i="3"/>
  <c r="CS16" i="3"/>
  <c r="CS8" i="3"/>
  <c r="CS12" i="3"/>
  <c r="CS11" i="3"/>
  <c r="CS21" i="3"/>
  <c r="CS30" i="3"/>
  <c r="CS28" i="3"/>
  <c r="CS10" i="3"/>
  <c r="CS14" i="3"/>
  <c r="CS17" i="3"/>
  <c r="CS22" i="3"/>
  <c r="CS20" i="3"/>
  <c r="CS26" i="3"/>
  <c r="CS9" i="3"/>
  <c r="CS13" i="3"/>
  <c r="CS19" i="3"/>
  <c r="CS23" i="3"/>
  <c r="CS6" i="3"/>
  <c r="CS27" i="3"/>
  <c r="CS3" i="3"/>
  <c r="CS25" i="3"/>
  <c r="CS7" i="3"/>
  <c r="CS2" i="3"/>
  <c r="BI4" i="3"/>
  <c r="BI12" i="3"/>
  <c r="BI19" i="3"/>
  <c r="BI15" i="3"/>
  <c r="BI7" i="3"/>
  <c r="BI30" i="3"/>
  <c r="BI10" i="3"/>
  <c r="BI22" i="3"/>
  <c r="BI28" i="3"/>
  <c r="BI14" i="3"/>
  <c r="BI11" i="3"/>
  <c r="BI26" i="3"/>
  <c r="BI16" i="3"/>
  <c r="BI20" i="3"/>
  <c r="BI27" i="3"/>
  <c r="BI8" i="3"/>
  <c r="BI23" i="3"/>
  <c r="BI9" i="3"/>
  <c r="BI13" i="3"/>
  <c r="BI17" i="3"/>
  <c r="BI21" i="3"/>
  <c r="BI25" i="3"/>
  <c r="BI6" i="3"/>
</calcChain>
</file>

<file path=xl/sharedStrings.xml><?xml version="1.0" encoding="utf-8"?>
<sst xmlns="http://schemas.openxmlformats.org/spreadsheetml/2006/main" count="1086" uniqueCount="634">
  <si>
    <t>NP</t>
  </si>
  <si>
    <t>TAL0</t>
  </si>
  <si>
    <t>TAR0</t>
  </si>
  <si>
    <t>MML0</t>
  </si>
  <si>
    <t>MMR0</t>
  </si>
  <si>
    <t>POCTA0</t>
  </si>
  <si>
    <t>POCMM0</t>
  </si>
  <si>
    <t>BAR0</t>
  </si>
  <si>
    <t>IMPACT0</t>
  </si>
  <si>
    <t>TORS0</t>
  </si>
  <si>
    <t>ASYM0</t>
  </si>
  <si>
    <t>TAL1</t>
  </si>
  <si>
    <t>TAR1</t>
  </si>
  <si>
    <t>MML1</t>
  </si>
  <si>
    <t>MMR1</t>
  </si>
  <si>
    <t>POCTA1</t>
  </si>
  <si>
    <t>POCMM1</t>
  </si>
  <si>
    <t>BAR1</t>
  </si>
  <si>
    <t>IMPACT1</t>
  </si>
  <si>
    <t>TORS1</t>
  </si>
  <si>
    <t>ASYM1</t>
  </si>
  <si>
    <t>timpmas1(s)</t>
  </si>
  <si>
    <t>cicluri1(n)</t>
  </si>
  <si>
    <t>timpmas0(s)</t>
  </si>
  <si>
    <t>cicluri0(n)</t>
  </si>
  <si>
    <t>mastic1(%)</t>
  </si>
  <si>
    <t>mastic0(%)</t>
  </si>
  <si>
    <t>TALch0</t>
  </si>
  <si>
    <t>TARch0</t>
  </si>
  <si>
    <t>MMLch0</t>
  </si>
  <si>
    <t>MMRch0</t>
  </si>
  <si>
    <t>ASYMch0</t>
  </si>
  <si>
    <t>TALch1</t>
  </si>
  <si>
    <t>TARch1</t>
  </si>
  <si>
    <t>MMLch1</t>
  </si>
  <si>
    <t>MMRch1</t>
  </si>
  <si>
    <t>ASYMch1</t>
  </si>
  <si>
    <t>Apostol Maia</t>
  </si>
  <si>
    <t>Chele Nicolae</t>
  </si>
  <si>
    <t>Ludmila Sevciuc</t>
  </si>
  <si>
    <t>Moiseev Tamara</t>
  </si>
  <si>
    <t>Caraman Valeriu</t>
  </si>
  <si>
    <t>Cemortan Igor</t>
  </si>
  <si>
    <t>Scutari Vasile</t>
  </si>
  <si>
    <t>Valac Ludmila</t>
  </si>
  <si>
    <t>Ignatiuc Gheorghe</t>
  </si>
  <si>
    <t>Mocanu Mihail</t>
  </si>
  <si>
    <t>Sculea Vera</t>
  </si>
  <si>
    <t>Hariton Vasile (24.12.1966</t>
  </si>
  <si>
    <t>Pistasciuc Ecaterina</t>
  </si>
  <si>
    <t>Afanasiev Lidia</t>
  </si>
  <si>
    <t>Moldovanu Constantin 06.11.1958</t>
  </si>
  <si>
    <t>Gheorghita Ion</t>
  </si>
  <si>
    <t>Todoseciuc Al</t>
  </si>
  <si>
    <t>Ciumac Viorica</t>
  </si>
  <si>
    <t>Uretii Nina</t>
  </si>
  <si>
    <t>Ala Caraji</t>
  </si>
  <si>
    <t>Rotaru Eugen</t>
  </si>
  <si>
    <t>Rotaru Tatiana</t>
  </si>
  <si>
    <t>Paraschiv Igor</t>
  </si>
  <si>
    <t>Marcu Diana</t>
  </si>
  <si>
    <t>Badan Tamara bimax</t>
  </si>
  <si>
    <t>Resetnicov Nina bimax</t>
  </si>
  <si>
    <t>Sreda Ludmila bimax</t>
  </si>
  <si>
    <t>Mihalas Ana unimax mixt</t>
  </si>
  <si>
    <t>Mihailenco Elena bimax</t>
  </si>
  <si>
    <t>Ilco Silvia unimax prot</t>
  </si>
  <si>
    <t>Sirghi Ion unimax mixt</t>
  </si>
  <si>
    <t>Pantazi Antonio bimax</t>
  </si>
  <si>
    <t>Ursu Vitalie unimax mixt</t>
  </si>
  <si>
    <t>Bruzinscaia Ludmila unimax mixt</t>
  </si>
  <si>
    <t>Zagarodnii Gheorghe unimax mixt</t>
  </si>
  <si>
    <t>Caraus Svetlana unimax prot</t>
  </si>
  <si>
    <t>Obednicov Alexandr unimax mixt</t>
  </si>
  <si>
    <t>Popovici Ala unimax mixt</t>
  </si>
  <si>
    <t>Dan Maria unimax mixt</t>
  </si>
  <si>
    <t>Golubei Tatiana unimax mixt</t>
  </si>
  <si>
    <r>
      <t>Popov Vladimir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bimax</t>
    </r>
  </si>
  <si>
    <t>Mihov Maria unimax mixt</t>
  </si>
  <si>
    <t>Rusu Raisa unimax mixt</t>
  </si>
  <si>
    <t>Andries Tatiana unimax mixt</t>
  </si>
  <si>
    <t>Caziuc Vera bimax</t>
  </si>
  <si>
    <t>Vlas Serghei unimax mixt</t>
  </si>
  <si>
    <t>Cemirtan Avrora bimax</t>
  </si>
  <si>
    <t>Paraschiv Tatiana unimax mixt</t>
  </si>
  <si>
    <t>Gutu Maria</t>
  </si>
  <si>
    <t>Jurcanui Natalia</t>
  </si>
  <si>
    <t>Ciobanica Maria</t>
  </si>
  <si>
    <t>Cusnir Oleg</t>
  </si>
  <si>
    <t>Balan Daria Bimax</t>
  </si>
  <si>
    <t xml:space="preserve">Tarna Silvia bimax </t>
  </si>
  <si>
    <t>POCTAch1</t>
  </si>
  <si>
    <t>IMPACTch1</t>
  </si>
  <si>
    <t>BARch1</t>
  </si>
  <si>
    <t>Slobozian Adlaida  unimax mixt</t>
  </si>
  <si>
    <t>Pralea Svetlana</t>
  </si>
  <si>
    <t>Garama Veronica</t>
  </si>
  <si>
    <t>Rosca Maria</t>
  </si>
  <si>
    <t>`</t>
  </si>
  <si>
    <t xml:space="preserve">Angela Nogalic </t>
  </si>
  <si>
    <t>Antonina Staver</t>
  </si>
  <si>
    <t>Dovgvillo Svetlana</t>
  </si>
  <si>
    <t>Severin Natalia</t>
  </si>
  <si>
    <t>Cojocaru Rodica</t>
  </si>
  <si>
    <t>Lotul</t>
  </si>
  <si>
    <t>S</t>
  </si>
  <si>
    <t>C</t>
  </si>
  <si>
    <t>ID</t>
  </si>
  <si>
    <t>Virsta, ani</t>
  </si>
  <si>
    <t>Sex</t>
  </si>
  <si>
    <t>(N=33)</t>
  </si>
  <si>
    <t>(N=30)</t>
  </si>
  <si>
    <t>Mean (SD)</t>
  </si>
  <si>
    <t>42.0 (48.5)</t>
  </si>
  <si>
    <t>46.9 (89.8)</t>
  </si>
  <si>
    <t>Median (IQR)</t>
  </si>
  <si>
    <t>18.8 (36.3)</t>
  </si>
  <si>
    <t>21.0 (20.3)</t>
  </si>
  <si>
    <t>[Min, Max]</t>
  </si>
  <si>
    <t>[3.80, 190]</t>
  </si>
  <si>
    <t>[3.80, 434]</t>
  </si>
  <si>
    <t>51.4 (56.8)</t>
  </si>
  <si>
    <t>53.5 (74.4)</t>
  </si>
  <si>
    <t>32.9 (35.2)</t>
  </si>
  <si>
    <t>22.8 (34.6)</t>
  </si>
  <si>
    <t>[7.90, 248]</t>
  </si>
  <si>
    <t>[1.30, 278]</t>
  </si>
  <si>
    <t>48.7 (107)</t>
  </si>
  <si>
    <t>33.8 (57.7)</t>
  </si>
  <si>
    <t>12.3 (24.8)</t>
  </si>
  <si>
    <t>12.8 (21.2)</t>
  </si>
  <si>
    <t>[1.50, 439]</t>
  </si>
  <si>
    <t>[0.200, 255]</t>
  </si>
  <si>
    <t>42.1 (64.4)</t>
  </si>
  <si>
    <t>41.9 (66.1)</t>
  </si>
  <si>
    <t>16.3 (16.7)</t>
  </si>
  <si>
    <t>17.1 (20.3)</t>
  </si>
  <si>
    <t>[11.4, 243]</t>
  </si>
  <si>
    <t>[11.4, 346]</t>
  </si>
  <si>
    <t>NA</t>
  </si>
  <si>
    <t>73.6 (97.6)</t>
  </si>
  <si>
    <t>23.6 (79.1)</t>
  </si>
  <si>
    <t>[3.80, 326]</t>
  </si>
  <si>
    <t>Missing</t>
  </si>
  <si>
    <t>33 (100%)</t>
  </si>
  <si>
    <t>0 (0%)</t>
  </si>
  <si>
    <t>59.4 (72.9)</t>
  </si>
  <si>
    <t>31.2 (55.2)</t>
  </si>
  <si>
    <t>[1.30, 328]</t>
  </si>
  <si>
    <t>41.7 (85.4)</t>
  </si>
  <si>
    <t>10.1 (27.6)</t>
  </si>
  <si>
    <t>[0.300, 379]</t>
  </si>
  <si>
    <t>30.5 (37.1)</t>
  </si>
  <si>
    <t>14.1 (10.1)</t>
  </si>
  <si>
    <t>[11.3, 152]</t>
  </si>
  <si>
    <t>Lotul de control</t>
  </si>
  <si>
    <t>Lotul de studiu</t>
  </si>
  <si>
    <t>41.4 (60.9)</t>
  </si>
  <si>
    <t>46.7 (73.1)</t>
  </si>
  <si>
    <t>25.9 (18.1)</t>
  </si>
  <si>
    <t>20.3 (13.5)</t>
  </si>
  <si>
    <t>[3.80, 301]</t>
  </si>
  <si>
    <t>[3.80, 291]</t>
  </si>
  <si>
    <t>49.0 (59.1)</t>
  </si>
  <si>
    <t>66.6 (88.7)</t>
  </si>
  <si>
    <t>27.4 (26.1)</t>
  </si>
  <si>
    <t>27.3 (50.2)</t>
  </si>
  <si>
    <t>[5.60, 255]</t>
  </si>
  <si>
    <t>[1.90, 305]</t>
  </si>
  <si>
    <t>41.7 (96.0)</t>
  </si>
  <si>
    <t>58.6 (85.3)</t>
  </si>
  <si>
    <t>10.1 (11.9)</t>
  </si>
  <si>
    <t>14.6 (64.7)</t>
  </si>
  <si>
    <t>[2.60, 439]</t>
  </si>
  <si>
    <t>[0.600, 321]</t>
  </si>
  <si>
    <t>51.0 (89.3)</t>
  </si>
  <si>
    <t>47.7 (82.1)</t>
  </si>
  <si>
    <t>16.4 (16.9)</t>
  </si>
  <si>
    <t>16.1 (15.2)</t>
  </si>
  <si>
    <t>[11.4, 401]</t>
  </si>
  <si>
    <t>[11.5, 397]</t>
  </si>
  <si>
    <t>74.9 (106)</t>
  </si>
  <si>
    <t>21.4 (72.6)</t>
  </si>
  <si>
    <t>[3.80, 442]</t>
  </si>
  <si>
    <t>68.5 (109)</t>
  </si>
  <si>
    <t>24.7 (21.7)</t>
  </si>
  <si>
    <t>[2.90, 421]</t>
  </si>
  <si>
    <t>53.3 (111)</t>
  </si>
  <si>
    <t>10.5 (17.2)</t>
  </si>
  <si>
    <t>[1.70, 458]</t>
  </si>
  <si>
    <t>49.6 (78.7)</t>
  </si>
  <si>
    <t>15.3 (15.0)</t>
  </si>
  <si>
    <t>[11.4, 303]</t>
  </si>
  <si>
    <t>LC (N=33)</t>
  </si>
  <si>
    <t>LS (N=30)</t>
  </si>
  <si>
    <t>LSF (N = 30)</t>
  </si>
  <si>
    <r>
      <t>TAL</t>
    </r>
    <r>
      <rPr>
        <b/>
        <sz val="12"/>
        <color rgb="FFFF0000"/>
        <rFont val="Times New Roman"/>
        <family val="1"/>
        <charset val="204"/>
      </rPr>
      <t xml:space="preserve">, </t>
    </r>
  </si>
  <si>
    <t>unitati</t>
  </si>
  <si>
    <t xml:space="preserve">Shapiro-Wilk </t>
  </si>
  <si>
    <t>normality test</t>
  </si>
  <si>
    <t xml:space="preserve">W = 0.72061, </t>
  </si>
  <si>
    <t>p = 1.361e-06</t>
  </si>
  <si>
    <t xml:space="preserve">W = 0.6981, </t>
  </si>
  <si>
    <t>p = 1.464e-06</t>
  </si>
  <si>
    <r>
      <t>TAR</t>
    </r>
    <r>
      <rPr>
        <b/>
        <sz val="12"/>
        <color rgb="FFFF0000"/>
        <rFont val="Times New Roman"/>
        <family val="1"/>
        <charset val="204"/>
      </rPr>
      <t xml:space="preserve">, </t>
    </r>
  </si>
  <si>
    <t xml:space="preserve">W = 0.67751, </t>
  </si>
  <si>
    <t>p = 3.031e-07</t>
  </si>
  <si>
    <t xml:space="preserve">W = 0.69981, </t>
  </si>
  <si>
    <t>p = 1.551e-06</t>
  </si>
  <si>
    <r>
      <t>MML</t>
    </r>
    <r>
      <rPr>
        <b/>
        <sz val="12"/>
        <color rgb="FFFF0000"/>
        <rFont val="Times New Roman"/>
        <family val="1"/>
        <charset val="204"/>
      </rPr>
      <t xml:space="preserve">, </t>
    </r>
  </si>
  <si>
    <t xml:space="preserve">W = 0.45479, </t>
  </si>
  <si>
    <t>p = 5.957e-10</t>
  </si>
  <si>
    <t xml:space="preserve">W = 0.50205, </t>
  </si>
  <si>
    <t>p = 5.634e-09</t>
  </si>
  <si>
    <r>
      <t>MMR</t>
    </r>
    <r>
      <rPr>
        <b/>
        <sz val="12"/>
        <color rgb="FFFF0000"/>
        <rFont val="Times New Roman"/>
        <family val="1"/>
        <charset val="204"/>
      </rPr>
      <t xml:space="preserve">, </t>
    </r>
  </si>
  <si>
    <t xml:space="preserve">W = 0.51507, </t>
  </si>
  <si>
    <t>p = 2.646e-09</t>
  </si>
  <si>
    <t xml:space="preserve">W = 0.5765, </t>
  </si>
  <si>
    <t>p = 3.816e-08</t>
  </si>
  <si>
    <t>LCch (N=33)</t>
  </si>
  <si>
    <t>LSch (N=30)</t>
  </si>
  <si>
    <t>LSFch (N = 30)</t>
  </si>
  <si>
    <t>L0/R1_POCTA0</t>
  </si>
  <si>
    <t>CD_POCTA0</t>
  </si>
  <si>
    <t>CD_POCTA0%</t>
  </si>
  <si>
    <t>L0/R1_POCMM0</t>
  </si>
  <si>
    <t>CD_POCMM0</t>
  </si>
  <si>
    <t>CD_POCMM0%</t>
  </si>
  <si>
    <t>A0/P1_BAR0</t>
  </si>
  <si>
    <t>CD_BAR0</t>
  </si>
  <si>
    <t>CD_BAR0%</t>
  </si>
  <si>
    <t>CD_IMPACT0</t>
  </si>
  <si>
    <t>CD_IMPACT0%</t>
  </si>
  <si>
    <t>L0/R1_TORS0</t>
  </si>
  <si>
    <t>CD_TORS0</t>
  </si>
  <si>
    <t>CD_TORS0 %</t>
  </si>
  <si>
    <t>CD_Asym %</t>
  </si>
  <si>
    <t>L0/R1_POCTA1</t>
  </si>
  <si>
    <t>CD_POCTA1</t>
  </si>
  <si>
    <t>CD_POCTA1%</t>
  </si>
  <si>
    <t>L0/R1_POCMM1</t>
  </si>
  <si>
    <t>CD_POCMM1</t>
  </si>
  <si>
    <t>CD_POCMM1%</t>
  </si>
  <si>
    <t>A0/P1_BAR1</t>
  </si>
  <si>
    <t>CD_BAR1</t>
  </si>
  <si>
    <t>CD_BAR1%</t>
  </si>
  <si>
    <t>CDAsym0</t>
  </si>
  <si>
    <t>CD_Asym0 %</t>
  </si>
  <si>
    <t>CD_TOTAL0</t>
  </si>
  <si>
    <t>CD_TOTAL0 %</t>
  </si>
  <si>
    <t>CD_IMPACT1</t>
  </si>
  <si>
    <t>CD_IMPACT1%</t>
  </si>
  <si>
    <t>L0/R1_TORS1</t>
  </si>
  <si>
    <t>CD_TORS1</t>
  </si>
  <si>
    <t>CD_TORS1 %</t>
  </si>
  <si>
    <t>CDAsym1</t>
  </si>
  <si>
    <t>CD_Asym1 %</t>
  </si>
  <si>
    <t>CD_TOTAL1</t>
  </si>
  <si>
    <t>CD_TOTAL1 %</t>
  </si>
  <si>
    <t>POCTAch0</t>
  </si>
  <si>
    <t>L0/R1_POCTAch0</t>
  </si>
  <si>
    <t>CD_POCTAch0</t>
  </si>
  <si>
    <t>CD_POCTAch0%</t>
  </si>
  <si>
    <t>POCMMch0</t>
  </si>
  <si>
    <t>L0/R1_POCMMch0</t>
  </si>
  <si>
    <t>CD_POCMMch0</t>
  </si>
  <si>
    <t>CD_POCMMch0%</t>
  </si>
  <si>
    <t>BARch0</t>
  </si>
  <si>
    <t>A0/P1_BARch0</t>
  </si>
  <si>
    <t>CD_BARch0</t>
  </si>
  <si>
    <t>CD_BARch0%</t>
  </si>
  <si>
    <t>IMPACTch0</t>
  </si>
  <si>
    <t>CD_IMPACTch0</t>
  </si>
  <si>
    <t>CD_IMPACTch0%</t>
  </si>
  <si>
    <t>TORSch0</t>
  </si>
  <si>
    <t>L0/R1_TORSch0</t>
  </si>
  <si>
    <t>CD_TORSch0</t>
  </si>
  <si>
    <t>CD_TORSch0 %</t>
  </si>
  <si>
    <t>CDAsymch0</t>
  </si>
  <si>
    <t>CD_Asymch0 %</t>
  </si>
  <si>
    <t>CD_TOTALch0</t>
  </si>
  <si>
    <t>CD_TOTALch0 %</t>
  </si>
  <si>
    <t>L0/R1_POCTAch1</t>
  </si>
  <si>
    <t>CD_POCTAch1</t>
  </si>
  <si>
    <t>CD_POCTAch1%</t>
  </si>
  <si>
    <t>POCMMch1</t>
  </si>
  <si>
    <t>L0/R1_POCMMch1</t>
  </si>
  <si>
    <t>CD_POCMMch1</t>
  </si>
  <si>
    <t>CD_POCMMch1%</t>
  </si>
  <si>
    <t>A0/P1_BARch1</t>
  </si>
  <si>
    <t>CD_BARch1</t>
  </si>
  <si>
    <t>CD_BARch1%</t>
  </si>
  <si>
    <t>CD_IMPACTch1</t>
  </si>
  <si>
    <t>CD_IMPACTch1%</t>
  </si>
  <si>
    <t>TORSch1</t>
  </si>
  <si>
    <t>L0/R1_TORSch1</t>
  </si>
  <si>
    <t>CD_TORSch1</t>
  </si>
  <si>
    <t>CD_TORSch1 %</t>
  </si>
  <si>
    <t>CDAsymch1</t>
  </si>
  <si>
    <t>CD_Asymch1 %</t>
  </si>
  <si>
    <t>CD_TOTALch1</t>
  </si>
  <si>
    <t>CD_TOTALch1 %</t>
  </si>
  <si>
    <t>74.7 (17.2)</t>
  </si>
  <si>
    <t>74.9 (17.6)</t>
  </si>
  <si>
    <t>81.0 (18.9)</t>
  </si>
  <si>
    <t>82.9 (20.7)</t>
  </si>
  <si>
    <t>[29.0, 90.9]</t>
  </si>
  <si>
    <t>[29.8, 95.1]</t>
  </si>
  <si>
    <t>12.5 (18.8)</t>
  </si>
  <si>
    <t>12.1 (19.4)</t>
  </si>
  <si>
    <t>2.41 (17.5)</t>
  </si>
  <si>
    <t>0.0602 (20.2)</t>
  </si>
  <si>
    <t>[0, 65.1]</t>
  </si>
  <si>
    <t>[0, 64.1]</t>
  </si>
  <si>
    <t>73.6 (17.2)</t>
  </si>
  <si>
    <t>63.5 (24.5)</t>
  </si>
  <si>
    <t>76.2 (18.1)</t>
  </si>
  <si>
    <t>68.4 (26.0)</t>
  </si>
  <si>
    <t>[14.5, 98.7]</t>
  </si>
  <si>
    <t>[10.5, 90.5]</t>
  </si>
  <si>
    <t>13.8 (18.3)</t>
  </si>
  <si>
    <t>21.9 (25.9)</t>
  </si>
  <si>
    <t>8.19 (18.9)</t>
  </si>
  <si>
    <t>14.8 (30.5)</t>
  </si>
  <si>
    <t>[0, 82.5]</t>
  </si>
  <si>
    <t>[0, 79.4]</t>
  </si>
  <si>
    <t>76.4 (14.7)</t>
  </si>
  <si>
    <t>73.6 (16.2)</t>
  </si>
  <si>
    <t>80.1 (21.4)</t>
  </si>
  <si>
    <t>79.7 (23.5)</t>
  </si>
  <si>
    <t>[23.4, 93.1]</t>
  </si>
  <si>
    <t>[39.8, 92.7]</t>
  </si>
  <si>
    <t>15.4 (16.0)</t>
  </si>
  <si>
    <t>18.4 (17.7)</t>
  </si>
  <si>
    <t>11.0 (23.8)</t>
  </si>
  <si>
    <t>11.5 (26.1)</t>
  </si>
  <si>
    <t>[0, 74.0]</t>
  </si>
  <si>
    <t>[0, 55.8]</t>
  </si>
  <si>
    <t>95.0 (28.2)</t>
  </si>
  <si>
    <t>105 (22.8)</t>
  </si>
  <si>
    <t>95.0 (31.0)</t>
  </si>
  <si>
    <t>100 (30.0)</t>
  </si>
  <si>
    <t>[0, 150]</t>
  </si>
  <si>
    <t>[66.0, 164]</t>
  </si>
  <si>
    <t>9.87 (19.5)</t>
  </si>
  <si>
    <t>6.46 (10.4)</t>
  </si>
  <si>
    <t>0 (11.3)</t>
  </si>
  <si>
    <t>0.865 (7.74)</t>
  </si>
  <si>
    <t>[0, 100]</t>
  </si>
  <si>
    <t>[0, 42.0]</t>
  </si>
  <si>
    <t>80.5 (12.4)</t>
  </si>
  <si>
    <t>76.1 (16.2)</t>
  </si>
  <si>
    <t>83.5 (15.8)</t>
  </si>
  <si>
    <t>82.9 (24.8)</t>
  </si>
  <si>
    <t>[40.2, 93.9]</t>
  </si>
  <si>
    <t>[40.7, 92.6]</t>
  </si>
  <si>
    <t>11.2 (13.1)</t>
  </si>
  <si>
    <t>15.8 (17.6)</t>
  </si>
  <si>
    <t>7.22 (17.3)</t>
  </si>
  <si>
    <t>7.94 (27.5)</t>
  </si>
  <si>
    <t>[0, 55.3]</t>
  </si>
  <si>
    <t>[0, 54.8]</t>
  </si>
  <si>
    <t>12.7 (13.5)</t>
  </si>
  <si>
    <t>12.0 (12.4)</t>
  </si>
  <si>
    <t>6.60 (11.3)</t>
  </si>
  <si>
    <t>8.30 (13.7)</t>
  </si>
  <si>
    <t>[0, 56.4]</t>
  </si>
  <si>
    <t>[-4.00, 53.8]</t>
  </si>
  <si>
    <t>60.0 (114)</t>
  </si>
  <si>
    <t>53.9 (99.5)</t>
  </si>
  <si>
    <t>0 (58.0)</t>
  </si>
  <si>
    <t>0 (72.0)</t>
  </si>
  <si>
    <t>[0, 464]</t>
  </si>
  <si>
    <t>[0, 438]</t>
  </si>
  <si>
    <t>67.0 (17.8)</t>
  </si>
  <si>
    <t>70.1 (22.3)</t>
  </si>
  <si>
    <t>[26.8, 88.8]</t>
  </si>
  <si>
    <t>20.2 (20.5)</t>
  </si>
  <si>
    <t>15.6 (26.8)</t>
  </si>
  <si>
    <t>[0, 67.7]</t>
  </si>
  <si>
    <t>58.0 (25.9)</t>
  </si>
  <si>
    <t>58.1 (39.3)</t>
  </si>
  <si>
    <t>[7.20, 97.8]</t>
  </si>
  <si>
    <t>31.7 (29.2)</t>
  </si>
  <si>
    <t>30.1 (47.3)</t>
  </si>
  <si>
    <t>[0, 91.3]</t>
  </si>
  <si>
    <t>72.6 (15.1)</t>
  </si>
  <si>
    <t>77.3 (19.2)</t>
  </si>
  <si>
    <t>[34.3, 91.5]</t>
  </si>
  <si>
    <t>19.3 (16.7)</t>
  </si>
  <si>
    <t>14.2 (21.3)</t>
  </si>
  <si>
    <t>[0, 61.9]</t>
  </si>
  <si>
    <t>105 (63.9)</t>
  </si>
  <si>
    <t>97.5 (28.3)</t>
  </si>
  <si>
    <t>[0, 399]</t>
  </si>
  <si>
    <t>16.9 (46.3)</t>
  </si>
  <si>
    <t>0 (10.2)</t>
  </si>
  <si>
    <t>[0, 246]</t>
  </si>
  <si>
    <t>72.8 (13.9)</t>
  </si>
  <si>
    <t>72.1 (15.9)</t>
  </si>
  <si>
    <t>[40.6, 92.7]</t>
  </si>
  <si>
    <t>19.3 (15.3)</t>
  </si>
  <si>
    <t>19.9 (17.7)</t>
  </si>
  <si>
    <t>[0, 54.9]</t>
  </si>
  <si>
    <t>19.2 (16.3)</t>
  </si>
  <si>
    <t>17.2 (16.8)</t>
  </si>
  <si>
    <t>[0.300, 68.4]</t>
  </si>
  <si>
    <t>109 (147)</t>
  </si>
  <si>
    <t>71.5 (149)</t>
  </si>
  <si>
    <t>[0, 584]</t>
  </si>
  <si>
    <t>LC</t>
  </si>
  <si>
    <t>LS</t>
  </si>
  <si>
    <t>LSF</t>
  </si>
  <si>
    <t>POCTA</t>
  </si>
  <si>
    <t>ASYM</t>
  </si>
  <si>
    <t>TORS</t>
  </si>
  <si>
    <t>CD_BAR%</t>
  </si>
  <si>
    <t>BAR</t>
  </si>
  <si>
    <t>CD_POCMM%</t>
  </si>
  <si>
    <t>POCMM</t>
  </si>
  <si>
    <t>CD_POCTA%</t>
  </si>
  <si>
    <t>62.3 (14.1)</t>
  </si>
  <si>
    <t>63.1 (21.5)</t>
  </si>
  <si>
    <t>66.4 (22.2)</t>
  </si>
  <si>
    <t>71.6 (29.7)</t>
  </si>
  <si>
    <t>[34.8, 83.3]</t>
  </si>
  <si>
    <t>[15.3, 89.6]</t>
  </si>
  <si>
    <t>25.0 (17.0)</t>
  </si>
  <si>
    <t>24.5 (25.4)</t>
  </si>
  <si>
    <t>20.0 (26.7)</t>
  </si>
  <si>
    <t>13.7 (35.8)</t>
  </si>
  <si>
    <t>[0, 58.1]</t>
  </si>
  <si>
    <t>[0, 81.6]</t>
  </si>
  <si>
    <t>52.3 (15.5)</t>
  </si>
  <si>
    <t>51.7 (21.5)</t>
  </si>
  <si>
    <t>52.7 (14.7)</t>
  </si>
  <si>
    <t>54.6 (26.3)</t>
  </si>
  <si>
    <t>[10.4, 85.1]</t>
  </si>
  <si>
    <t>[8.30, 90.2]</t>
  </si>
  <si>
    <t>37.0 (18.5)</t>
  </si>
  <si>
    <t>38.1 (25.2)</t>
  </si>
  <si>
    <t>36.5 (17.7)</t>
  </si>
  <si>
    <t>34.3 (31.7)</t>
  </si>
  <si>
    <t>[0, 87.5]</t>
  </si>
  <si>
    <t>[0, 90.0]</t>
  </si>
  <si>
    <t>71.4 (11.1)</t>
  </si>
  <si>
    <t>65.3 (19.8)</t>
  </si>
  <si>
    <t>72.4 (16.8)</t>
  </si>
  <si>
    <t>70.8 (24.2)</t>
  </si>
  <si>
    <t>[48.5, 90.1]</t>
  </si>
  <si>
    <t>[14.3, 91.2]</t>
  </si>
  <si>
    <t>20.7 (12.3)</t>
  </si>
  <si>
    <t>27.5 (22.0)</t>
  </si>
  <si>
    <t>19.6 (18.7)</t>
  </si>
  <si>
    <t>21.3 (26.9)</t>
  </si>
  <si>
    <t>[0, 46.1]</t>
  </si>
  <si>
    <t>[0, 84.1]</t>
  </si>
  <si>
    <t>94.2 (24.8)</t>
  </si>
  <si>
    <t>168 (177)</t>
  </si>
  <si>
    <t>91.0 (33.0)</t>
  </si>
  <si>
    <t>103 (33.5)</t>
  </si>
  <si>
    <t>[46.0, 146]</t>
  </si>
  <si>
    <t>[55.0, 824]</t>
  </si>
  <si>
    <t>9.30 (12.7)</t>
  </si>
  <si>
    <t>60.9 (147)</t>
  </si>
  <si>
    <t>3.40 (16.0)</t>
  </si>
  <si>
    <t>2.60 (14.9)</t>
  </si>
  <si>
    <t>[0, 45.9]</t>
  </si>
  <si>
    <t>[0, 616]</t>
  </si>
  <si>
    <t>69.3 (10.9)</t>
  </si>
  <si>
    <t>68.7 (19.3)</t>
  </si>
  <si>
    <t>71.5 (11.4)</t>
  </si>
  <si>
    <t>73.5 (25.2)</t>
  </si>
  <si>
    <t>[37.6, 86.5]</t>
  </si>
  <si>
    <t>[19.1, 89.1]</t>
  </si>
  <si>
    <t>23.0 (12.1)</t>
  </si>
  <si>
    <t>23.6 (21.5)</t>
  </si>
  <si>
    <t>20.6 (12.7)</t>
  </si>
  <si>
    <t>18.4 (27.9)</t>
  </si>
  <si>
    <t>[3.89, 58.2]</t>
  </si>
  <si>
    <t>[1.00, 78.8]</t>
  </si>
  <si>
    <t>16.7 (16.1)</t>
  </si>
  <si>
    <t>25.0 (24.8)</t>
  </si>
  <si>
    <t>9.30 (16.3)</t>
  </si>
  <si>
    <t>12.8 (22.8)</t>
  </si>
  <si>
    <t>[0.300, 54.3]</t>
  </si>
  <si>
    <t>[0.400, 83.0]</t>
  </si>
  <si>
    <t>92.8 (141)</t>
  </si>
  <si>
    <t>166 (235)</t>
  </si>
  <si>
    <t>0 (112)</t>
  </si>
  <si>
    <t>28.0 (228)</t>
  </si>
  <si>
    <t>[0, 443]</t>
  </si>
  <si>
    <t>[0, 730]</t>
  </si>
  <si>
    <t>LCch</t>
  </si>
  <si>
    <t>LSch</t>
  </si>
  <si>
    <t>56.9 (16.2)</t>
  </si>
  <si>
    <t>59.1 (19.6)</t>
  </si>
  <si>
    <t>[16.8, 86.8]</t>
  </si>
  <si>
    <t>29.0 (20.0)</t>
  </si>
  <si>
    <t>26.1 (28.0)</t>
  </si>
  <si>
    <t>[0, 79.8]</t>
  </si>
  <si>
    <t>41.1 (23.2)</t>
  </si>
  <si>
    <t>40.8 (28.9)</t>
  </si>
  <si>
    <t>[1.70, 94.9]</t>
  </si>
  <si>
    <t>50.1 (27.8)</t>
  </si>
  <si>
    <t>50.8 (36.1)</t>
  </si>
  <si>
    <t>[0, 98.0]</t>
  </si>
  <si>
    <t>59.1 (19.9)</t>
  </si>
  <si>
    <t>64.6 (25.9)</t>
  </si>
  <si>
    <t>[8.40, 84.3]</t>
  </si>
  <si>
    <t>34.3 (22.2)</t>
  </si>
  <si>
    <t>28.3 (28.8)</t>
  </si>
  <si>
    <t>[6.33, 90.7]</t>
  </si>
  <si>
    <t>160 (149)</t>
  </si>
  <si>
    <t>117 (51.0)</t>
  </si>
  <si>
    <t>[29.0, 724]</t>
  </si>
  <si>
    <t>57.6 (116)</t>
  </si>
  <si>
    <t>12.2 (46.7)</t>
  </si>
  <si>
    <t>[0, 530]</t>
  </si>
  <si>
    <t>55.7 (18.4)</t>
  </si>
  <si>
    <t>56.5 (36.6)</t>
  </si>
  <si>
    <t>[27.2, 80.8]</t>
  </si>
  <si>
    <t>36.3 (21.4)</t>
  </si>
  <si>
    <t>35.5 (41.1)</t>
  </si>
  <si>
    <t>[0, 69.8]</t>
  </si>
  <si>
    <t>29.1 (23.6)</t>
  </si>
  <si>
    <t>25.4 (35.4)</t>
  </si>
  <si>
    <t>[-0.400, 80.1]</t>
  </si>
  <si>
    <t>207 (219)</t>
  </si>
  <si>
    <t>154 (344)</t>
  </si>
  <si>
    <t>[0, 701]</t>
  </si>
  <si>
    <t>LSFch</t>
  </si>
  <si>
    <t>13 (39.4%)</t>
  </si>
  <si>
    <t>16 (53.3%)</t>
  </si>
  <si>
    <t>20 (60.6%)</t>
  </si>
  <si>
    <t>14 (46.7%)</t>
  </si>
  <si>
    <t>16 (48.5%)</t>
  </si>
  <si>
    <t>12 (40.0%)</t>
  </si>
  <si>
    <t>18 (60.0%)</t>
  </si>
  <si>
    <t>22 (66.7%)</t>
  </si>
  <si>
    <t>11 (33.3%)</t>
  </si>
  <si>
    <t>17 (51.5%)</t>
  </si>
  <si>
    <t>10 (33.3%)</t>
  </si>
  <si>
    <t>19 (63.3%)</t>
  </si>
  <si>
    <t>11 (36.7%)</t>
  </si>
  <si>
    <t>17 (56.7%)</t>
  </si>
  <si>
    <t>13 (43.3%)</t>
  </si>
  <si>
    <t>10 (30.3%)</t>
  </si>
  <si>
    <t>15 (50.0%)</t>
  </si>
  <si>
    <t>23 (69.7%)</t>
  </si>
  <si>
    <t>20 (66.7%)</t>
  </si>
  <si>
    <t>Characteristic</t>
  </si>
  <si>
    <t>95% CI</t>
  </si>
  <si>
    <t>13/33 (39%)</t>
  </si>
  <si>
    <t>23%, 58%</t>
  </si>
  <si>
    <t>20/33 (61%)</t>
  </si>
  <si>
    <t>42%, 77%</t>
  </si>
  <si>
    <t>17/33 (52%)</t>
  </si>
  <si>
    <t>34%, 69%</t>
  </si>
  <si>
    <t>16/33 (48%)</t>
  </si>
  <si>
    <t>31%, 66%</t>
  </si>
  <si>
    <t>22/33 (67%)</t>
  </si>
  <si>
    <t>48%, 81%</t>
  </si>
  <si>
    <t>11/33 (33%)</t>
  </si>
  <si>
    <t>19%, 52%</t>
  </si>
  <si>
    <t>10/33 (30%)</t>
  </si>
  <si>
    <t>16%, 49%</t>
  </si>
  <si>
    <t>23/33 (70%)</t>
  </si>
  <si>
    <t>51%, 84%</t>
  </si>
  <si>
    <t>n/N (%)</t>
  </si>
  <si>
    <t>16/30 (53%)</t>
  </si>
  <si>
    <t>35%, 71%</t>
  </si>
  <si>
    <t>14/30 (47%)</t>
  </si>
  <si>
    <t>29%, 65%</t>
  </si>
  <si>
    <t>12/30 (40%)</t>
  </si>
  <si>
    <t>23%, 59%</t>
  </si>
  <si>
    <t>18/30 (60%)</t>
  </si>
  <si>
    <t>41%, 77%</t>
  </si>
  <si>
    <t>10/30 (33%)</t>
  </si>
  <si>
    <t>18%, 53%</t>
  </si>
  <si>
    <t>20/30 (67%)</t>
  </si>
  <si>
    <t>47%, 82%</t>
  </si>
  <si>
    <t>19/30 (63%)</t>
  </si>
  <si>
    <t>44%, 79%</t>
  </si>
  <si>
    <t>11/30 (37%)</t>
  </si>
  <si>
    <t>21%, 56%</t>
  </si>
  <si>
    <t>17/30 (57%)</t>
  </si>
  <si>
    <t>38%, 74%</t>
  </si>
  <si>
    <t>13/30 (43%)</t>
  </si>
  <si>
    <t>26%, 62%</t>
  </si>
  <si>
    <t>15/30 (50%)</t>
  </si>
  <si>
    <t>33%, 67%</t>
  </si>
  <si>
    <t>frecventa1</t>
  </si>
  <si>
    <t>83.0 (11.9)</t>
  </si>
  <si>
    <t>60.0 (11.7)</t>
  </si>
  <si>
    <t>86.8 (8.70)</t>
  </si>
  <si>
    <t>59.1 (19.3)</t>
  </si>
  <si>
    <t>[38.0, 95.2]</t>
  </si>
  <si>
    <t>[40.7, 83.1]</t>
  </si>
  <si>
    <t>63.0 (12.6)</t>
  </si>
  <si>
    <t>66.0 (17.3)</t>
  </si>
  <si>
    <t>[24.4, 81.3]</t>
  </si>
  <si>
    <t>30.8 (10.3)</t>
  </si>
  <si>
    <t>48.3 (12.2)</t>
  </si>
  <si>
    <t>31.6 (8.82)</t>
  </si>
  <si>
    <t>48.8 (12.2)</t>
  </si>
  <si>
    <t>[10.0, 61.0]</t>
  </si>
  <si>
    <t>[24.8, 83.0]</t>
  </si>
  <si>
    <t>47.7 (14.8)</t>
  </si>
  <si>
    <t>46.3 (17.1)</t>
  </si>
  <si>
    <t>[23.9, 89.1]</t>
  </si>
  <si>
    <t>33.8 (12.9)</t>
  </si>
  <si>
    <t>44.7 (10.4)</t>
  </si>
  <si>
    <t>31.0 (20.0)</t>
  </si>
  <si>
    <t>47.0 (11.8)</t>
  </si>
  <si>
    <t>[16.0, 65.0]</t>
  </si>
  <si>
    <t>[15.0, 65.0]</t>
  </si>
  <si>
    <t>46.1 (16.3)</t>
  </si>
  <si>
    <t>47.5 (20.0)</t>
  </si>
  <si>
    <t>[14.0, 84.0]</t>
  </si>
  <si>
    <t>1.13 (0.359)</t>
  </si>
  <si>
    <t>0.976 (0.289)</t>
  </si>
  <si>
    <t>1.07 (0.445)</t>
  </si>
  <si>
    <t>0.937 (0.331)</t>
  </si>
  <si>
    <t>[0.555, 2.00]</t>
  </si>
  <si>
    <t>[0.231, 1.60]</t>
  </si>
  <si>
    <t>0.984 (0.278)</t>
  </si>
  <si>
    <t>0.966 (0.301)</t>
  </si>
  <si>
    <t>[0.432, 1.77]</t>
  </si>
  <si>
    <t>mastic(%)</t>
  </si>
  <si>
    <t>timpmas(s)</t>
  </si>
  <si>
    <t>cicluri(n)</t>
  </si>
  <si>
    <t>fracventa(c/s)</t>
  </si>
  <si>
    <t>frecventa0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</si>
</sst>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2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indent="2"/>
    </xf>
    <xf numFmtId="0" fontId="8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 indent="2"/>
    </xf>
    <xf numFmtId="0" fontId="8" fillId="5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2" fillId="0" borderId="0" xfId="0" applyFont="1"/>
    <xf numFmtId="0" fontId="1" fillId="0" borderId="5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2"/>
    </xf>
    <xf numFmtId="0" fontId="8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23"/>
  <sheetViews>
    <sheetView tabSelected="1" topLeftCell="BH1" zoomScale="80" zoomScaleNormal="80" workbookViewId="0">
      <pane ySplit="1" topLeftCell="A2" activePane="bottomLeft" state="frozen"/>
      <selection activeCell="C1" sqref="C1"/>
      <selection pane="bottomLeft" activeCell="BP1" sqref="BP1"/>
    </sheetView>
  </sheetViews>
  <sheetFormatPr defaultColWidth="9.140625" defaultRowHeight="15" x14ac:dyDescent="0.25"/>
  <cols>
    <col min="1" max="1" width="8.85546875" style="3" customWidth="1"/>
    <col min="2" max="2" width="29.5703125" style="3" bestFit="1" customWidth="1"/>
    <col min="3" max="3" width="15.42578125" style="3" bestFit="1" customWidth="1"/>
    <col min="4" max="4" width="13.7109375" style="3" bestFit="1" customWidth="1"/>
    <col min="5" max="5" width="9.140625" style="3" bestFit="1" customWidth="1"/>
    <col min="6" max="6" width="10.42578125" style="3" bestFit="1" customWidth="1"/>
    <col min="7" max="7" width="10.5703125" style="3" bestFit="1" customWidth="1"/>
    <col min="8" max="8" width="11.7109375" style="3" bestFit="1" customWidth="1"/>
    <col min="9" max="9" width="11.85546875" style="3" bestFit="1" customWidth="1"/>
    <col min="10" max="10" width="13.140625" style="3" bestFit="1" customWidth="1"/>
    <col min="11" max="11" width="19.28515625" style="64" bestFit="1" customWidth="1"/>
    <col min="12" max="12" width="16.42578125" style="64" bestFit="1" customWidth="1"/>
    <col min="13" max="13" width="17.85546875" style="62" customWidth="1"/>
    <col min="14" max="14" width="14.42578125" style="3" bestFit="1" customWidth="1"/>
    <col min="15" max="15" width="20.7109375" style="64" bestFit="1" customWidth="1"/>
    <col min="16" max="16" width="17.7109375" style="64" bestFit="1" customWidth="1"/>
    <col min="17" max="17" width="16.42578125" style="62" bestFit="1" customWidth="1"/>
    <col min="18" max="18" width="10.7109375" style="3" bestFit="1" customWidth="1"/>
    <col min="19" max="19" width="16.42578125" style="64" bestFit="1" customWidth="1"/>
    <col min="20" max="20" width="11.5703125" style="64" bestFit="1" customWidth="1"/>
    <col min="21" max="21" width="17.7109375" style="62" customWidth="1"/>
    <col min="22" max="22" width="13.5703125" style="3" bestFit="1" customWidth="1"/>
    <col min="23" max="23" width="17.28515625" style="64" bestFit="1" customWidth="1"/>
    <col min="24" max="24" width="17.28515625" style="64" customWidth="1"/>
    <col min="25" max="25" width="14.42578125" style="3" customWidth="1"/>
    <col min="26" max="26" width="13.85546875" style="64" customWidth="1"/>
    <col min="27" max="27" width="15.7109375" style="64" customWidth="1"/>
    <col min="28" max="28" width="15.7109375" style="62" customWidth="1"/>
    <col min="29" max="29" width="16.28515625" style="67" customWidth="1"/>
    <col min="30" max="30" width="12.85546875" style="65" bestFit="1" customWidth="1"/>
    <col min="31" max="31" width="17.28515625" style="65" bestFit="1" customWidth="1"/>
    <col min="32" max="32" width="16.140625" style="62" bestFit="1" customWidth="1"/>
    <col min="33" max="33" width="18.140625" style="62" bestFit="1" customWidth="1"/>
    <col min="34" max="34" width="14.5703125" style="67" customWidth="1"/>
    <col min="35" max="35" width="10" style="67" bestFit="1" customWidth="1"/>
    <col min="36" max="36" width="11.140625" style="67" bestFit="1" customWidth="1"/>
    <col min="37" max="37" width="11.42578125" style="67" bestFit="1" customWidth="1"/>
    <col min="38" max="38" width="13.85546875" style="67" customWidth="1"/>
    <col min="39" max="39" width="18.5703125" style="64" bestFit="1" customWidth="1"/>
    <col min="40" max="40" width="16" style="64" bestFit="1" customWidth="1"/>
    <col min="41" max="41" width="17.7109375" style="62" bestFit="1" customWidth="1"/>
    <col min="42" max="42" width="14" style="3" bestFit="1" customWidth="1"/>
    <col min="43" max="43" width="20" style="64" bestFit="1" customWidth="1"/>
    <col min="44" max="44" width="20.42578125" style="64" customWidth="1"/>
    <col min="45" max="45" width="19.28515625" style="62" customWidth="1"/>
    <col min="46" max="46" width="10.7109375" style="67" bestFit="1" customWidth="1"/>
    <col min="47" max="47" width="16.42578125" style="64" bestFit="1" customWidth="1"/>
    <col min="48" max="48" width="13.5703125" style="64" bestFit="1" customWidth="1"/>
    <col min="49" max="49" width="15.140625" style="62" bestFit="1" customWidth="1"/>
    <col min="50" max="50" width="14" style="67" bestFit="1" customWidth="1"/>
    <col min="51" max="51" width="17" style="64" bestFit="1" customWidth="1"/>
    <col min="52" max="52" width="18.7109375" style="62" bestFit="1" customWidth="1"/>
    <col min="53" max="53" width="11.7109375" style="67" bestFit="1" customWidth="1"/>
    <col min="54" max="54" width="17" style="64" bestFit="1" customWidth="1"/>
    <col min="55" max="55" width="14.5703125" style="64" bestFit="1" customWidth="1"/>
    <col min="56" max="56" width="16.5703125" style="62" bestFit="1" customWidth="1"/>
    <col min="57" max="57" width="11.85546875" style="67" bestFit="1" customWidth="1"/>
    <col min="58" max="58" width="13.85546875" style="65" bestFit="1" customWidth="1"/>
    <col min="59" max="59" width="14.85546875" style="65" bestFit="1" customWidth="1"/>
    <col min="60" max="60" width="15.5703125" style="62" bestFit="1" customWidth="1"/>
    <col min="61" max="61" width="17.7109375" style="62" bestFit="1" customWidth="1"/>
    <col min="62" max="62" width="19.140625" style="67" customWidth="1"/>
    <col min="63" max="63" width="15.5703125" style="67" customWidth="1"/>
    <col min="64" max="64" width="20.42578125" style="67" bestFit="1" customWidth="1"/>
    <col min="65" max="65" width="16.7109375" style="67" customWidth="1"/>
    <col min="66" max="67" width="18.28515625" style="67" bestFit="1" customWidth="1"/>
    <col min="68" max="69" width="18.28515625" style="67" customWidth="1"/>
    <col min="70" max="70" width="15.5703125" style="67" bestFit="1" customWidth="1"/>
    <col min="71" max="71" width="15.85546875" style="67" bestFit="1" customWidth="1"/>
    <col min="72" max="72" width="17.28515625" style="67" bestFit="1" customWidth="1"/>
    <col min="73" max="73" width="17.5703125" style="67" bestFit="1" customWidth="1"/>
    <col min="74" max="74" width="18.42578125" style="67" bestFit="1" customWidth="1"/>
    <col min="75" max="75" width="20.5703125" style="64" bestFit="1" customWidth="1"/>
    <col min="76" max="76" width="16" style="64" bestFit="1" customWidth="1"/>
    <col min="77" max="77" width="17.7109375" style="62" bestFit="1" customWidth="1"/>
    <col min="78" max="78" width="19.140625" style="3" bestFit="1" customWidth="1"/>
    <col min="79" max="79" width="23.5703125" style="64" bestFit="1" customWidth="1"/>
    <col min="80" max="80" width="20.42578125" style="64" customWidth="1"/>
    <col min="81" max="81" width="19.28515625" style="62" customWidth="1"/>
    <col min="82" max="82" width="10" style="3" customWidth="1"/>
    <col min="83" max="83" width="16.42578125" style="64" bestFit="1" customWidth="1"/>
    <col min="84" max="84" width="17.7109375" style="64" customWidth="1"/>
    <col min="85" max="85" width="17.7109375" style="62" customWidth="1"/>
    <col min="86" max="86" width="13.5703125" style="3" bestFit="1" customWidth="1"/>
    <col min="87" max="87" width="17" style="64" bestFit="1" customWidth="1"/>
    <col min="88" max="88" width="17.28515625" style="64" customWidth="1"/>
    <col min="89" max="89" width="10.28515625" style="3" customWidth="1"/>
    <col min="90" max="90" width="16.85546875" style="64" customWidth="1"/>
    <col min="91" max="91" width="17" style="64" bestFit="1" customWidth="1"/>
    <col min="92" max="92" width="18.85546875" style="62" bestFit="1" customWidth="1"/>
    <col min="93" max="93" width="14.28515625" style="3" bestFit="1" customWidth="1"/>
    <col min="94" max="95" width="15.5703125" style="65" customWidth="1"/>
    <col min="96" max="96" width="18.140625" style="62" bestFit="1" customWidth="1"/>
    <col min="97" max="97" width="18.85546875" style="62" customWidth="1"/>
    <col min="98" max="98" width="11.7109375" style="3" bestFit="1" customWidth="1"/>
    <col min="99" max="99" width="12" style="3" bestFit="1" customWidth="1"/>
    <col min="100" max="100" width="13.140625" style="3" bestFit="1" customWidth="1"/>
    <col min="101" max="101" width="13.42578125" style="3" bestFit="1" customWidth="1"/>
    <col min="102" max="102" width="14.5703125" style="3" customWidth="1"/>
    <col min="103" max="103" width="20.5703125" style="64" bestFit="1" customWidth="1"/>
    <col min="104" max="104" width="18.140625" style="64" bestFit="1" customWidth="1"/>
    <col min="105" max="105" width="19.28515625" style="62" customWidth="1"/>
    <col min="106" max="106" width="16" style="3" bestFit="1" customWidth="1"/>
    <col min="107" max="107" width="22.140625" style="64" bestFit="1" customWidth="1"/>
    <col min="108" max="108" width="20.42578125" style="64" customWidth="1"/>
    <col min="109" max="109" width="19.28515625" style="62" customWidth="1"/>
    <col min="110" max="110" width="12.140625" style="3" bestFit="1" customWidth="1"/>
    <col min="111" max="111" width="18.5703125" style="64" bestFit="1" customWidth="1"/>
    <col min="112" max="112" width="17.7109375" style="64" customWidth="1"/>
    <col min="113" max="113" width="17.7109375" style="62" customWidth="1"/>
    <col min="114" max="114" width="15.5703125" style="3" bestFit="1" customWidth="1"/>
    <col min="115" max="115" width="19.140625" style="64" bestFit="1" customWidth="1"/>
    <col min="116" max="116" width="20.7109375" style="62" bestFit="1" customWidth="1"/>
    <col min="117" max="117" width="12.28515625" style="3" customWidth="1"/>
    <col min="118" max="118" width="19.140625" style="64" bestFit="1" customWidth="1"/>
    <col min="119" max="119" width="15.7109375" style="64" customWidth="1"/>
    <col min="120" max="120" width="15.7109375" style="62" customWidth="1"/>
    <col min="121" max="121" width="13.85546875" style="3" bestFit="1" customWidth="1"/>
    <col min="122" max="122" width="15.85546875" style="65" bestFit="1" customWidth="1"/>
    <col min="123" max="123" width="19" style="65" bestFit="1" customWidth="1"/>
    <col min="124" max="124" width="17.7109375" style="62" bestFit="1" customWidth="1"/>
    <col min="125" max="125" width="18.85546875" style="62" customWidth="1"/>
    <col min="126" max="16384" width="9.140625" style="3"/>
  </cols>
  <sheetData>
    <row r="1" spans="1:125" s="1" customFormat="1" x14ac:dyDescent="0.25">
      <c r="A1" s="1" t="s">
        <v>107</v>
      </c>
      <c r="B1" s="1" t="s">
        <v>0</v>
      </c>
      <c r="C1" s="1" t="s">
        <v>104</v>
      </c>
      <c r="D1" s="1" t="s">
        <v>108</v>
      </c>
      <c r="E1" s="1" t="s">
        <v>109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48" t="s">
        <v>222</v>
      </c>
      <c r="L1" s="48" t="s">
        <v>223</v>
      </c>
      <c r="M1" s="49" t="s">
        <v>224</v>
      </c>
      <c r="N1" s="1" t="s">
        <v>6</v>
      </c>
      <c r="O1" s="48" t="s">
        <v>225</v>
      </c>
      <c r="P1" s="48" t="s">
        <v>226</v>
      </c>
      <c r="Q1" s="49" t="s">
        <v>227</v>
      </c>
      <c r="R1" s="1" t="s">
        <v>7</v>
      </c>
      <c r="S1" s="48" t="s">
        <v>228</v>
      </c>
      <c r="T1" s="48" t="s">
        <v>229</v>
      </c>
      <c r="U1" s="49" t="s">
        <v>230</v>
      </c>
      <c r="V1" s="1" t="s">
        <v>8</v>
      </c>
      <c r="W1" s="48" t="s">
        <v>231</v>
      </c>
      <c r="X1" s="48" t="s">
        <v>232</v>
      </c>
      <c r="Y1" s="1" t="s">
        <v>9</v>
      </c>
      <c r="Z1" s="48" t="s">
        <v>233</v>
      </c>
      <c r="AA1" s="48" t="s">
        <v>234</v>
      </c>
      <c r="AB1" s="49" t="s">
        <v>235</v>
      </c>
      <c r="AC1" s="50" t="s">
        <v>10</v>
      </c>
      <c r="AD1" s="51" t="s">
        <v>246</v>
      </c>
      <c r="AE1" s="51" t="s">
        <v>247</v>
      </c>
      <c r="AF1" s="49" t="s">
        <v>248</v>
      </c>
      <c r="AG1" s="49" t="s">
        <v>249</v>
      </c>
      <c r="AH1" s="50" t="s">
        <v>11</v>
      </c>
      <c r="AI1" s="50" t="s">
        <v>12</v>
      </c>
      <c r="AJ1" s="50" t="s">
        <v>13</v>
      </c>
      <c r="AK1" s="50" t="s">
        <v>14</v>
      </c>
      <c r="AL1" s="50" t="s">
        <v>15</v>
      </c>
      <c r="AM1" s="48" t="s">
        <v>237</v>
      </c>
      <c r="AN1" s="48" t="s">
        <v>238</v>
      </c>
      <c r="AO1" s="49" t="s">
        <v>239</v>
      </c>
      <c r="AP1" s="1" t="s">
        <v>16</v>
      </c>
      <c r="AQ1" s="48" t="s">
        <v>240</v>
      </c>
      <c r="AR1" s="48" t="s">
        <v>241</v>
      </c>
      <c r="AS1" s="49" t="s">
        <v>242</v>
      </c>
      <c r="AT1" s="1" t="s">
        <v>17</v>
      </c>
      <c r="AU1" s="48" t="s">
        <v>243</v>
      </c>
      <c r="AV1" s="48" t="s">
        <v>244</v>
      </c>
      <c r="AW1" s="49" t="s">
        <v>245</v>
      </c>
      <c r="AX1" s="1" t="s">
        <v>18</v>
      </c>
      <c r="AY1" s="48" t="s">
        <v>250</v>
      </c>
      <c r="AZ1" s="48" t="s">
        <v>251</v>
      </c>
      <c r="BA1" s="1" t="s">
        <v>19</v>
      </c>
      <c r="BB1" s="48" t="s">
        <v>252</v>
      </c>
      <c r="BC1" s="48" t="s">
        <v>253</v>
      </c>
      <c r="BD1" s="49" t="s">
        <v>254</v>
      </c>
      <c r="BE1" s="50" t="s">
        <v>20</v>
      </c>
      <c r="BF1" s="51" t="s">
        <v>255</v>
      </c>
      <c r="BG1" s="51" t="s">
        <v>256</v>
      </c>
      <c r="BH1" s="49" t="s">
        <v>257</v>
      </c>
      <c r="BI1" s="49" t="s">
        <v>258</v>
      </c>
      <c r="BJ1" s="50" t="s">
        <v>26</v>
      </c>
      <c r="BK1" s="50" t="s">
        <v>25</v>
      </c>
      <c r="BL1" s="50" t="s">
        <v>23</v>
      </c>
      <c r="BM1" s="50" t="s">
        <v>21</v>
      </c>
      <c r="BN1" s="50" t="s">
        <v>24</v>
      </c>
      <c r="BO1" s="50" t="s">
        <v>22</v>
      </c>
      <c r="BP1" s="50" t="s">
        <v>633</v>
      </c>
      <c r="BQ1" s="50" t="s">
        <v>592</v>
      </c>
      <c r="BR1" s="50" t="s">
        <v>27</v>
      </c>
      <c r="BS1" s="50" t="s">
        <v>28</v>
      </c>
      <c r="BT1" s="50" t="s">
        <v>29</v>
      </c>
      <c r="BU1" s="50" t="s">
        <v>30</v>
      </c>
      <c r="BV1" s="1" t="s">
        <v>259</v>
      </c>
      <c r="BW1" s="48" t="s">
        <v>260</v>
      </c>
      <c r="BX1" s="48" t="s">
        <v>261</v>
      </c>
      <c r="BY1" s="49" t="s">
        <v>262</v>
      </c>
      <c r="BZ1" s="1" t="s">
        <v>263</v>
      </c>
      <c r="CA1" s="48" t="s">
        <v>264</v>
      </c>
      <c r="CB1" s="48" t="s">
        <v>265</v>
      </c>
      <c r="CC1" s="49" t="s">
        <v>266</v>
      </c>
      <c r="CD1" s="1" t="s">
        <v>267</v>
      </c>
      <c r="CE1" s="48" t="s">
        <v>268</v>
      </c>
      <c r="CF1" s="48" t="s">
        <v>269</v>
      </c>
      <c r="CG1" s="49" t="s">
        <v>270</v>
      </c>
      <c r="CH1" s="1" t="s">
        <v>271</v>
      </c>
      <c r="CI1" s="48" t="s">
        <v>272</v>
      </c>
      <c r="CJ1" s="48" t="s">
        <v>273</v>
      </c>
      <c r="CK1" s="1" t="s">
        <v>274</v>
      </c>
      <c r="CL1" s="48" t="s">
        <v>275</v>
      </c>
      <c r="CM1" s="48" t="s">
        <v>276</v>
      </c>
      <c r="CN1" s="49" t="s">
        <v>277</v>
      </c>
      <c r="CO1" s="50" t="s">
        <v>31</v>
      </c>
      <c r="CP1" s="51" t="s">
        <v>278</v>
      </c>
      <c r="CQ1" s="51" t="s">
        <v>279</v>
      </c>
      <c r="CR1" s="49" t="s">
        <v>280</v>
      </c>
      <c r="CS1" s="49" t="s">
        <v>281</v>
      </c>
      <c r="CT1" s="1" t="s">
        <v>32</v>
      </c>
      <c r="CU1" s="1" t="s">
        <v>33</v>
      </c>
      <c r="CV1" s="1" t="s">
        <v>34</v>
      </c>
      <c r="CW1" s="1" t="s">
        <v>35</v>
      </c>
      <c r="CX1" s="1" t="s">
        <v>91</v>
      </c>
      <c r="CY1" s="48" t="s">
        <v>282</v>
      </c>
      <c r="CZ1" s="48" t="s">
        <v>283</v>
      </c>
      <c r="DA1" s="49" t="s">
        <v>284</v>
      </c>
      <c r="DB1" s="1" t="s">
        <v>285</v>
      </c>
      <c r="DC1" s="48" t="s">
        <v>286</v>
      </c>
      <c r="DD1" s="48" t="s">
        <v>287</v>
      </c>
      <c r="DE1" s="49" t="s">
        <v>288</v>
      </c>
      <c r="DF1" s="1" t="s">
        <v>93</v>
      </c>
      <c r="DG1" s="48" t="s">
        <v>289</v>
      </c>
      <c r="DH1" s="48" t="s">
        <v>290</v>
      </c>
      <c r="DI1" s="49" t="s">
        <v>291</v>
      </c>
      <c r="DJ1" s="1" t="s">
        <v>92</v>
      </c>
      <c r="DK1" s="48" t="s">
        <v>292</v>
      </c>
      <c r="DL1" s="48" t="s">
        <v>293</v>
      </c>
      <c r="DM1" s="1" t="s">
        <v>294</v>
      </c>
      <c r="DN1" s="48" t="s">
        <v>295</v>
      </c>
      <c r="DO1" s="48" t="s">
        <v>296</v>
      </c>
      <c r="DP1" s="49" t="s">
        <v>297</v>
      </c>
      <c r="DQ1" s="50" t="s">
        <v>36</v>
      </c>
      <c r="DR1" s="51" t="s">
        <v>298</v>
      </c>
      <c r="DS1" s="51" t="s">
        <v>299</v>
      </c>
      <c r="DT1" s="49" t="s">
        <v>300</v>
      </c>
      <c r="DU1" s="49" t="s">
        <v>301</v>
      </c>
    </row>
    <row r="2" spans="1:125" s="2" customFormat="1" ht="12.6" customHeight="1" x14ac:dyDescent="0.25">
      <c r="A2" s="2">
        <f>ROW(A1)</f>
        <v>1</v>
      </c>
      <c r="B2" s="2" t="s">
        <v>61</v>
      </c>
      <c r="C2" s="2" t="s">
        <v>105</v>
      </c>
      <c r="D2" s="52">
        <v>51</v>
      </c>
      <c r="E2" s="52">
        <v>0</v>
      </c>
      <c r="F2" s="52">
        <v>434.2</v>
      </c>
      <c r="G2" s="52">
        <v>257.89999999999998</v>
      </c>
      <c r="H2" s="52">
        <v>10.4</v>
      </c>
      <c r="I2" s="52">
        <v>11.4</v>
      </c>
      <c r="J2" s="52">
        <v>80.599999999999994</v>
      </c>
      <c r="K2" s="63">
        <v>0</v>
      </c>
      <c r="L2" s="63">
        <v>1</v>
      </c>
      <c r="M2" s="65">
        <f t="shared" ref="M2:M5" si="0">(83-J2)*100/83</f>
        <v>2.8915662650602476</v>
      </c>
      <c r="N2" s="52">
        <v>80.7</v>
      </c>
      <c r="O2" s="63">
        <v>1</v>
      </c>
      <c r="P2" s="63">
        <v>1</v>
      </c>
      <c r="Q2" s="65">
        <f t="shared" ref="Q2:Q6" si="1">(83-N2)*100/83</f>
        <v>2.7710843373493943</v>
      </c>
      <c r="R2" s="52">
        <v>80.7</v>
      </c>
      <c r="S2" s="63">
        <v>0</v>
      </c>
      <c r="T2" s="63">
        <v>1</v>
      </c>
      <c r="U2" s="66">
        <f t="shared" ref="U2:U31" si="2">(90-R2)*100/90</f>
        <v>10.33333333333333</v>
      </c>
      <c r="V2" s="52">
        <v>125</v>
      </c>
      <c r="W2" s="63">
        <v>2</v>
      </c>
      <c r="X2" s="63">
        <v>8</v>
      </c>
      <c r="Y2" s="52">
        <v>83.2</v>
      </c>
      <c r="Z2" s="63">
        <v>0</v>
      </c>
      <c r="AA2" s="63">
        <v>1</v>
      </c>
      <c r="AB2" s="65">
        <f t="shared" ref="AB2:AB31" si="3">(90-Y2)*100/90</f>
        <v>7.5555555555555527</v>
      </c>
      <c r="AC2" s="52">
        <v>6.7</v>
      </c>
      <c r="AD2" s="63">
        <v>0</v>
      </c>
      <c r="AE2" s="63">
        <v>0</v>
      </c>
      <c r="AF2" s="63">
        <f t="shared" ref="AF2:AF31" si="4">(L2+P2+T2+AA2+W2+AD2)/6</f>
        <v>1</v>
      </c>
      <c r="AG2" s="63">
        <f>(M2+Q2+U2+X2+AB2+AE2)/6</f>
        <v>5.2585899152164206</v>
      </c>
      <c r="AH2" s="52">
        <v>4</v>
      </c>
      <c r="AI2" s="52">
        <v>47.9</v>
      </c>
      <c r="AJ2" s="52">
        <v>0.4</v>
      </c>
      <c r="AK2" s="52">
        <v>14.4</v>
      </c>
      <c r="AL2" s="52">
        <v>60.8</v>
      </c>
      <c r="AM2" s="63">
        <v>0</v>
      </c>
      <c r="AN2" s="63">
        <v>3</v>
      </c>
      <c r="AO2" s="65">
        <f t="shared" ref="AO2:AO5" si="5">(83-AL2)*100/83</f>
        <v>26.746987951807235</v>
      </c>
      <c r="AP2" s="52">
        <v>19.600000000000001</v>
      </c>
      <c r="AQ2" s="63">
        <v>1</v>
      </c>
      <c r="AR2" s="63">
        <v>4</v>
      </c>
      <c r="AS2" s="65">
        <f t="shared" ref="AS2:AS6" si="6">(83-AP2)*100/83</f>
        <v>76.385542168674704</v>
      </c>
      <c r="AT2" s="52">
        <v>51.7</v>
      </c>
      <c r="AU2" s="63">
        <v>0</v>
      </c>
      <c r="AV2" s="63">
        <v>4</v>
      </c>
      <c r="AW2" s="65">
        <f t="shared" ref="AW2:AW5" si="7">(90-AT2)*100/90</f>
        <v>42.55555555555555</v>
      </c>
      <c r="AX2" s="52">
        <v>94</v>
      </c>
      <c r="AY2" s="63">
        <v>0</v>
      </c>
      <c r="AZ2" s="63">
        <v>0</v>
      </c>
      <c r="BA2" s="52">
        <v>61.7</v>
      </c>
      <c r="BB2" s="63">
        <v>0</v>
      </c>
      <c r="BC2" s="63">
        <v>3</v>
      </c>
      <c r="BD2" s="65">
        <f t="shared" ref="BD2:BD5" si="8">(90-BA2)*100/90</f>
        <v>31.444444444444439</v>
      </c>
      <c r="BE2" s="52">
        <v>13.9</v>
      </c>
      <c r="BF2" s="63">
        <v>3</v>
      </c>
      <c r="BG2" s="63">
        <f t="shared" ref="BG2:BG30" si="9">(BE2-10)*100/10</f>
        <v>39.000000000000007</v>
      </c>
      <c r="BH2" s="63">
        <f t="shared" ref="BH2:BH64" si="10">(AN2+AR2+AV2+BC2+AY2+BF2)/6</f>
        <v>2.8333333333333335</v>
      </c>
      <c r="BI2" s="63">
        <f>(AO2+AS2+AW2+AZ2+BD2+BG2)/6</f>
        <v>36.02208835341365</v>
      </c>
      <c r="BJ2" s="52">
        <v>49.9</v>
      </c>
      <c r="BK2" s="52">
        <v>68.2</v>
      </c>
      <c r="BL2" s="52">
        <v>48.2</v>
      </c>
      <c r="BM2" s="52">
        <v>75.36</v>
      </c>
      <c r="BN2" s="52">
        <v>48</v>
      </c>
      <c r="BO2" s="52">
        <v>66</v>
      </c>
      <c r="BP2" s="92">
        <f>BN2/BL2</f>
        <v>0.99585062240663891</v>
      </c>
      <c r="BQ2" s="92">
        <f>BO2/BM2</f>
        <v>0.87579617834394907</v>
      </c>
      <c r="BR2" s="52">
        <v>250.7</v>
      </c>
      <c r="BS2" s="52">
        <v>295.5</v>
      </c>
      <c r="BT2" s="52">
        <v>10.199999999999999</v>
      </c>
      <c r="BU2" s="52">
        <v>12.1</v>
      </c>
      <c r="BV2" s="52">
        <v>73.599999999999994</v>
      </c>
      <c r="BW2" s="63">
        <v>1</v>
      </c>
      <c r="BX2" s="63">
        <v>2</v>
      </c>
      <c r="BY2" s="65">
        <f t="shared" ref="BY2:BY5" si="11">(83-BV2)*100/83</f>
        <v>11.325301204819285</v>
      </c>
      <c r="BZ2" s="52">
        <v>66</v>
      </c>
      <c r="CA2" s="63">
        <v>1</v>
      </c>
      <c r="CB2" s="63">
        <v>3</v>
      </c>
      <c r="CC2" s="66">
        <f t="shared" ref="CC2:CC7" si="12">(83-BZ2)*100/83</f>
        <v>20.481927710843372</v>
      </c>
      <c r="CD2" s="52">
        <v>79.2</v>
      </c>
      <c r="CE2" s="63">
        <v>0</v>
      </c>
      <c r="CF2" s="63">
        <v>2</v>
      </c>
      <c r="CG2" s="65">
        <f t="shared" ref="CG2:CG5" si="13">(90-CD2)*100/90</f>
        <v>11.999999999999998</v>
      </c>
      <c r="CH2" s="52">
        <v>93</v>
      </c>
      <c r="CI2" s="63">
        <v>0</v>
      </c>
      <c r="CJ2" s="63">
        <v>0</v>
      </c>
      <c r="CK2" s="52">
        <v>82.4</v>
      </c>
      <c r="CL2" s="63">
        <v>0</v>
      </c>
      <c r="CM2" s="63">
        <v>1</v>
      </c>
      <c r="CN2" s="65">
        <f t="shared" ref="CN2:CN5" si="14">(90-CK2)*100/90</f>
        <v>8.4444444444444375</v>
      </c>
      <c r="CO2" s="52">
        <v>14.8</v>
      </c>
      <c r="CP2" s="63">
        <v>3</v>
      </c>
      <c r="CQ2" s="63">
        <f t="shared" ref="CQ2:CQ31" si="15">(CO2-10)*100/10</f>
        <v>48.000000000000007</v>
      </c>
      <c r="CR2" s="63">
        <f t="shared" ref="CR2" si="16">(BX2+CB2+CF2+CM2+CI2+CP2)/6</f>
        <v>1.8333333333333333</v>
      </c>
      <c r="CS2" s="63">
        <f>(BY2+CC2+CG2+CJ2+CN2+CQ2)/6</f>
        <v>16.708612226684519</v>
      </c>
      <c r="CT2" s="52">
        <v>3.8</v>
      </c>
      <c r="CU2" s="52">
        <v>3.8</v>
      </c>
      <c r="CV2" s="52">
        <v>14</v>
      </c>
      <c r="CW2" s="52">
        <v>50.8</v>
      </c>
      <c r="CX2" s="52">
        <v>41.4</v>
      </c>
      <c r="CY2" s="63">
        <v>0</v>
      </c>
      <c r="CZ2" s="63">
        <v>4</v>
      </c>
      <c r="DA2" s="65">
        <f t="shared" ref="DA2:DA4" si="17">(83-CX2)*100/83</f>
        <v>50.120481927710841</v>
      </c>
      <c r="DB2" s="52">
        <v>23.4</v>
      </c>
      <c r="DC2" s="63">
        <v>0</v>
      </c>
      <c r="DD2" s="63">
        <v>4</v>
      </c>
      <c r="DE2" s="66">
        <f t="shared" ref="DE2:DE3" si="18">(83-DB2)*100/83</f>
        <v>71.807228915662648</v>
      </c>
      <c r="DF2" s="52">
        <v>8.4</v>
      </c>
      <c r="DG2" s="63">
        <v>1</v>
      </c>
      <c r="DH2" s="63">
        <v>4</v>
      </c>
      <c r="DI2" s="65">
        <f t="shared" ref="DI2:DI3" si="19">(90-DF2)*100/90</f>
        <v>90.666666666666657</v>
      </c>
      <c r="DJ2" s="52">
        <v>331</v>
      </c>
      <c r="DK2" s="63">
        <v>4</v>
      </c>
      <c r="DL2" s="63">
        <v>187</v>
      </c>
      <c r="DM2" s="52">
        <v>28.7</v>
      </c>
      <c r="DN2" s="63">
        <v>1</v>
      </c>
      <c r="DO2" s="63">
        <v>4</v>
      </c>
      <c r="DP2" s="65">
        <f t="shared" ref="DP2:DP5" si="20">(90-DM2)*100/90</f>
        <v>68.111111111111114</v>
      </c>
      <c r="DQ2" s="52">
        <v>73.400000000000006</v>
      </c>
      <c r="DR2" s="63">
        <v>4</v>
      </c>
      <c r="DS2" s="63">
        <f>(DQ2-10)*100/10</f>
        <v>634.00000000000011</v>
      </c>
      <c r="DT2" s="63">
        <f t="shared" ref="DT2" si="21">(CZ2+DD2+DH2+DO2+DK2+DR2)/6</f>
        <v>4</v>
      </c>
      <c r="DU2" s="63">
        <f>(DA2+DE2+DI2+DL2+DP2+DS2)/6</f>
        <v>183.61758143685856</v>
      </c>
    </row>
    <row r="3" spans="1:125" s="54" customFormat="1" x14ac:dyDescent="0.25">
      <c r="A3" s="2">
        <f t="shared" ref="A3:A64" si="22">ROW(A2)</f>
        <v>2</v>
      </c>
      <c r="B3" s="54" t="s">
        <v>62</v>
      </c>
      <c r="C3" s="2" t="s">
        <v>105</v>
      </c>
      <c r="D3" s="53">
        <v>68</v>
      </c>
      <c r="E3" s="52">
        <v>0</v>
      </c>
      <c r="F3" s="55">
        <v>54.3</v>
      </c>
      <c r="G3" s="55">
        <v>53.7</v>
      </c>
      <c r="H3" s="55">
        <v>11.3</v>
      </c>
      <c r="I3" s="55">
        <v>18.399999999999999</v>
      </c>
      <c r="J3" s="55">
        <v>83</v>
      </c>
      <c r="K3" s="65">
        <v>1</v>
      </c>
      <c r="L3" s="65">
        <v>0</v>
      </c>
      <c r="M3" s="65">
        <f t="shared" si="0"/>
        <v>0</v>
      </c>
      <c r="N3" s="55">
        <v>87.1</v>
      </c>
      <c r="O3" s="65">
        <v>0</v>
      </c>
      <c r="P3" s="65">
        <v>0</v>
      </c>
      <c r="Q3" s="65">
        <v>0</v>
      </c>
      <c r="R3" s="55">
        <v>92.5</v>
      </c>
      <c r="S3" s="65">
        <v>0</v>
      </c>
      <c r="T3" s="65">
        <v>0</v>
      </c>
      <c r="U3" s="66">
        <v>0</v>
      </c>
      <c r="V3" s="55">
        <v>82</v>
      </c>
      <c r="W3" s="65">
        <v>1</v>
      </c>
      <c r="X3" s="65">
        <v>3.5</v>
      </c>
      <c r="Y3" s="55">
        <v>87.1</v>
      </c>
      <c r="Z3" s="65">
        <v>1</v>
      </c>
      <c r="AA3" s="65">
        <v>1</v>
      </c>
      <c r="AB3" s="65">
        <f t="shared" si="3"/>
        <v>3.2222222222222285</v>
      </c>
      <c r="AC3" s="55">
        <v>4.5999999999999996</v>
      </c>
      <c r="AD3" s="65">
        <v>0</v>
      </c>
      <c r="AE3" s="63">
        <v>0</v>
      </c>
      <c r="AF3" s="63">
        <f t="shared" si="4"/>
        <v>0.33333333333333331</v>
      </c>
      <c r="AG3" s="63">
        <f t="shared" ref="AG3:AG31" si="23">(M3+Q3+U3+X3+AB3+AE3)/6</f>
        <v>1.1203703703703713</v>
      </c>
      <c r="AH3" s="55">
        <v>21.8</v>
      </c>
      <c r="AI3" s="55">
        <v>23.9</v>
      </c>
      <c r="AJ3" s="55">
        <v>6.3</v>
      </c>
      <c r="AK3" s="55">
        <v>22.3</v>
      </c>
      <c r="AL3" s="55">
        <v>76.7</v>
      </c>
      <c r="AM3" s="65">
        <v>1</v>
      </c>
      <c r="AN3" s="65">
        <v>1</v>
      </c>
      <c r="AO3" s="65">
        <f t="shared" si="5"/>
        <v>7.5903614457831301</v>
      </c>
      <c r="AP3" s="55">
        <v>86.9</v>
      </c>
      <c r="AQ3" s="65">
        <v>0</v>
      </c>
      <c r="AR3" s="65">
        <v>0</v>
      </c>
      <c r="AS3" s="65">
        <v>0</v>
      </c>
      <c r="AT3" s="55">
        <v>90.2</v>
      </c>
      <c r="AU3" s="65">
        <v>0</v>
      </c>
      <c r="AV3" s="65">
        <v>0</v>
      </c>
      <c r="AW3" s="65">
        <v>0</v>
      </c>
      <c r="AX3" s="55">
        <v>56</v>
      </c>
      <c r="AY3" s="65">
        <v>4</v>
      </c>
      <c r="AZ3" s="65">
        <v>34</v>
      </c>
      <c r="BA3" s="55">
        <v>84</v>
      </c>
      <c r="BB3" s="65">
        <v>1</v>
      </c>
      <c r="BC3" s="65">
        <v>1</v>
      </c>
      <c r="BD3" s="65">
        <f t="shared" si="8"/>
        <v>6.666666666666667</v>
      </c>
      <c r="BE3" s="55">
        <v>4.9000000000000004</v>
      </c>
      <c r="BF3" s="65">
        <v>0</v>
      </c>
      <c r="BG3" s="63">
        <v>0</v>
      </c>
      <c r="BH3" s="63">
        <f>(AN3+AR3+AV3+BC3+AY3+BF3)/6</f>
        <v>1</v>
      </c>
      <c r="BI3" s="63">
        <f t="shared" ref="BI3:BI64" si="24">(AO3+AS3+AW3+AZ3+BD3+BG3)/6</f>
        <v>8.042838018741632</v>
      </c>
      <c r="BJ3" s="55">
        <v>49</v>
      </c>
      <c r="BK3" s="55">
        <v>74</v>
      </c>
      <c r="BL3" s="55">
        <v>48.64</v>
      </c>
      <c r="BM3" s="55">
        <v>50.57</v>
      </c>
      <c r="BN3" s="55">
        <v>45</v>
      </c>
      <c r="BO3" s="55">
        <v>48</v>
      </c>
      <c r="BP3" s="92">
        <f t="shared" ref="BP3:BP64" si="25">BN3/BL3</f>
        <v>0.92516447368421051</v>
      </c>
      <c r="BQ3" s="92">
        <f t="shared" ref="BQ3:BQ64" si="26">BO3/BM3</f>
        <v>0.9491793553490212</v>
      </c>
      <c r="BR3" s="55">
        <v>63.9</v>
      </c>
      <c r="BS3" s="55">
        <v>68.599999999999994</v>
      </c>
      <c r="BT3" s="55">
        <v>11.3</v>
      </c>
      <c r="BU3" s="55">
        <v>22.5</v>
      </c>
      <c r="BV3" s="55">
        <v>78.8</v>
      </c>
      <c r="BW3" s="65">
        <v>1</v>
      </c>
      <c r="BX3" s="65">
        <v>1</v>
      </c>
      <c r="BY3" s="65">
        <f t="shared" si="11"/>
        <v>5.0602409638554251</v>
      </c>
      <c r="BZ3" s="55">
        <v>90.2</v>
      </c>
      <c r="CA3" s="65">
        <v>1</v>
      </c>
      <c r="CB3" s="65">
        <v>0</v>
      </c>
      <c r="CC3" s="66">
        <v>0</v>
      </c>
      <c r="CD3" s="55">
        <v>91.2</v>
      </c>
      <c r="CE3" s="65">
        <v>0</v>
      </c>
      <c r="CF3" s="65">
        <v>0</v>
      </c>
      <c r="CG3" s="63">
        <v>0</v>
      </c>
      <c r="CH3" s="55">
        <v>91</v>
      </c>
      <c r="CI3" s="65">
        <v>0</v>
      </c>
      <c r="CJ3" s="65">
        <v>0</v>
      </c>
      <c r="CK3" s="55">
        <v>89.1</v>
      </c>
      <c r="CL3" s="65">
        <v>1</v>
      </c>
      <c r="CM3" s="65">
        <v>1</v>
      </c>
      <c r="CN3" s="65">
        <f t="shared" si="14"/>
        <v>1.0000000000000062</v>
      </c>
      <c r="CO3" s="55">
        <v>12</v>
      </c>
      <c r="CP3" s="65">
        <v>2</v>
      </c>
      <c r="CQ3" s="63">
        <f t="shared" si="15"/>
        <v>20</v>
      </c>
      <c r="CR3" s="63">
        <f>(BX3+CB3+CF3+CM3+CI3+CP3)/6</f>
        <v>0.66666666666666663</v>
      </c>
      <c r="CS3" s="63">
        <f t="shared" ref="CS3:CS31" si="27">(BY3+CC3+CG3+CJ3+CN3+CQ3)/6</f>
        <v>4.3433734939759052</v>
      </c>
      <c r="CT3" s="55">
        <v>26.2</v>
      </c>
      <c r="CU3" s="55">
        <v>24.9</v>
      </c>
      <c r="CV3" s="55">
        <v>68.599999999999994</v>
      </c>
      <c r="CW3" s="55">
        <v>28.7</v>
      </c>
      <c r="CX3" s="55">
        <v>51.7</v>
      </c>
      <c r="CY3" s="65">
        <v>0</v>
      </c>
      <c r="CZ3" s="65">
        <v>4</v>
      </c>
      <c r="DA3" s="65">
        <f t="shared" si="17"/>
        <v>37.710843373493972</v>
      </c>
      <c r="DB3" s="55">
        <v>23.6</v>
      </c>
      <c r="DC3" s="65">
        <v>0</v>
      </c>
      <c r="DD3" s="65">
        <v>4</v>
      </c>
      <c r="DE3" s="66">
        <f t="shared" si="18"/>
        <v>71.566265060240966</v>
      </c>
      <c r="DF3" s="55">
        <v>33.4</v>
      </c>
      <c r="DG3" s="65">
        <v>1</v>
      </c>
      <c r="DH3" s="65">
        <v>4</v>
      </c>
      <c r="DI3" s="65">
        <f t="shared" si="19"/>
        <v>62.888888888888886</v>
      </c>
      <c r="DJ3" s="55">
        <v>110</v>
      </c>
      <c r="DK3" s="65">
        <v>0</v>
      </c>
      <c r="DL3" s="65">
        <v>0</v>
      </c>
      <c r="DM3" s="55">
        <v>35.700000000000003</v>
      </c>
      <c r="DN3" s="65">
        <v>1</v>
      </c>
      <c r="DO3" s="65">
        <v>4</v>
      </c>
      <c r="DP3" s="65">
        <f t="shared" si="20"/>
        <v>60.333333333333336</v>
      </c>
      <c r="DQ3" s="55">
        <v>61.6</v>
      </c>
      <c r="DR3" s="65">
        <v>4</v>
      </c>
      <c r="DS3" s="63">
        <f>(DQ3-10)*100/10</f>
        <v>516</v>
      </c>
      <c r="DT3" s="63">
        <f>(CZ3+DD3+DH3+DO3+DK3+DR3)/6</f>
        <v>3.3333333333333335</v>
      </c>
      <c r="DU3" s="63">
        <f t="shared" ref="DU3:DU30" si="28">(DA3+DE3+DI3+DL3+DP3+DS3)/6</f>
        <v>124.74988844265953</v>
      </c>
    </row>
    <row r="4" spans="1:125" s="2" customFormat="1" ht="15" customHeight="1" x14ac:dyDescent="0.25">
      <c r="A4" s="2">
        <f t="shared" si="22"/>
        <v>3</v>
      </c>
      <c r="B4" s="2" t="s">
        <v>63</v>
      </c>
      <c r="C4" s="2" t="s">
        <v>105</v>
      </c>
      <c r="D4" s="52">
        <v>55</v>
      </c>
      <c r="E4" s="52">
        <v>0</v>
      </c>
      <c r="F4" s="52">
        <v>23.4</v>
      </c>
      <c r="G4" s="52">
        <v>37.6</v>
      </c>
      <c r="H4" s="52">
        <v>153.80000000000001</v>
      </c>
      <c r="I4" s="52">
        <v>14.3</v>
      </c>
      <c r="J4" s="52">
        <v>68.5</v>
      </c>
      <c r="K4" s="63">
        <v>1</v>
      </c>
      <c r="L4" s="63">
        <v>2</v>
      </c>
      <c r="M4" s="65">
        <f t="shared" si="0"/>
        <v>17.46987951807229</v>
      </c>
      <c r="N4" s="52">
        <v>59.9</v>
      </c>
      <c r="O4" s="63">
        <v>1</v>
      </c>
      <c r="P4" s="63">
        <v>3</v>
      </c>
      <c r="Q4" s="65">
        <f t="shared" si="1"/>
        <v>27.831325301204821</v>
      </c>
      <c r="R4" s="52">
        <v>78.5</v>
      </c>
      <c r="S4" s="63">
        <v>1</v>
      </c>
      <c r="T4" s="63">
        <v>2</v>
      </c>
      <c r="U4" s="66">
        <f t="shared" si="2"/>
        <v>12.777777777777779</v>
      </c>
      <c r="V4" s="52">
        <v>71</v>
      </c>
      <c r="W4" s="63">
        <v>2</v>
      </c>
      <c r="X4" s="63">
        <v>16.399999999999999</v>
      </c>
      <c r="Y4" s="52">
        <v>79.2</v>
      </c>
      <c r="Z4" s="63">
        <v>0</v>
      </c>
      <c r="AA4" s="63">
        <v>2</v>
      </c>
      <c r="AB4" s="65">
        <f t="shared" si="3"/>
        <v>11.999999999999998</v>
      </c>
      <c r="AC4" s="52">
        <v>19.899999999999999</v>
      </c>
      <c r="AD4" s="63">
        <v>1</v>
      </c>
      <c r="AE4" s="63">
        <f t="shared" ref="AE4:AE28" si="29">(AC4-10)*100/10</f>
        <v>98.999999999999986</v>
      </c>
      <c r="AF4" s="63">
        <f t="shared" si="4"/>
        <v>2</v>
      </c>
      <c r="AG4" s="63">
        <f t="shared" si="23"/>
        <v>30.913163766175813</v>
      </c>
      <c r="AH4" s="52">
        <v>6</v>
      </c>
      <c r="AI4" s="52">
        <v>15.8</v>
      </c>
      <c r="AJ4" s="52">
        <v>200</v>
      </c>
      <c r="AK4" s="52">
        <v>12.6</v>
      </c>
      <c r="AL4" s="52">
        <v>81.5</v>
      </c>
      <c r="AM4" s="63">
        <v>0</v>
      </c>
      <c r="AN4" s="63">
        <v>1</v>
      </c>
      <c r="AO4" s="65">
        <f t="shared" si="5"/>
        <v>1.8072289156626506</v>
      </c>
      <c r="AP4" s="52">
        <v>58.7</v>
      </c>
      <c r="AQ4" s="63">
        <v>0</v>
      </c>
      <c r="AR4" s="63">
        <v>3</v>
      </c>
      <c r="AS4" s="65">
        <f t="shared" si="6"/>
        <v>29.277108433734934</v>
      </c>
      <c r="AT4" s="52">
        <v>78.2</v>
      </c>
      <c r="AU4" s="63">
        <v>1</v>
      </c>
      <c r="AV4" s="63">
        <v>2</v>
      </c>
      <c r="AW4" s="65">
        <f t="shared" si="7"/>
        <v>13.111111111111109</v>
      </c>
      <c r="AX4" s="52">
        <v>109</v>
      </c>
      <c r="AY4" s="63">
        <v>0</v>
      </c>
      <c r="AZ4" s="63">
        <v>0</v>
      </c>
      <c r="BA4" s="52">
        <v>76.7</v>
      </c>
      <c r="BB4" s="63">
        <v>1</v>
      </c>
      <c r="BC4" s="63">
        <v>2</v>
      </c>
      <c r="BD4" s="65">
        <f t="shared" si="8"/>
        <v>14.777777777777775</v>
      </c>
      <c r="BE4" s="52">
        <v>8.5</v>
      </c>
      <c r="BF4" s="63">
        <v>0</v>
      </c>
      <c r="BG4" s="63">
        <v>0</v>
      </c>
      <c r="BH4" s="63">
        <f t="shared" si="10"/>
        <v>1.3333333333333333</v>
      </c>
      <c r="BI4" s="63">
        <f t="shared" si="24"/>
        <v>9.8288710397144126</v>
      </c>
      <c r="BJ4" s="52">
        <v>52.77</v>
      </c>
      <c r="BK4" s="52">
        <v>66.7</v>
      </c>
      <c r="BL4" s="52">
        <v>30</v>
      </c>
      <c r="BM4" s="52">
        <v>32.119999999999997</v>
      </c>
      <c r="BN4" s="52">
        <v>48</v>
      </c>
      <c r="BO4" s="52">
        <v>47</v>
      </c>
      <c r="BP4" s="92">
        <f t="shared" si="25"/>
        <v>1.6</v>
      </c>
      <c r="BQ4" s="92">
        <f t="shared" si="26"/>
        <v>1.4632627646326277</v>
      </c>
      <c r="BR4" s="52">
        <v>18.600000000000001</v>
      </c>
      <c r="BS4" s="52">
        <v>40.4</v>
      </c>
      <c r="BT4" s="52">
        <v>226.3</v>
      </c>
      <c r="BU4" s="52">
        <v>22.8</v>
      </c>
      <c r="BV4" s="52">
        <v>67</v>
      </c>
      <c r="BW4" s="63">
        <v>1</v>
      </c>
      <c r="BX4" s="63">
        <v>2</v>
      </c>
      <c r="BY4" s="65">
        <f t="shared" si="11"/>
        <v>19.277108433734941</v>
      </c>
      <c r="BZ4" s="52">
        <v>56.4</v>
      </c>
      <c r="CA4" s="63">
        <v>1</v>
      </c>
      <c r="CB4" s="63">
        <v>4</v>
      </c>
      <c r="CC4" s="66">
        <f t="shared" si="12"/>
        <v>32.048192771084338</v>
      </c>
      <c r="CD4" s="52">
        <v>62</v>
      </c>
      <c r="CE4" s="63">
        <v>1</v>
      </c>
      <c r="CF4" s="63">
        <v>4</v>
      </c>
      <c r="CG4" s="65">
        <f t="shared" si="13"/>
        <v>31.111111111111111</v>
      </c>
      <c r="CH4" s="52">
        <v>94</v>
      </c>
      <c r="CI4" s="63">
        <v>0</v>
      </c>
      <c r="CJ4" s="63">
        <v>0</v>
      </c>
      <c r="CK4" s="52">
        <v>70.599999999999994</v>
      </c>
      <c r="CL4" s="63">
        <v>0</v>
      </c>
      <c r="CM4" s="63">
        <v>3</v>
      </c>
      <c r="CN4" s="65">
        <f t="shared" si="14"/>
        <v>21.555555555555561</v>
      </c>
      <c r="CO4" s="52">
        <v>27.8</v>
      </c>
      <c r="CP4" s="63">
        <v>4</v>
      </c>
      <c r="CQ4" s="63">
        <f t="shared" si="15"/>
        <v>178</v>
      </c>
      <c r="CR4" s="63">
        <f t="shared" ref="CR4:CR31" si="30">(BX4+CB4+CF4+CM4+CI4+CP4)/6</f>
        <v>2.8333333333333335</v>
      </c>
      <c r="CS4" s="63">
        <f t="shared" si="27"/>
        <v>46.998661311914326</v>
      </c>
      <c r="CT4" s="52">
        <v>20.6</v>
      </c>
      <c r="CU4" s="52">
        <v>28.7</v>
      </c>
      <c r="CV4" s="52">
        <v>62.9</v>
      </c>
      <c r="CW4" s="52">
        <v>22.1</v>
      </c>
      <c r="CX4" s="52">
        <v>58.8</v>
      </c>
      <c r="CY4" s="63">
        <v>0</v>
      </c>
      <c r="CZ4" s="63">
        <v>3</v>
      </c>
      <c r="DA4" s="65">
        <f t="shared" si="17"/>
        <v>29.1566265060241</v>
      </c>
      <c r="DB4" s="52">
        <v>34.799999999999997</v>
      </c>
      <c r="DC4" s="63">
        <v>1</v>
      </c>
      <c r="DD4" s="63">
        <v>4</v>
      </c>
      <c r="DE4" s="66">
        <f t="shared" ref="DE4:DE9" si="31">(83-DB4)*100/83</f>
        <v>58.072289156626503</v>
      </c>
      <c r="DF4" s="52">
        <v>60.9</v>
      </c>
      <c r="DG4" s="63">
        <v>0</v>
      </c>
      <c r="DH4" s="63">
        <v>3</v>
      </c>
      <c r="DI4" s="65">
        <f t="shared" ref="DI4:DI5" si="32">(90-DF4)*100/90</f>
        <v>32.333333333333336</v>
      </c>
      <c r="DJ4" s="52">
        <v>59</v>
      </c>
      <c r="DK4" s="63">
        <v>4</v>
      </c>
      <c r="DL4" s="63">
        <v>30.5</v>
      </c>
      <c r="DM4" s="52">
        <v>53.8</v>
      </c>
      <c r="DN4" s="63">
        <v>0</v>
      </c>
      <c r="DO4" s="63">
        <v>4</v>
      </c>
      <c r="DP4" s="65">
        <f t="shared" si="20"/>
        <v>40.222222222222229</v>
      </c>
      <c r="DQ4" s="52">
        <v>5.7</v>
      </c>
      <c r="DR4" s="63">
        <v>0</v>
      </c>
      <c r="DS4" s="63">
        <v>0</v>
      </c>
      <c r="DT4" s="63">
        <f t="shared" ref="DT4:DT30" si="33">(CZ4+DD4+DH4+DO4+DK4+DR4)/6</f>
        <v>3</v>
      </c>
      <c r="DU4" s="63">
        <f t="shared" si="28"/>
        <v>31.714078536367694</v>
      </c>
    </row>
    <row r="5" spans="1:125" s="2" customFormat="1" x14ac:dyDescent="0.25">
      <c r="A5" s="2">
        <f t="shared" si="22"/>
        <v>4</v>
      </c>
      <c r="B5" s="2" t="s">
        <v>64</v>
      </c>
      <c r="C5" s="2" t="s">
        <v>105</v>
      </c>
      <c r="D5" s="52">
        <v>68</v>
      </c>
      <c r="E5" s="52">
        <v>0</v>
      </c>
      <c r="F5" s="52">
        <v>37.200000000000003</v>
      </c>
      <c r="G5" s="52">
        <v>31.3</v>
      </c>
      <c r="H5" s="52">
        <v>51.1</v>
      </c>
      <c r="I5" s="52">
        <v>25.7</v>
      </c>
      <c r="J5" s="52">
        <v>63.2</v>
      </c>
      <c r="K5" s="63">
        <v>1</v>
      </c>
      <c r="L5" s="63">
        <v>3</v>
      </c>
      <c r="M5" s="65">
        <f t="shared" si="0"/>
        <v>23.855421686746986</v>
      </c>
      <c r="N5" s="52">
        <v>90.1</v>
      </c>
      <c r="O5" s="63">
        <v>1</v>
      </c>
      <c r="P5" s="63">
        <v>0</v>
      </c>
      <c r="Q5" s="65">
        <v>0</v>
      </c>
      <c r="R5" s="52">
        <v>89.6</v>
      </c>
      <c r="S5" s="63">
        <v>0</v>
      </c>
      <c r="T5" s="63">
        <v>1</v>
      </c>
      <c r="U5" s="66">
        <f t="shared" si="2"/>
        <v>0.44444444444445075</v>
      </c>
      <c r="V5" s="52">
        <v>118</v>
      </c>
      <c r="W5" s="63">
        <v>1</v>
      </c>
      <c r="X5" s="63">
        <v>2.6</v>
      </c>
      <c r="Y5" s="52">
        <v>81.400000000000006</v>
      </c>
      <c r="Z5" s="63">
        <v>1</v>
      </c>
      <c r="AA5" s="63">
        <v>1</v>
      </c>
      <c r="AB5" s="65">
        <f t="shared" si="3"/>
        <v>9.55555555555555</v>
      </c>
      <c r="AC5" s="52">
        <v>14.4</v>
      </c>
      <c r="AD5" s="63">
        <v>1</v>
      </c>
      <c r="AE5" s="63">
        <f t="shared" si="29"/>
        <v>44.000000000000007</v>
      </c>
      <c r="AF5" s="63">
        <f t="shared" si="4"/>
        <v>1.1666666666666667</v>
      </c>
      <c r="AG5" s="63">
        <f t="shared" si="23"/>
        <v>13.409236947791166</v>
      </c>
      <c r="AH5" s="52">
        <v>60.2</v>
      </c>
      <c r="AI5" s="52">
        <v>20.3</v>
      </c>
      <c r="AJ5" s="52">
        <v>23.8</v>
      </c>
      <c r="AK5" s="52">
        <v>16.100000000000001</v>
      </c>
      <c r="AL5" s="52">
        <v>31.9</v>
      </c>
      <c r="AM5" s="63">
        <v>0</v>
      </c>
      <c r="AN5" s="63">
        <v>4</v>
      </c>
      <c r="AO5" s="65">
        <f t="shared" si="5"/>
        <v>61.566265060240966</v>
      </c>
      <c r="AP5" s="52">
        <v>17.3</v>
      </c>
      <c r="AQ5" s="63">
        <v>0</v>
      </c>
      <c r="AR5" s="63">
        <v>4</v>
      </c>
      <c r="AS5" s="65">
        <f t="shared" si="6"/>
        <v>79.156626506024097</v>
      </c>
      <c r="AT5" s="52">
        <v>76.900000000000006</v>
      </c>
      <c r="AU5" s="63">
        <v>1</v>
      </c>
      <c r="AV5" s="63">
        <v>2</v>
      </c>
      <c r="AW5" s="65">
        <f t="shared" si="7"/>
        <v>14.55555555555555</v>
      </c>
      <c r="AX5" s="52">
        <v>30</v>
      </c>
      <c r="AY5" s="63">
        <v>4</v>
      </c>
      <c r="AZ5" s="63">
        <v>64.7</v>
      </c>
      <c r="BA5" s="52">
        <v>71.599999999999994</v>
      </c>
      <c r="BB5" s="63">
        <v>1</v>
      </c>
      <c r="BC5" s="63">
        <v>2</v>
      </c>
      <c r="BD5" s="65">
        <f t="shared" si="8"/>
        <v>20.44444444444445</v>
      </c>
      <c r="BE5" s="52">
        <v>68.400000000000006</v>
      </c>
      <c r="BF5" s="63">
        <v>4</v>
      </c>
      <c r="BG5" s="63">
        <f t="shared" si="9"/>
        <v>584.00000000000011</v>
      </c>
      <c r="BH5" s="63">
        <f t="shared" si="10"/>
        <v>3.3333333333333335</v>
      </c>
      <c r="BI5" s="63">
        <f t="shared" si="24"/>
        <v>137.4038152610442</v>
      </c>
      <c r="BJ5" s="52">
        <v>58.9</v>
      </c>
      <c r="BK5" s="52">
        <v>65.3</v>
      </c>
      <c r="BL5" s="52">
        <v>60</v>
      </c>
      <c r="BM5" s="52">
        <v>56.28</v>
      </c>
      <c r="BN5" s="52">
        <v>50</v>
      </c>
      <c r="BO5" s="52">
        <v>60</v>
      </c>
      <c r="BP5" s="92">
        <f t="shared" si="25"/>
        <v>0.83333333333333337</v>
      </c>
      <c r="BQ5" s="92">
        <f t="shared" si="26"/>
        <v>1.0660980810234542</v>
      </c>
      <c r="BR5" s="52">
        <v>48.4</v>
      </c>
      <c r="BS5" s="52">
        <v>13.4</v>
      </c>
      <c r="BT5" s="52">
        <v>19.8</v>
      </c>
      <c r="BU5" s="52">
        <v>22</v>
      </c>
      <c r="BV5" s="52">
        <v>59.5</v>
      </c>
      <c r="BW5" s="63">
        <v>0</v>
      </c>
      <c r="BX5" s="63">
        <v>3</v>
      </c>
      <c r="BY5" s="65">
        <f t="shared" si="11"/>
        <v>28.313253012048193</v>
      </c>
      <c r="BZ5" s="52">
        <v>58.5</v>
      </c>
      <c r="CA5" s="63">
        <v>1</v>
      </c>
      <c r="CB5" s="63">
        <v>3</v>
      </c>
      <c r="CC5" s="66">
        <f t="shared" si="12"/>
        <v>29.518072289156628</v>
      </c>
      <c r="CD5" s="52">
        <v>78.099999999999994</v>
      </c>
      <c r="CE5" s="63">
        <v>0</v>
      </c>
      <c r="CF5" s="63">
        <v>2</v>
      </c>
      <c r="CG5" s="63">
        <f t="shared" si="13"/>
        <v>13.222222222222227</v>
      </c>
      <c r="CH5" s="52">
        <v>99</v>
      </c>
      <c r="CI5" s="63">
        <v>0</v>
      </c>
      <c r="CJ5" s="63">
        <v>0</v>
      </c>
      <c r="CK5" s="52">
        <v>65.2</v>
      </c>
      <c r="CL5" s="63">
        <v>1</v>
      </c>
      <c r="CM5" s="63">
        <v>2</v>
      </c>
      <c r="CN5" s="65">
        <f t="shared" si="14"/>
        <v>27.55555555555555</v>
      </c>
      <c r="CO5" s="52">
        <v>0.4</v>
      </c>
      <c r="CP5" s="63">
        <v>0</v>
      </c>
      <c r="CQ5" s="63">
        <v>0</v>
      </c>
      <c r="CR5" s="63">
        <f t="shared" si="30"/>
        <v>1.6666666666666667</v>
      </c>
      <c r="CS5" s="63">
        <f t="shared" si="27"/>
        <v>16.434850513163767</v>
      </c>
      <c r="CT5" s="52">
        <v>65.099999999999994</v>
      </c>
      <c r="CU5" s="52">
        <v>76.7</v>
      </c>
      <c r="CV5" s="52">
        <v>15.9</v>
      </c>
      <c r="CW5" s="52">
        <v>11.4</v>
      </c>
      <c r="CX5" s="52">
        <v>86.8</v>
      </c>
      <c r="CY5" s="63">
        <v>1</v>
      </c>
      <c r="CZ5" s="63">
        <v>0</v>
      </c>
      <c r="DA5" s="65">
        <v>0</v>
      </c>
      <c r="DB5" s="52">
        <v>16.600000000000001</v>
      </c>
      <c r="DC5" s="63">
        <v>0</v>
      </c>
      <c r="DD5" s="63">
        <v>4</v>
      </c>
      <c r="DE5" s="66">
        <f t="shared" si="31"/>
        <v>80.000000000000014</v>
      </c>
      <c r="DF5" s="52">
        <v>62.9</v>
      </c>
      <c r="DG5" s="63">
        <v>0</v>
      </c>
      <c r="DH5" s="63">
        <v>3</v>
      </c>
      <c r="DI5" s="63">
        <f t="shared" si="32"/>
        <v>30.111111111111111</v>
      </c>
      <c r="DJ5" s="52">
        <v>37</v>
      </c>
      <c r="DK5" s="63">
        <v>4</v>
      </c>
      <c r="DL5" s="63">
        <v>56.4</v>
      </c>
      <c r="DM5" s="52">
        <v>67</v>
      </c>
      <c r="DN5" s="63">
        <v>1</v>
      </c>
      <c r="DO5" s="63">
        <v>3</v>
      </c>
      <c r="DP5" s="65">
        <f t="shared" si="20"/>
        <v>25.555555555555557</v>
      </c>
      <c r="DQ5" s="52">
        <v>23.4</v>
      </c>
      <c r="DR5" s="63">
        <v>4</v>
      </c>
      <c r="DS5" s="63">
        <f>(DQ5-10)*100/10</f>
        <v>133.99999999999997</v>
      </c>
      <c r="DT5" s="63">
        <f t="shared" si="33"/>
        <v>3</v>
      </c>
      <c r="DU5" s="63">
        <f t="shared" si="28"/>
        <v>54.344444444444434</v>
      </c>
    </row>
    <row r="6" spans="1:125" s="54" customFormat="1" x14ac:dyDescent="0.25">
      <c r="A6" s="2">
        <f t="shared" si="22"/>
        <v>5</v>
      </c>
      <c r="B6" s="54" t="s">
        <v>65</v>
      </c>
      <c r="C6" s="2" t="s">
        <v>105</v>
      </c>
      <c r="D6" s="55">
        <v>60</v>
      </c>
      <c r="E6" s="52">
        <v>0</v>
      </c>
      <c r="F6" s="55">
        <v>18.7</v>
      </c>
      <c r="G6" s="55">
        <v>19.2</v>
      </c>
      <c r="H6" s="55">
        <v>255</v>
      </c>
      <c r="I6" s="55">
        <v>30.2</v>
      </c>
      <c r="J6" s="55">
        <v>61.4</v>
      </c>
      <c r="K6" s="65">
        <v>0</v>
      </c>
      <c r="L6" s="65">
        <v>3</v>
      </c>
      <c r="M6" s="65">
        <f>(83-J6)*100/83</f>
        <v>26.024096385542169</v>
      </c>
      <c r="N6" s="55">
        <v>43.9</v>
      </c>
      <c r="O6" s="65">
        <v>0</v>
      </c>
      <c r="P6" s="65">
        <v>4</v>
      </c>
      <c r="Q6" s="65">
        <f t="shared" si="1"/>
        <v>47.108433734939759</v>
      </c>
      <c r="R6" s="55">
        <v>69.8</v>
      </c>
      <c r="S6" s="65">
        <v>1</v>
      </c>
      <c r="T6" s="65">
        <v>2</v>
      </c>
      <c r="U6" s="66">
        <f t="shared" si="2"/>
        <v>22.444444444444446</v>
      </c>
      <c r="V6" s="55">
        <v>76</v>
      </c>
      <c r="W6" s="65">
        <v>2</v>
      </c>
      <c r="X6" s="65">
        <v>10.5</v>
      </c>
      <c r="Y6" s="55">
        <v>68.599999999999994</v>
      </c>
      <c r="Z6" s="65">
        <v>0</v>
      </c>
      <c r="AA6" s="65">
        <v>2</v>
      </c>
      <c r="AB6" s="65">
        <f t="shared" si="3"/>
        <v>23.777777777777782</v>
      </c>
      <c r="AC6" s="55">
        <v>19.2</v>
      </c>
      <c r="AD6" s="65">
        <v>1</v>
      </c>
      <c r="AE6" s="63">
        <f t="shared" si="29"/>
        <v>91.999999999999986</v>
      </c>
      <c r="AF6" s="63">
        <f t="shared" si="4"/>
        <v>2.3333333333333335</v>
      </c>
      <c r="AG6" s="63">
        <f t="shared" si="23"/>
        <v>36.97579205711736</v>
      </c>
      <c r="AH6" s="55">
        <v>136.4</v>
      </c>
      <c r="AI6" s="55">
        <v>19.2</v>
      </c>
      <c r="AJ6" s="55">
        <v>2.6</v>
      </c>
      <c r="AK6" s="55">
        <v>13.4</v>
      </c>
      <c r="AL6" s="55">
        <v>58.4</v>
      </c>
      <c r="AM6" s="65">
        <v>0</v>
      </c>
      <c r="AN6" s="65">
        <v>3</v>
      </c>
      <c r="AO6" s="65">
        <f>(83-AL6)*100/83</f>
        <v>29.638554216867469</v>
      </c>
      <c r="AP6" s="55">
        <v>74.599999999999994</v>
      </c>
      <c r="AQ6" s="65">
        <v>1</v>
      </c>
      <c r="AR6" s="65">
        <v>2</v>
      </c>
      <c r="AS6" s="65">
        <f t="shared" si="6"/>
        <v>10.12048192771085</v>
      </c>
      <c r="AT6" s="55">
        <v>75</v>
      </c>
      <c r="AU6" s="65">
        <v>0</v>
      </c>
      <c r="AV6" s="65">
        <v>2</v>
      </c>
      <c r="AW6" s="65">
        <f>(90-AT6)*100/90</f>
        <v>16.666666666666668</v>
      </c>
      <c r="AX6" s="55">
        <v>143</v>
      </c>
      <c r="AY6" s="65">
        <v>3</v>
      </c>
      <c r="AZ6" s="65">
        <f>(143-115)*100/115</f>
        <v>24.347826086956523</v>
      </c>
      <c r="BA6" s="55">
        <v>68.900000000000006</v>
      </c>
      <c r="BB6" s="65">
        <v>0</v>
      </c>
      <c r="BC6" s="65">
        <v>3</v>
      </c>
      <c r="BD6" s="65">
        <f>(90-BA6)*100/90</f>
        <v>23.444444444444439</v>
      </c>
      <c r="BE6" s="55">
        <v>15.9</v>
      </c>
      <c r="BF6" s="65">
        <v>4</v>
      </c>
      <c r="BG6" s="63">
        <f t="shared" si="9"/>
        <v>59</v>
      </c>
      <c r="BH6" s="63">
        <f t="shared" si="10"/>
        <v>2.8333333333333335</v>
      </c>
      <c r="BI6" s="63">
        <f t="shared" si="24"/>
        <v>27.202995557107659</v>
      </c>
      <c r="BJ6" s="55">
        <v>73.599999999999994</v>
      </c>
      <c r="BK6" s="55">
        <v>71</v>
      </c>
      <c r="BL6" s="55">
        <v>83</v>
      </c>
      <c r="BM6" s="55">
        <v>46.35</v>
      </c>
      <c r="BN6" s="55">
        <v>54</v>
      </c>
      <c r="BO6" s="55">
        <v>55</v>
      </c>
      <c r="BP6" s="92">
        <f t="shared" si="25"/>
        <v>0.6506024096385542</v>
      </c>
      <c r="BQ6" s="92">
        <f t="shared" si="26"/>
        <v>1.1866235167206041</v>
      </c>
      <c r="BR6" s="55">
        <v>15.8</v>
      </c>
      <c r="BS6" s="55">
        <v>40</v>
      </c>
      <c r="BT6" s="55">
        <v>320.60000000000002</v>
      </c>
      <c r="BU6" s="55">
        <v>44.8</v>
      </c>
      <c r="BV6" s="55">
        <v>67.400000000000006</v>
      </c>
      <c r="BW6" s="65">
        <v>1</v>
      </c>
      <c r="BX6" s="65">
        <v>2</v>
      </c>
      <c r="BY6" s="65">
        <f>(83-BV6)*100/83</f>
        <v>18.795180722891562</v>
      </c>
      <c r="BZ6" s="55">
        <v>45.9</v>
      </c>
      <c r="CA6" s="65">
        <v>0</v>
      </c>
      <c r="CB6" s="65">
        <v>4</v>
      </c>
      <c r="CC6" s="66">
        <f t="shared" si="12"/>
        <v>44.69879518072289</v>
      </c>
      <c r="CD6" s="55">
        <v>55.6</v>
      </c>
      <c r="CE6" s="65">
        <v>1</v>
      </c>
      <c r="CF6" s="65">
        <v>4</v>
      </c>
      <c r="CG6" s="65">
        <f>(90-CD6)*100/90</f>
        <v>38.222222222222221</v>
      </c>
      <c r="CH6" s="55">
        <v>95</v>
      </c>
      <c r="CI6" s="65">
        <v>0</v>
      </c>
      <c r="CJ6" s="65">
        <v>0</v>
      </c>
      <c r="CK6" s="55">
        <v>62.2</v>
      </c>
      <c r="CL6" s="65">
        <v>1</v>
      </c>
      <c r="CM6" s="65">
        <v>4</v>
      </c>
      <c r="CN6" s="65">
        <f>(90-CK6)*100/90</f>
        <v>30.888888888888882</v>
      </c>
      <c r="CO6" s="55">
        <v>4.2</v>
      </c>
      <c r="CP6" s="65">
        <v>0</v>
      </c>
      <c r="CQ6" s="63">
        <v>0</v>
      </c>
      <c r="CR6" s="63">
        <f t="shared" si="30"/>
        <v>2.3333333333333335</v>
      </c>
      <c r="CS6" s="63">
        <f t="shared" si="27"/>
        <v>22.100847835787594</v>
      </c>
      <c r="CT6" s="55">
        <v>134.69999999999999</v>
      </c>
      <c r="CU6" s="55">
        <v>15.7</v>
      </c>
      <c r="CV6" s="55">
        <v>5.5</v>
      </c>
      <c r="CW6" s="55">
        <v>13.6</v>
      </c>
      <c r="CX6" s="55">
        <v>45.9</v>
      </c>
      <c r="CY6" s="65">
        <v>0</v>
      </c>
      <c r="CZ6" s="65">
        <v>4</v>
      </c>
      <c r="DA6" s="65">
        <f>(83-CX6)*100/83</f>
        <v>44.69879518072289</v>
      </c>
      <c r="DB6" s="55">
        <v>46.8</v>
      </c>
      <c r="DC6" s="65">
        <v>0</v>
      </c>
      <c r="DD6" s="65">
        <v>4</v>
      </c>
      <c r="DE6" s="66">
        <f t="shared" si="31"/>
        <v>43.614457831325304</v>
      </c>
      <c r="DF6" s="55">
        <v>66.900000000000006</v>
      </c>
      <c r="DG6" s="65">
        <v>1</v>
      </c>
      <c r="DH6" s="65">
        <v>3</v>
      </c>
      <c r="DI6" s="65">
        <f>(90-DF6)*100/90</f>
        <v>25.666666666666661</v>
      </c>
      <c r="DJ6" s="55">
        <v>146</v>
      </c>
      <c r="DK6" s="65">
        <v>3</v>
      </c>
      <c r="DL6" s="65">
        <f>(146-115)*100/115</f>
        <v>26.956521739130434</v>
      </c>
      <c r="DM6" s="55">
        <v>53.3</v>
      </c>
      <c r="DN6" s="65">
        <v>0</v>
      </c>
      <c r="DO6" s="65">
        <v>4</v>
      </c>
      <c r="DP6" s="65">
        <f>(90-DM6)*100/90</f>
        <v>40.777777777777786</v>
      </c>
      <c r="DQ6" s="55">
        <v>32.9</v>
      </c>
      <c r="DR6" s="65">
        <v>4</v>
      </c>
      <c r="DS6" s="63">
        <f t="shared" ref="DS6:DS29" si="34">(DQ6-10)*100/10</f>
        <v>229</v>
      </c>
      <c r="DT6" s="63">
        <f t="shared" si="33"/>
        <v>3.6666666666666665</v>
      </c>
      <c r="DU6" s="63">
        <f t="shared" si="28"/>
        <v>68.452369865937172</v>
      </c>
    </row>
    <row r="7" spans="1:125" s="2" customFormat="1" ht="13.15" customHeight="1" x14ac:dyDescent="0.25">
      <c r="A7" s="2">
        <f t="shared" si="22"/>
        <v>6</v>
      </c>
      <c r="B7" s="2" t="s">
        <v>66</v>
      </c>
      <c r="C7" s="2" t="s">
        <v>105</v>
      </c>
      <c r="D7" s="52">
        <v>58</v>
      </c>
      <c r="E7" s="52">
        <v>0</v>
      </c>
      <c r="F7" s="52">
        <v>40.9</v>
      </c>
      <c r="G7" s="52">
        <v>22.4</v>
      </c>
      <c r="H7" s="52">
        <v>0.2</v>
      </c>
      <c r="I7" s="52">
        <v>11.4</v>
      </c>
      <c r="J7" s="52">
        <v>44.3</v>
      </c>
      <c r="K7" s="63">
        <v>0</v>
      </c>
      <c r="L7" s="63">
        <v>4</v>
      </c>
      <c r="M7" s="63">
        <f t="shared" ref="M7:M31" si="35">(83-J7)*100/83</f>
        <v>46.626506024096393</v>
      </c>
      <c r="N7" s="52">
        <v>10.5</v>
      </c>
      <c r="O7" s="63">
        <v>1</v>
      </c>
      <c r="P7" s="63">
        <v>4</v>
      </c>
      <c r="Q7" s="65">
        <v>0</v>
      </c>
      <c r="R7" s="52">
        <v>53.1</v>
      </c>
      <c r="S7" s="63">
        <v>0</v>
      </c>
      <c r="T7" s="63">
        <v>4</v>
      </c>
      <c r="U7" s="66">
        <f t="shared" si="2"/>
        <v>41</v>
      </c>
      <c r="V7" s="52">
        <v>123</v>
      </c>
      <c r="W7" s="63">
        <v>1</v>
      </c>
      <c r="X7" s="63">
        <v>6.95</v>
      </c>
      <c r="Y7" s="52">
        <v>55.2</v>
      </c>
      <c r="Z7" s="63">
        <v>0</v>
      </c>
      <c r="AA7" s="63">
        <v>4</v>
      </c>
      <c r="AB7" s="65">
        <f t="shared" si="3"/>
        <v>38.666666666666664</v>
      </c>
      <c r="AC7" s="52">
        <v>4.9000000000000004</v>
      </c>
      <c r="AD7" s="63">
        <v>0</v>
      </c>
      <c r="AE7" s="63">
        <v>0</v>
      </c>
      <c r="AF7" s="63">
        <f t="shared" si="4"/>
        <v>2.8333333333333335</v>
      </c>
      <c r="AG7" s="63">
        <f t="shared" si="23"/>
        <v>22.20719544846051</v>
      </c>
      <c r="AH7" s="52">
        <v>110.1</v>
      </c>
      <c r="AI7" s="52">
        <v>327.5</v>
      </c>
      <c r="AJ7" s="52">
        <v>378.7</v>
      </c>
      <c r="AK7" s="52">
        <v>11.4</v>
      </c>
      <c r="AL7" s="52">
        <v>77.2</v>
      </c>
      <c r="AM7" s="73">
        <v>1</v>
      </c>
      <c r="AN7" s="63">
        <v>1</v>
      </c>
      <c r="AO7" s="63">
        <f t="shared" ref="AO7:AO30" si="36">(83-AL7)*100/83</f>
        <v>6.9879518072289128</v>
      </c>
      <c r="AP7" s="52">
        <v>97.8</v>
      </c>
      <c r="AQ7" s="63">
        <v>1</v>
      </c>
      <c r="AR7" s="63">
        <v>0</v>
      </c>
      <c r="AS7" s="65">
        <v>0</v>
      </c>
      <c r="AT7" s="52">
        <v>80.599999999999994</v>
      </c>
      <c r="AU7" s="63">
        <v>0</v>
      </c>
      <c r="AV7" s="63">
        <v>1</v>
      </c>
      <c r="AW7" s="63">
        <f t="shared" ref="AW7:AW32" si="37">(90-AT7)*100/90</f>
        <v>10.44444444444445</v>
      </c>
      <c r="AX7" s="52">
        <v>100</v>
      </c>
      <c r="AY7" s="63">
        <v>0</v>
      </c>
      <c r="AZ7" s="63">
        <v>0</v>
      </c>
      <c r="BA7" s="52">
        <v>87.2</v>
      </c>
      <c r="BB7" s="63">
        <v>1</v>
      </c>
      <c r="BC7" s="63">
        <v>1</v>
      </c>
      <c r="BD7" s="63">
        <f t="shared" ref="BD7:BD36" si="38">(90-BA7)*100/90</f>
        <v>3.1111111111111081</v>
      </c>
      <c r="BE7" s="52">
        <v>8</v>
      </c>
      <c r="BF7" s="63">
        <v>0</v>
      </c>
      <c r="BG7" s="63">
        <v>0</v>
      </c>
      <c r="BH7" s="63">
        <f t="shared" si="10"/>
        <v>0.5</v>
      </c>
      <c r="BI7" s="63">
        <f t="shared" si="24"/>
        <v>3.423917893797412</v>
      </c>
      <c r="BJ7" s="52">
        <v>43.34</v>
      </c>
      <c r="BK7" s="52">
        <v>60.63</v>
      </c>
      <c r="BL7" s="52">
        <v>43.73</v>
      </c>
      <c r="BM7" s="52">
        <v>74</v>
      </c>
      <c r="BN7" s="52">
        <v>43</v>
      </c>
      <c r="BO7" s="52">
        <v>72</v>
      </c>
      <c r="BP7" s="92">
        <f t="shared" si="25"/>
        <v>0.98330665447061516</v>
      </c>
      <c r="BQ7" s="92">
        <f t="shared" si="26"/>
        <v>0.97297297297297303</v>
      </c>
      <c r="BR7" s="52">
        <v>30.8</v>
      </c>
      <c r="BS7" s="52">
        <v>19.5</v>
      </c>
      <c r="BT7" s="52">
        <v>3.4</v>
      </c>
      <c r="BU7" s="52">
        <v>12.3</v>
      </c>
      <c r="BV7" s="52">
        <v>30.6</v>
      </c>
      <c r="BW7" s="63">
        <v>0</v>
      </c>
      <c r="BX7" s="63">
        <v>4</v>
      </c>
      <c r="BY7" s="63">
        <f t="shared" ref="BY7" si="39">(83-BV7)*100/83</f>
        <v>63.132530120481931</v>
      </c>
      <c r="BZ7" s="52">
        <v>62.4</v>
      </c>
      <c r="CA7" s="63">
        <v>1</v>
      </c>
      <c r="CB7" s="63">
        <v>3</v>
      </c>
      <c r="CC7" s="66">
        <f t="shared" si="12"/>
        <v>24.819277108433734</v>
      </c>
      <c r="CD7" s="52">
        <v>48.3</v>
      </c>
      <c r="CE7" s="63">
        <v>0</v>
      </c>
      <c r="CF7" s="63">
        <v>4</v>
      </c>
      <c r="CG7" s="63">
        <f t="shared" ref="CG7:CG18" si="40">(90-CD7)*100/90</f>
        <v>46.333333333333336</v>
      </c>
      <c r="CH7" s="52">
        <v>114</v>
      </c>
      <c r="CI7" s="63">
        <v>0</v>
      </c>
      <c r="CJ7" s="63">
        <v>0</v>
      </c>
      <c r="CK7" s="52">
        <v>51.6</v>
      </c>
      <c r="CL7" s="63">
        <v>0</v>
      </c>
      <c r="CM7" s="63">
        <v>1</v>
      </c>
      <c r="CN7" s="63">
        <f t="shared" ref="CN7:CN18" si="41">(90-CK7)*100/90</f>
        <v>42.666666666666664</v>
      </c>
      <c r="CO7" s="52">
        <v>11.6</v>
      </c>
      <c r="CP7" s="63">
        <v>2</v>
      </c>
      <c r="CQ7" s="63">
        <f t="shared" si="15"/>
        <v>15.999999999999996</v>
      </c>
      <c r="CR7" s="63">
        <f t="shared" si="30"/>
        <v>2.3333333333333335</v>
      </c>
      <c r="CS7" s="63">
        <f t="shared" si="27"/>
        <v>32.158634538152612</v>
      </c>
      <c r="CT7" s="52">
        <v>152</v>
      </c>
      <c r="CU7" s="52">
        <v>331.4</v>
      </c>
      <c r="CV7" s="52">
        <v>370.7</v>
      </c>
      <c r="CW7" s="52">
        <v>11.5</v>
      </c>
      <c r="CX7" s="52">
        <v>59.3</v>
      </c>
      <c r="CY7" s="63">
        <v>0</v>
      </c>
      <c r="CZ7" s="63">
        <v>3</v>
      </c>
      <c r="DA7" s="63">
        <f t="shared" ref="DA7:DA8" si="42">(83-CX7)*100/83</f>
        <v>28.554216867469886</v>
      </c>
      <c r="DB7" s="52">
        <v>94.9</v>
      </c>
      <c r="DC7" s="63">
        <v>1</v>
      </c>
      <c r="DD7" s="63">
        <v>0</v>
      </c>
      <c r="DE7" s="66">
        <v>0</v>
      </c>
      <c r="DF7" s="52">
        <v>72.5</v>
      </c>
      <c r="DG7" s="63">
        <v>0</v>
      </c>
      <c r="DH7" s="63">
        <v>2</v>
      </c>
      <c r="DI7" s="63">
        <f t="shared" ref="DI7:DI18" si="43">(90-DF7)*100/90</f>
        <v>19.444444444444443</v>
      </c>
      <c r="DJ7" s="52">
        <v>104</v>
      </c>
      <c r="DK7" s="63">
        <v>0</v>
      </c>
      <c r="DL7" s="63">
        <v>0</v>
      </c>
      <c r="DM7" s="52">
        <v>75.400000000000006</v>
      </c>
      <c r="DN7" s="63">
        <v>0</v>
      </c>
      <c r="DO7" s="63">
        <v>2</v>
      </c>
      <c r="DP7" s="63">
        <f t="shared" ref="DP7:DP18" si="44">(90-DM7)*100/90</f>
        <v>16.222222222222218</v>
      </c>
      <c r="DQ7" s="52">
        <v>-0.4</v>
      </c>
      <c r="DR7" s="63">
        <v>0</v>
      </c>
      <c r="DS7" s="63">
        <v>0</v>
      </c>
      <c r="DT7" s="63">
        <f t="shared" si="33"/>
        <v>1.1666666666666667</v>
      </c>
      <c r="DU7" s="63">
        <f t="shared" si="28"/>
        <v>10.703480589022758</v>
      </c>
    </row>
    <row r="8" spans="1:125" s="2" customFormat="1" x14ac:dyDescent="0.25">
      <c r="A8" s="2">
        <f t="shared" si="22"/>
        <v>7</v>
      </c>
      <c r="B8" s="2" t="s">
        <v>67</v>
      </c>
      <c r="C8" s="2" t="s">
        <v>105</v>
      </c>
      <c r="D8" s="52">
        <v>40</v>
      </c>
      <c r="E8" s="52">
        <v>1</v>
      </c>
      <c r="F8" s="52">
        <v>280.5</v>
      </c>
      <c r="G8" s="52">
        <v>139.1</v>
      </c>
      <c r="H8" s="52">
        <v>31.9</v>
      </c>
      <c r="I8" s="52">
        <v>25</v>
      </c>
      <c r="J8" s="52">
        <v>83.6</v>
      </c>
      <c r="K8" s="63">
        <v>1</v>
      </c>
      <c r="L8" s="63">
        <v>0</v>
      </c>
      <c r="M8" s="65">
        <v>0</v>
      </c>
      <c r="N8" s="52">
        <v>80.7</v>
      </c>
      <c r="O8" s="63">
        <v>1</v>
      </c>
      <c r="P8" s="63">
        <v>1</v>
      </c>
      <c r="Q8" s="65">
        <f t="shared" ref="Q8:Q31" si="45">(83-N8)*100/83</f>
        <v>2.7710843373493943</v>
      </c>
      <c r="R8" s="52">
        <v>84.9</v>
      </c>
      <c r="S8" s="63">
        <v>1</v>
      </c>
      <c r="T8" s="63">
        <v>1</v>
      </c>
      <c r="U8" s="66">
        <f t="shared" si="2"/>
        <v>5.6666666666666607</v>
      </c>
      <c r="V8" s="52">
        <v>91</v>
      </c>
      <c r="W8" s="63">
        <v>0</v>
      </c>
      <c r="X8" s="63">
        <v>0</v>
      </c>
      <c r="Y8" s="52">
        <v>88.5</v>
      </c>
      <c r="Z8" s="63">
        <v>1</v>
      </c>
      <c r="AA8" s="63">
        <v>1</v>
      </c>
      <c r="AB8" s="65">
        <f t="shared" si="3"/>
        <v>1.6666666666666667</v>
      </c>
      <c r="AC8" s="52">
        <v>8.6</v>
      </c>
      <c r="AD8" s="63">
        <v>0</v>
      </c>
      <c r="AE8" s="63">
        <v>0</v>
      </c>
      <c r="AF8" s="63">
        <f t="shared" si="4"/>
        <v>0.5</v>
      </c>
      <c r="AG8" s="63">
        <f t="shared" si="23"/>
        <v>1.6840696117804537</v>
      </c>
      <c r="AH8" s="52">
        <v>280.5</v>
      </c>
      <c r="AI8" s="52">
        <v>139.1</v>
      </c>
      <c r="AJ8" s="52">
        <v>31.9</v>
      </c>
      <c r="AK8" s="52">
        <v>25</v>
      </c>
      <c r="AL8" s="52">
        <v>83.6</v>
      </c>
      <c r="AM8" s="63">
        <v>1</v>
      </c>
      <c r="AN8" s="63">
        <v>0</v>
      </c>
      <c r="AO8" s="65">
        <v>0</v>
      </c>
      <c r="AP8" s="52">
        <v>80.7</v>
      </c>
      <c r="AQ8" s="63">
        <v>1</v>
      </c>
      <c r="AR8" s="63">
        <v>1</v>
      </c>
      <c r="AS8" s="65">
        <f t="shared" ref="AS8:AS30" si="46">(83-AP8)*100/83</f>
        <v>2.7710843373493943</v>
      </c>
      <c r="AT8" s="52">
        <v>84.9</v>
      </c>
      <c r="AU8" s="63">
        <v>1</v>
      </c>
      <c r="AV8" s="63">
        <v>1</v>
      </c>
      <c r="AW8" s="65">
        <f t="shared" si="37"/>
        <v>5.6666666666666607</v>
      </c>
      <c r="AX8" s="52">
        <v>91</v>
      </c>
      <c r="AY8" s="63">
        <v>0</v>
      </c>
      <c r="AZ8" s="63">
        <v>0</v>
      </c>
      <c r="BA8" s="52">
        <v>88.5</v>
      </c>
      <c r="BB8" s="63">
        <v>1</v>
      </c>
      <c r="BC8" s="63">
        <v>1</v>
      </c>
      <c r="BD8" s="65">
        <f t="shared" si="38"/>
        <v>1.6666666666666667</v>
      </c>
      <c r="BE8" s="52">
        <v>8.6</v>
      </c>
      <c r="BF8" s="63">
        <v>0</v>
      </c>
      <c r="BG8" s="63">
        <v>0</v>
      </c>
      <c r="BH8" s="63">
        <f t="shared" si="10"/>
        <v>0.5</v>
      </c>
      <c r="BI8" s="63">
        <f t="shared" si="24"/>
        <v>1.6840696117804537</v>
      </c>
      <c r="BJ8" s="52">
        <v>73</v>
      </c>
      <c r="BK8" s="52">
        <v>63.17</v>
      </c>
      <c r="BL8" s="52">
        <v>54.68</v>
      </c>
      <c r="BM8" s="52">
        <v>89.06</v>
      </c>
      <c r="BN8" s="52">
        <v>45</v>
      </c>
      <c r="BO8" s="52">
        <v>84</v>
      </c>
      <c r="BP8" s="92">
        <f t="shared" si="25"/>
        <v>0.82297000731528891</v>
      </c>
      <c r="BQ8" s="92">
        <f t="shared" si="26"/>
        <v>0.94318437008758138</v>
      </c>
      <c r="BR8" s="52">
        <v>291.39999999999998</v>
      </c>
      <c r="BS8" s="52">
        <v>234</v>
      </c>
      <c r="BT8" s="52">
        <v>13.9</v>
      </c>
      <c r="BU8" s="52">
        <v>14</v>
      </c>
      <c r="BV8" s="52">
        <v>59.5</v>
      </c>
      <c r="BW8" s="63">
        <v>1</v>
      </c>
      <c r="BX8" s="63">
        <v>3</v>
      </c>
      <c r="BY8" s="65">
        <f>(83-BV8)*100/83</f>
        <v>28.313253012048193</v>
      </c>
      <c r="BZ8" s="52">
        <v>57.4</v>
      </c>
      <c r="CA8" s="63">
        <v>1</v>
      </c>
      <c r="CB8" s="63">
        <v>4</v>
      </c>
      <c r="CC8" s="65">
        <f t="shared" ref="CC8:CC20" si="47">(83-BZ8)*100/83</f>
        <v>30.843373493975903</v>
      </c>
      <c r="CD8" s="52">
        <v>52.5</v>
      </c>
      <c r="CE8" s="63">
        <v>0</v>
      </c>
      <c r="CF8" s="63">
        <v>4</v>
      </c>
      <c r="CG8" s="65">
        <f t="shared" si="40"/>
        <v>41.666666666666664</v>
      </c>
      <c r="CH8" s="52">
        <v>90</v>
      </c>
      <c r="CI8" s="63">
        <v>0</v>
      </c>
      <c r="CJ8" s="63">
        <v>0</v>
      </c>
      <c r="CK8" s="52">
        <v>73.2</v>
      </c>
      <c r="CL8" s="63">
        <v>1</v>
      </c>
      <c r="CM8" s="63">
        <v>2</v>
      </c>
      <c r="CN8" s="65">
        <f t="shared" si="41"/>
        <v>18.666666666666664</v>
      </c>
      <c r="CO8" s="52">
        <v>30.1</v>
      </c>
      <c r="CP8" s="63">
        <v>4</v>
      </c>
      <c r="CQ8" s="63">
        <f t="shared" si="15"/>
        <v>201.00000000000003</v>
      </c>
      <c r="CR8" s="63">
        <f t="shared" si="30"/>
        <v>2.8333333333333335</v>
      </c>
      <c r="CS8" s="63">
        <f t="shared" si="27"/>
        <v>53.414993306559573</v>
      </c>
      <c r="CT8" s="52">
        <v>95.4</v>
      </c>
      <c r="CU8" s="52">
        <v>14.4</v>
      </c>
      <c r="CV8" s="52">
        <v>10.7</v>
      </c>
      <c r="CW8" s="52">
        <v>11.9</v>
      </c>
      <c r="CX8" s="52">
        <v>38.700000000000003</v>
      </c>
      <c r="CY8" s="63">
        <v>1</v>
      </c>
      <c r="CZ8" s="63">
        <v>4</v>
      </c>
      <c r="DA8" s="63">
        <f t="shared" si="42"/>
        <v>53.373493975903614</v>
      </c>
      <c r="DB8" s="52">
        <v>68.8</v>
      </c>
      <c r="DC8" s="63">
        <v>0</v>
      </c>
      <c r="DD8" s="63">
        <v>2</v>
      </c>
      <c r="DE8" s="65">
        <f t="shared" si="31"/>
        <v>17.108433734939762</v>
      </c>
      <c r="DF8" s="52">
        <v>56.2</v>
      </c>
      <c r="DG8" s="63">
        <v>1</v>
      </c>
      <c r="DH8" s="63">
        <v>4</v>
      </c>
      <c r="DI8" s="65">
        <f t="shared" si="43"/>
        <v>37.55555555555555</v>
      </c>
      <c r="DJ8" s="52">
        <v>60</v>
      </c>
      <c r="DK8" s="63">
        <v>4</v>
      </c>
      <c r="DL8" s="63">
        <v>29.4</v>
      </c>
      <c r="DM8" s="52">
        <v>65.3</v>
      </c>
      <c r="DN8" s="63">
        <v>1</v>
      </c>
      <c r="DO8" s="63">
        <v>3</v>
      </c>
      <c r="DP8" s="65">
        <f t="shared" si="44"/>
        <v>27.44444444444445</v>
      </c>
      <c r="DQ8" s="52">
        <v>0.1</v>
      </c>
      <c r="DR8" s="63">
        <v>0</v>
      </c>
      <c r="DS8" s="63">
        <v>0</v>
      </c>
      <c r="DT8" s="63">
        <f t="shared" si="33"/>
        <v>2.8333333333333335</v>
      </c>
      <c r="DU8" s="63">
        <f t="shared" si="28"/>
        <v>27.480321285140565</v>
      </c>
    </row>
    <row r="9" spans="1:125" s="54" customFormat="1" ht="13.9" customHeight="1" x14ac:dyDescent="0.25">
      <c r="A9" s="2">
        <f t="shared" si="22"/>
        <v>8</v>
      </c>
      <c r="B9" s="54" t="s">
        <v>68</v>
      </c>
      <c r="C9" s="2" t="s">
        <v>105</v>
      </c>
      <c r="D9" s="52">
        <v>67</v>
      </c>
      <c r="E9" s="52">
        <v>1</v>
      </c>
      <c r="F9" s="55">
        <v>16.600000000000001</v>
      </c>
      <c r="G9" s="55">
        <v>20.100000000000001</v>
      </c>
      <c r="H9" s="55">
        <v>6.9</v>
      </c>
      <c r="I9" s="55">
        <v>11.6</v>
      </c>
      <c r="J9" s="55">
        <v>90.1</v>
      </c>
      <c r="K9" s="65">
        <v>1</v>
      </c>
      <c r="L9" s="65">
        <v>0</v>
      </c>
      <c r="M9" s="65">
        <v>0</v>
      </c>
      <c r="N9" s="55">
        <v>87.3</v>
      </c>
      <c r="O9" s="65">
        <v>0</v>
      </c>
      <c r="P9" s="65">
        <v>0</v>
      </c>
      <c r="Q9" s="65">
        <v>0</v>
      </c>
      <c r="R9" s="55">
        <v>88.8</v>
      </c>
      <c r="S9" s="65">
        <v>1</v>
      </c>
      <c r="T9" s="65">
        <v>1</v>
      </c>
      <c r="U9" s="66">
        <f t="shared" si="2"/>
        <v>1.3333333333333366</v>
      </c>
      <c r="V9" s="55">
        <v>100</v>
      </c>
      <c r="W9" s="65">
        <v>0</v>
      </c>
      <c r="X9" s="65">
        <v>0</v>
      </c>
      <c r="Y9" s="55">
        <v>91.7</v>
      </c>
      <c r="Z9" s="65">
        <v>0</v>
      </c>
      <c r="AA9" s="65">
        <v>0</v>
      </c>
      <c r="AB9" s="65">
        <v>0</v>
      </c>
      <c r="AC9" s="55">
        <v>0</v>
      </c>
      <c r="AD9" s="65">
        <v>0</v>
      </c>
      <c r="AE9" s="63">
        <v>0</v>
      </c>
      <c r="AF9" s="63">
        <f t="shared" si="4"/>
        <v>0.16666666666666666</v>
      </c>
      <c r="AG9" s="63">
        <f t="shared" si="23"/>
        <v>0.22222222222222276</v>
      </c>
      <c r="AH9" s="55">
        <v>103.2</v>
      </c>
      <c r="AI9" s="55">
        <v>31.5</v>
      </c>
      <c r="AJ9" s="55">
        <v>40.6</v>
      </c>
      <c r="AK9" s="55">
        <v>11.4</v>
      </c>
      <c r="AL9" s="55">
        <v>70.3</v>
      </c>
      <c r="AM9" s="65">
        <v>0</v>
      </c>
      <c r="AN9" s="65">
        <v>2</v>
      </c>
      <c r="AO9" s="65">
        <f t="shared" si="36"/>
        <v>15.30120481927711</v>
      </c>
      <c r="AP9" s="55">
        <v>82</v>
      </c>
      <c r="AQ9" s="65">
        <v>0</v>
      </c>
      <c r="AR9" s="65">
        <v>1</v>
      </c>
      <c r="AS9" s="65">
        <f t="shared" si="46"/>
        <v>1.2048192771084338</v>
      </c>
      <c r="AT9" s="55">
        <v>89.8</v>
      </c>
      <c r="AU9" s="65">
        <v>1</v>
      </c>
      <c r="AV9" s="65">
        <v>1</v>
      </c>
      <c r="AW9" s="65">
        <f t="shared" si="37"/>
        <v>0.22222222222222537</v>
      </c>
      <c r="AX9" s="55">
        <v>132</v>
      </c>
      <c r="AY9" s="65">
        <v>2</v>
      </c>
      <c r="AZ9" s="65">
        <v>14.7</v>
      </c>
      <c r="BA9" s="55">
        <v>85.3</v>
      </c>
      <c r="BB9" s="65">
        <v>0</v>
      </c>
      <c r="BC9" s="65">
        <v>1</v>
      </c>
      <c r="BD9" s="65">
        <f t="shared" si="38"/>
        <v>5.222222222222225</v>
      </c>
      <c r="BE9" s="55">
        <v>22.5</v>
      </c>
      <c r="BF9" s="65">
        <v>4</v>
      </c>
      <c r="BG9" s="63">
        <f t="shared" si="9"/>
        <v>125</v>
      </c>
      <c r="BH9" s="63">
        <f t="shared" si="10"/>
        <v>1.8333333333333333</v>
      </c>
      <c r="BI9" s="63">
        <f t="shared" si="24"/>
        <v>26.941744756804997</v>
      </c>
      <c r="BJ9" s="55">
        <v>74</v>
      </c>
      <c r="BK9" s="55">
        <v>76.2</v>
      </c>
      <c r="BL9" s="55">
        <v>65</v>
      </c>
      <c r="BM9" s="55">
        <v>46.24</v>
      </c>
      <c r="BN9" s="55">
        <v>15</v>
      </c>
      <c r="BO9" s="55">
        <v>24</v>
      </c>
      <c r="BP9" s="92">
        <f t="shared" si="25"/>
        <v>0.23076923076923078</v>
      </c>
      <c r="BQ9" s="92">
        <f t="shared" si="26"/>
        <v>0.51903114186851207</v>
      </c>
      <c r="BR9" s="55">
        <v>21.8</v>
      </c>
      <c r="BS9" s="55">
        <v>18</v>
      </c>
      <c r="BT9" s="55">
        <v>5.8</v>
      </c>
      <c r="BU9" s="55">
        <v>11.6</v>
      </c>
      <c r="BV9" s="55">
        <v>80.099999999999994</v>
      </c>
      <c r="BW9" s="65">
        <v>0</v>
      </c>
      <c r="BX9" s="65">
        <v>1</v>
      </c>
      <c r="BY9" s="65">
        <f t="shared" ref="BY9:BY14" si="48">(83-BV9)*100/83</f>
        <v>3.4939759036144649</v>
      </c>
      <c r="BZ9" s="55">
        <v>84</v>
      </c>
      <c r="CA9" s="65">
        <v>1</v>
      </c>
      <c r="CB9" s="65">
        <v>0</v>
      </c>
      <c r="CC9" s="65">
        <v>0</v>
      </c>
      <c r="CD9" s="55">
        <v>87.1</v>
      </c>
      <c r="CE9" s="65">
        <v>0</v>
      </c>
      <c r="CF9" s="65">
        <v>1</v>
      </c>
      <c r="CG9" s="65">
        <f t="shared" si="40"/>
        <v>3.2222222222222285</v>
      </c>
      <c r="CH9" s="55">
        <v>108</v>
      </c>
      <c r="CI9" s="65">
        <v>0</v>
      </c>
      <c r="CJ9" s="65">
        <v>0</v>
      </c>
      <c r="CK9" s="55">
        <v>85.2</v>
      </c>
      <c r="CL9" s="65">
        <v>0</v>
      </c>
      <c r="CM9" s="65">
        <v>1</v>
      </c>
      <c r="CN9" s="65">
        <f t="shared" si="41"/>
        <v>5.3333333333333304</v>
      </c>
      <c r="CO9" s="55">
        <v>6.2</v>
      </c>
      <c r="CP9" s="65">
        <v>0</v>
      </c>
      <c r="CQ9" s="63">
        <v>0</v>
      </c>
      <c r="CR9" s="63">
        <f t="shared" si="30"/>
        <v>0.5</v>
      </c>
      <c r="CS9" s="63">
        <f t="shared" si="27"/>
        <v>2.0082552431950038</v>
      </c>
      <c r="CT9" s="55">
        <v>65.900000000000006</v>
      </c>
      <c r="CU9" s="55">
        <v>14.4</v>
      </c>
      <c r="CV9" s="55">
        <v>8.5</v>
      </c>
      <c r="CW9" s="55">
        <v>12.5</v>
      </c>
      <c r="CX9" s="55">
        <v>45.6</v>
      </c>
      <c r="CY9" s="65">
        <v>0</v>
      </c>
      <c r="CZ9" s="65">
        <v>4</v>
      </c>
      <c r="DA9" s="65">
        <f t="shared" ref="DA9:DA15" si="49">(83-CX9)*100/83</f>
        <v>45.060240963855421</v>
      </c>
      <c r="DB9" s="55">
        <v>38.299999999999997</v>
      </c>
      <c r="DC9" s="65">
        <v>1</v>
      </c>
      <c r="DD9" s="65">
        <v>4</v>
      </c>
      <c r="DE9" s="65">
        <f t="shared" si="31"/>
        <v>53.855421686746986</v>
      </c>
      <c r="DF9" s="55">
        <v>80.3</v>
      </c>
      <c r="DG9" s="65">
        <v>1</v>
      </c>
      <c r="DH9" s="65">
        <v>2</v>
      </c>
      <c r="DI9" s="65">
        <f t="shared" si="43"/>
        <v>10.77777777777778</v>
      </c>
      <c r="DJ9" s="55">
        <v>82</v>
      </c>
      <c r="DK9" s="65">
        <v>1</v>
      </c>
      <c r="DL9" s="65">
        <v>3.5</v>
      </c>
      <c r="DM9" s="55">
        <v>43.7</v>
      </c>
      <c r="DN9" s="65">
        <v>0</v>
      </c>
      <c r="DO9" s="65">
        <v>4</v>
      </c>
      <c r="DP9" s="65">
        <f t="shared" si="44"/>
        <v>51.444444444444443</v>
      </c>
      <c r="DQ9" s="55">
        <v>7.9</v>
      </c>
      <c r="DR9" s="65">
        <v>0</v>
      </c>
      <c r="DS9" s="63">
        <v>0</v>
      </c>
      <c r="DT9" s="63">
        <f t="shared" si="33"/>
        <v>2.5</v>
      </c>
      <c r="DU9" s="63">
        <f t="shared" si="28"/>
        <v>27.439647478804105</v>
      </c>
    </row>
    <row r="10" spans="1:125" s="57" customFormat="1" x14ac:dyDescent="0.25">
      <c r="A10" s="2">
        <f t="shared" si="22"/>
        <v>9</v>
      </c>
      <c r="B10" s="57" t="s">
        <v>69</v>
      </c>
      <c r="C10" s="2" t="s">
        <v>105</v>
      </c>
      <c r="D10" s="56">
        <v>38</v>
      </c>
      <c r="E10" s="56">
        <v>1</v>
      </c>
      <c r="F10" s="56">
        <v>14.6</v>
      </c>
      <c r="G10" s="56">
        <v>19</v>
      </c>
      <c r="H10" s="56">
        <v>3.5</v>
      </c>
      <c r="I10" s="56">
        <v>12.2</v>
      </c>
      <c r="J10" s="56">
        <v>86.6</v>
      </c>
      <c r="K10" s="66">
        <v>0</v>
      </c>
      <c r="L10" s="66">
        <v>0</v>
      </c>
      <c r="M10" s="66">
        <v>0</v>
      </c>
      <c r="N10" s="56">
        <v>68.599999999999994</v>
      </c>
      <c r="O10" s="66">
        <v>1</v>
      </c>
      <c r="P10" s="66">
        <v>2</v>
      </c>
      <c r="Q10" s="66">
        <f t="shared" si="45"/>
        <v>17.349397590361452</v>
      </c>
      <c r="R10" s="56">
        <v>70.900000000000006</v>
      </c>
      <c r="S10" s="66">
        <v>0</v>
      </c>
      <c r="T10" s="66">
        <v>3</v>
      </c>
      <c r="U10" s="66">
        <f t="shared" si="2"/>
        <v>21.222222222222218</v>
      </c>
      <c r="V10" s="56">
        <v>101</v>
      </c>
      <c r="W10" s="66">
        <v>0</v>
      </c>
      <c r="X10" s="66">
        <v>0</v>
      </c>
      <c r="Y10" s="56">
        <v>84.1</v>
      </c>
      <c r="Z10" s="66">
        <v>0</v>
      </c>
      <c r="AA10" s="66">
        <v>1</v>
      </c>
      <c r="AB10" s="65">
        <f t="shared" si="3"/>
        <v>6.5555555555555616</v>
      </c>
      <c r="AC10" s="56">
        <v>1.5</v>
      </c>
      <c r="AD10" s="66">
        <v>0</v>
      </c>
      <c r="AE10" s="63">
        <v>0</v>
      </c>
      <c r="AF10" s="66">
        <f t="shared" si="4"/>
        <v>1</v>
      </c>
      <c r="AG10" s="66">
        <f t="shared" si="23"/>
        <v>7.521195894689872</v>
      </c>
      <c r="AH10" s="56">
        <v>326</v>
      </c>
      <c r="AI10" s="56">
        <v>211.7</v>
      </c>
      <c r="AJ10" s="56">
        <v>28.1</v>
      </c>
      <c r="AK10" s="56">
        <v>11.4</v>
      </c>
      <c r="AL10" s="56">
        <v>61.5</v>
      </c>
      <c r="AM10" s="66">
        <v>0</v>
      </c>
      <c r="AN10" s="66">
        <v>3</v>
      </c>
      <c r="AO10" s="66">
        <f t="shared" si="36"/>
        <v>25.903614457831324</v>
      </c>
      <c r="AP10" s="56">
        <v>26.9</v>
      </c>
      <c r="AQ10" s="66">
        <v>1</v>
      </c>
      <c r="AR10" s="66">
        <v>4</v>
      </c>
      <c r="AS10" s="66">
        <f t="shared" si="46"/>
        <v>67.590361445783131</v>
      </c>
      <c r="AT10" s="56">
        <v>67.099999999999994</v>
      </c>
      <c r="AU10" s="66">
        <v>1</v>
      </c>
      <c r="AV10" s="66">
        <v>3</v>
      </c>
      <c r="AW10" s="66">
        <f t="shared" si="37"/>
        <v>25.44444444444445</v>
      </c>
      <c r="AX10" s="56">
        <v>95</v>
      </c>
      <c r="AY10" s="66">
        <v>0</v>
      </c>
      <c r="AZ10" s="66">
        <v>0</v>
      </c>
      <c r="BA10" s="56">
        <v>52</v>
      </c>
      <c r="BB10" s="66">
        <v>0</v>
      </c>
      <c r="BC10" s="66">
        <v>4</v>
      </c>
      <c r="BD10" s="66">
        <f t="shared" si="38"/>
        <v>42.222222222222221</v>
      </c>
      <c r="BE10" s="56">
        <v>2.5</v>
      </c>
      <c r="BF10" s="66">
        <v>0</v>
      </c>
      <c r="BG10" s="63">
        <v>0</v>
      </c>
      <c r="BH10" s="66">
        <f t="shared" si="10"/>
        <v>2.3333333333333335</v>
      </c>
      <c r="BI10" s="66">
        <f t="shared" si="24"/>
        <v>26.860107095046857</v>
      </c>
      <c r="BJ10" s="56">
        <v>76.400000000000006</v>
      </c>
      <c r="BK10" s="56">
        <v>54.3</v>
      </c>
      <c r="BL10" s="56">
        <v>24.83</v>
      </c>
      <c r="BM10" s="56">
        <v>56.16</v>
      </c>
      <c r="BN10" s="56">
        <v>31</v>
      </c>
      <c r="BO10" s="56">
        <v>45</v>
      </c>
      <c r="BP10" s="92">
        <f t="shared" si="25"/>
        <v>1.248489730165123</v>
      </c>
      <c r="BQ10" s="92">
        <f t="shared" si="26"/>
        <v>0.80128205128205132</v>
      </c>
      <c r="BR10" s="56">
        <v>10.7</v>
      </c>
      <c r="BS10" s="56">
        <v>13.9</v>
      </c>
      <c r="BT10" s="56">
        <v>4.3</v>
      </c>
      <c r="BU10" s="56">
        <v>15.9</v>
      </c>
      <c r="BV10" s="56">
        <v>74.3</v>
      </c>
      <c r="BW10" s="66">
        <v>0</v>
      </c>
      <c r="BX10" s="66">
        <v>2</v>
      </c>
      <c r="BY10" s="66">
        <f t="shared" si="48"/>
        <v>10.481927710843376</v>
      </c>
      <c r="BZ10" s="56">
        <v>54.3</v>
      </c>
      <c r="CA10" s="66">
        <v>0</v>
      </c>
      <c r="CB10" s="66">
        <v>4</v>
      </c>
      <c r="CC10" s="66">
        <f t="shared" si="47"/>
        <v>34.578313253012055</v>
      </c>
      <c r="CD10" s="56">
        <v>84.3</v>
      </c>
      <c r="CE10" s="66">
        <v>0</v>
      </c>
      <c r="CF10" s="66">
        <v>1</v>
      </c>
      <c r="CG10" s="66">
        <f t="shared" si="40"/>
        <v>6.3333333333333357</v>
      </c>
      <c r="CH10" s="56">
        <v>102</v>
      </c>
      <c r="CI10" s="66">
        <v>0</v>
      </c>
      <c r="CJ10" s="66">
        <v>0</v>
      </c>
      <c r="CK10" s="56">
        <v>75.5</v>
      </c>
      <c r="CL10" s="66">
        <v>0</v>
      </c>
      <c r="CM10" s="66">
        <v>2</v>
      </c>
      <c r="CN10" s="66">
        <f t="shared" si="41"/>
        <v>16.111111111111111</v>
      </c>
      <c r="CO10" s="56">
        <v>11.8</v>
      </c>
      <c r="CP10" s="66">
        <v>2</v>
      </c>
      <c r="CQ10" s="63">
        <f t="shared" si="15"/>
        <v>18.000000000000007</v>
      </c>
      <c r="CR10" s="66">
        <f t="shared" si="30"/>
        <v>1.8333333333333333</v>
      </c>
      <c r="CS10" s="66">
        <f t="shared" si="27"/>
        <v>14.250780901383314</v>
      </c>
      <c r="CT10" s="56">
        <v>441.9</v>
      </c>
      <c r="CU10" s="56">
        <v>420.7</v>
      </c>
      <c r="CV10" s="56">
        <v>1.7</v>
      </c>
      <c r="CW10" s="56">
        <v>15.9</v>
      </c>
      <c r="CX10" s="56">
        <v>85.7</v>
      </c>
      <c r="CY10" s="66">
        <v>0</v>
      </c>
      <c r="CZ10" s="66">
        <v>0</v>
      </c>
      <c r="DA10" s="66">
        <v>0</v>
      </c>
      <c r="DB10" s="56">
        <v>4.7</v>
      </c>
      <c r="DC10" s="66">
        <v>1</v>
      </c>
      <c r="DD10" s="66">
        <v>4</v>
      </c>
      <c r="DE10" s="66">
        <f t="shared" ref="DE10:DE18" si="50">(83-DB10)*100/83</f>
        <v>94.337349397590359</v>
      </c>
      <c r="DF10" s="56">
        <v>67.7</v>
      </c>
      <c r="DG10" s="66">
        <v>0</v>
      </c>
      <c r="DH10" s="66">
        <v>3</v>
      </c>
      <c r="DI10" s="66">
        <f t="shared" si="43"/>
        <v>24.777777777777771</v>
      </c>
      <c r="DJ10" s="56">
        <v>108</v>
      </c>
      <c r="DK10" s="66">
        <v>0</v>
      </c>
      <c r="DL10" s="66">
        <v>0</v>
      </c>
      <c r="DM10" s="56">
        <v>57.6</v>
      </c>
      <c r="DN10" s="66">
        <v>0</v>
      </c>
      <c r="DO10" s="66">
        <v>4</v>
      </c>
      <c r="DP10" s="66">
        <f t="shared" si="44"/>
        <v>36</v>
      </c>
      <c r="DQ10" s="56">
        <v>29.4</v>
      </c>
      <c r="DR10" s="66">
        <v>4</v>
      </c>
      <c r="DS10" s="63">
        <f t="shared" si="34"/>
        <v>193.99999999999997</v>
      </c>
      <c r="DT10" s="66">
        <f t="shared" si="33"/>
        <v>2.5</v>
      </c>
      <c r="DU10" s="66">
        <f t="shared" si="28"/>
        <v>58.185854529228017</v>
      </c>
    </row>
    <row r="11" spans="1:125" s="54" customFormat="1" ht="12" customHeight="1" x14ac:dyDescent="0.25">
      <c r="A11" s="2">
        <f t="shared" si="22"/>
        <v>10</v>
      </c>
      <c r="B11" s="54" t="s">
        <v>70</v>
      </c>
      <c r="C11" s="2" t="s">
        <v>105</v>
      </c>
      <c r="D11" s="55">
        <v>66</v>
      </c>
      <c r="E11" s="55">
        <v>0</v>
      </c>
      <c r="F11" s="55">
        <v>36.4</v>
      </c>
      <c r="G11" s="55">
        <v>21.2</v>
      </c>
      <c r="H11" s="55">
        <v>12.4</v>
      </c>
      <c r="I11" s="55">
        <v>11.6</v>
      </c>
      <c r="J11" s="55">
        <v>87.3</v>
      </c>
      <c r="K11" s="65">
        <v>0</v>
      </c>
      <c r="L11" s="65">
        <v>0</v>
      </c>
      <c r="M11" s="65">
        <v>0</v>
      </c>
      <c r="N11" s="55">
        <v>87.7</v>
      </c>
      <c r="O11" s="65">
        <v>1</v>
      </c>
      <c r="P11" s="65">
        <v>0</v>
      </c>
      <c r="Q11" s="65">
        <v>0</v>
      </c>
      <c r="R11" s="55">
        <v>91.2</v>
      </c>
      <c r="S11" s="65">
        <v>0</v>
      </c>
      <c r="T11" s="65">
        <v>0</v>
      </c>
      <c r="U11" s="66">
        <v>0</v>
      </c>
      <c r="V11" s="55">
        <v>100</v>
      </c>
      <c r="W11" s="65">
        <v>0</v>
      </c>
      <c r="X11" s="65">
        <v>0</v>
      </c>
      <c r="Y11" s="55">
        <v>91</v>
      </c>
      <c r="Z11" s="65">
        <v>0</v>
      </c>
      <c r="AA11" s="65">
        <v>0</v>
      </c>
      <c r="AB11" s="65">
        <v>0</v>
      </c>
      <c r="AC11" s="55">
        <v>0.6</v>
      </c>
      <c r="AD11" s="65">
        <v>0</v>
      </c>
      <c r="AE11" s="63">
        <v>0</v>
      </c>
      <c r="AF11" s="63">
        <f t="shared" si="4"/>
        <v>0</v>
      </c>
      <c r="AG11" s="63">
        <f t="shared" si="23"/>
        <v>0</v>
      </c>
      <c r="AH11" s="55">
        <v>18.899999999999999</v>
      </c>
      <c r="AI11" s="55">
        <v>48</v>
      </c>
      <c r="AJ11" s="55">
        <v>4</v>
      </c>
      <c r="AK11" s="55">
        <v>86.1</v>
      </c>
      <c r="AL11" s="55">
        <v>76.400000000000006</v>
      </c>
      <c r="AM11" s="65">
        <v>1</v>
      </c>
      <c r="AN11" s="65">
        <v>1</v>
      </c>
      <c r="AO11" s="65">
        <f t="shared" si="36"/>
        <v>7.9518072289156558</v>
      </c>
      <c r="AP11" s="55">
        <v>54.1</v>
      </c>
      <c r="AQ11" s="65">
        <v>1</v>
      </c>
      <c r="AR11" s="65">
        <v>4</v>
      </c>
      <c r="AS11" s="65">
        <f t="shared" si="46"/>
        <v>34.819277108433738</v>
      </c>
      <c r="AT11" s="55">
        <v>64.2</v>
      </c>
      <c r="AU11" s="65">
        <v>1</v>
      </c>
      <c r="AV11" s="65">
        <v>3</v>
      </c>
      <c r="AW11" s="65">
        <f t="shared" si="37"/>
        <v>28.666666666666661</v>
      </c>
      <c r="AX11" s="55">
        <v>127</v>
      </c>
      <c r="AY11" s="65">
        <v>1</v>
      </c>
      <c r="AZ11" s="65">
        <v>10.4</v>
      </c>
      <c r="BA11" s="55">
        <v>69.400000000000006</v>
      </c>
      <c r="BB11" s="65">
        <v>0</v>
      </c>
      <c r="BC11" s="65">
        <v>2</v>
      </c>
      <c r="BD11" s="65">
        <f t="shared" si="38"/>
        <v>22.888888888888882</v>
      </c>
      <c r="BE11" s="55">
        <v>22.5</v>
      </c>
      <c r="BF11" s="65">
        <v>4</v>
      </c>
      <c r="BG11" s="63">
        <f t="shared" si="9"/>
        <v>125</v>
      </c>
      <c r="BH11" s="63">
        <f t="shared" si="10"/>
        <v>2.5</v>
      </c>
      <c r="BI11" s="63">
        <f t="shared" si="24"/>
        <v>38.287773315484152</v>
      </c>
      <c r="BJ11" s="55">
        <v>46.1</v>
      </c>
      <c r="BK11" s="55">
        <v>45.7</v>
      </c>
      <c r="BL11" s="55">
        <v>31.01</v>
      </c>
      <c r="BM11" s="55">
        <v>38.9</v>
      </c>
      <c r="BN11" s="55">
        <v>44</v>
      </c>
      <c r="BO11" s="55">
        <v>36</v>
      </c>
      <c r="BP11" s="92">
        <f t="shared" si="25"/>
        <v>1.4188971299580779</v>
      </c>
      <c r="BQ11" s="92">
        <f t="shared" si="26"/>
        <v>0.92544987146529567</v>
      </c>
      <c r="BR11" s="55">
        <v>19.2</v>
      </c>
      <c r="BS11" s="55">
        <v>32.5</v>
      </c>
      <c r="BT11" s="55">
        <v>13.2</v>
      </c>
      <c r="BU11" s="55">
        <v>14</v>
      </c>
      <c r="BV11" s="55">
        <v>52.4</v>
      </c>
      <c r="BW11" s="65">
        <v>1</v>
      </c>
      <c r="BX11" s="65">
        <v>4</v>
      </c>
      <c r="BY11" s="65">
        <f t="shared" si="48"/>
        <v>36.867469879518069</v>
      </c>
      <c r="BZ11" s="55">
        <v>49.6</v>
      </c>
      <c r="CA11" s="65">
        <v>1</v>
      </c>
      <c r="CB11" s="65">
        <v>4</v>
      </c>
      <c r="CC11" s="65">
        <f t="shared" si="47"/>
        <v>40.24096385542169</v>
      </c>
      <c r="CD11" s="55">
        <v>80</v>
      </c>
      <c r="CE11" s="65">
        <v>1</v>
      </c>
      <c r="CF11" s="65">
        <v>2</v>
      </c>
      <c r="CG11" s="65">
        <f t="shared" si="40"/>
        <v>11.111111111111111</v>
      </c>
      <c r="CH11" s="55">
        <v>85</v>
      </c>
      <c r="CI11" s="65">
        <v>0</v>
      </c>
      <c r="CJ11" s="65">
        <v>0</v>
      </c>
      <c r="CK11" s="55">
        <v>73.7</v>
      </c>
      <c r="CL11" s="65">
        <v>1</v>
      </c>
      <c r="CM11" s="65">
        <v>2</v>
      </c>
      <c r="CN11" s="65">
        <f t="shared" si="41"/>
        <v>18.111111111111107</v>
      </c>
      <c r="CO11" s="55">
        <v>37.4</v>
      </c>
      <c r="CP11" s="65">
        <v>4</v>
      </c>
      <c r="CQ11" s="63">
        <f t="shared" si="15"/>
        <v>274</v>
      </c>
      <c r="CR11" s="63">
        <f t="shared" si="30"/>
        <v>2.6666666666666665</v>
      </c>
      <c r="CS11" s="63">
        <f t="shared" si="27"/>
        <v>63.388442659526994</v>
      </c>
      <c r="CT11" s="55">
        <v>16.600000000000001</v>
      </c>
      <c r="CU11" s="55">
        <v>36.299999999999997</v>
      </c>
      <c r="CV11" s="55">
        <v>3.5</v>
      </c>
      <c r="CW11" s="55">
        <v>107.2</v>
      </c>
      <c r="CX11" s="55">
        <v>54.7</v>
      </c>
      <c r="CY11" s="65">
        <v>1</v>
      </c>
      <c r="CZ11" s="65">
        <v>4</v>
      </c>
      <c r="DA11" s="65">
        <f t="shared" si="49"/>
        <v>34.096385542168669</v>
      </c>
      <c r="DB11" s="55">
        <v>37.299999999999997</v>
      </c>
      <c r="DC11" s="65">
        <v>1</v>
      </c>
      <c r="DD11" s="65">
        <v>4</v>
      </c>
      <c r="DE11" s="65">
        <f t="shared" si="50"/>
        <v>55.060240963855421</v>
      </c>
      <c r="DF11" s="55">
        <v>46.6</v>
      </c>
      <c r="DG11" s="65">
        <v>1</v>
      </c>
      <c r="DH11" s="65">
        <v>4</v>
      </c>
      <c r="DI11" s="65">
        <f t="shared" si="43"/>
        <v>48.222222222222221</v>
      </c>
      <c r="DJ11" s="55">
        <v>146</v>
      </c>
      <c r="DK11" s="65">
        <v>3</v>
      </c>
      <c r="DL11" s="65">
        <v>26.95</v>
      </c>
      <c r="DM11" s="55">
        <v>58.5</v>
      </c>
      <c r="DN11" s="65">
        <v>0</v>
      </c>
      <c r="DO11" s="65">
        <v>4</v>
      </c>
      <c r="DP11" s="65">
        <f t="shared" si="44"/>
        <v>35</v>
      </c>
      <c r="DQ11" s="55">
        <v>32</v>
      </c>
      <c r="DR11" s="65">
        <v>4</v>
      </c>
      <c r="DS11" s="63">
        <f t="shared" si="34"/>
        <v>220</v>
      </c>
      <c r="DT11" s="63">
        <f t="shared" si="33"/>
        <v>3.8333333333333335</v>
      </c>
      <c r="DU11" s="63">
        <f t="shared" si="28"/>
        <v>69.888141454707707</v>
      </c>
    </row>
    <row r="12" spans="1:125" s="2" customFormat="1" ht="12.6" customHeight="1" x14ac:dyDescent="0.25">
      <c r="A12" s="2">
        <f t="shared" si="22"/>
        <v>11</v>
      </c>
      <c r="B12" s="2" t="s">
        <v>71</v>
      </c>
      <c r="C12" s="2" t="s">
        <v>105</v>
      </c>
      <c r="D12" s="52">
        <v>61</v>
      </c>
      <c r="E12" s="52">
        <v>1</v>
      </c>
      <c r="F12" s="52">
        <v>9.8000000000000007</v>
      </c>
      <c r="G12" s="52">
        <v>12.1</v>
      </c>
      <c r="H12" s="52">
        <v>54.6</v>
      </c>
      <c r="I12" s="52">
        <v>11.4</v>
      </c>
      <c r="J12" s="52">
        <v>69.7</v>
      </c>
      <c r="K12" s="63">
        <v>0</v>
      </c>
      <c r="L12" s="63">
        <v>2</v>
      </c>
      <c r="M12" s="63">
        <f t="shared" si="35"/>
        <v>16.024096385542165</v>
      </c>
      <c r="N12" s="52">
        <v>41.6</v>
      </c>
      <c r="O12" s="63">
        <v>0</v>
      </c>
      <c r="P12" s="63">
        <v>4</v>
      </c>
      <c r="Q12" s="63">
        <f t="shared" si="45"/>
        <v>49.879518072289159</v>
      </c>
      <c r="R12" s="52">
        <v>66.2</v>
      </c>
      <c r="S12" s="63">
        <v>1</v>
      </c>
      <c r="T12" s="63">
        <v>2</v>
      </c>
      <c r="U12" s="63">
        <f t="shared" si="2"/>
        <v>26.444444444444439</v>
      </c>
      <c r="V12" s="52">
        <v>140</v>
      </c>
      <c r="W12" s="63">
        <v>2</v>
      </c>
      <c r="X12" s="63">
        <v>21.7</v>
      </c>
      <c r="Y12" s="52">
        <v>61.7</v>
      </c>
      <c r="Z12" s="63">
        <v>1</v>
      </c>
      <c r="AA12" s="63">
        <v>3</v>
      </c>
      <c r="AB12" s="63">
        <f t="shared" si="3"/>
        <v>31.444444444444439</v>
      </c>
      <c r="AC12" s="52">
        <v>17.399999999999999</v>
      </c>
      <c r="AD12" s="63">
        <v>1</v>
      </c>
      <c r="AE12" s="63">
        <f t="shared" si="29"/>
        <v>73.999999999999986</v>
      </c>
      <c r="AF12" s="63">
        <f t="shared" si="4"/>
        <v>2.3333333333333335</v>
      </c>
      <c r="AG12" s="63">
        <f t="shared" si="23"/>
        <v>36.582083891120028</v>
      </c>
      <c r="AH12" s="52">
        <v>20.5</v>
      </c>
      <c r="AI12" s="52">
        <v>151.1</v>
      </c>
      <c r="AJ12" s="52">
        <v>261.10000000000002</v>
      </c>
      <c r="AK12" s="52">
        <v>11.3</v>
      </c>
      <c r="AL12" s="52">
        <v>60.6</v>
      </c>
      <c r="AM12" s="63">
        <v>0</v>
      </c>
      <c r="AN12" s="63">
        <v>3</v>
      </c>
      <c r="AO12" s="63">
        <f t="shared" si="36"/>
        <v>26.987951807228917</v>
      </c>
      <c r="AP12" s="52">
        <v>49.8</v>
      </c>
      <c r="AQ12" s="63">
        <v>0</v>
      </c>
      <c r="AR12" s="63">
        <v>4</v>
      </c>
      <c r="AS12" s="63">
        <f t="shared" si="46"/>
        <v>40.000000000000007</v>
      </c>
      <c r="AT12" s="52">
        <v>64.8</v>
      </c>
      <c r="AU12" s="63">
        <v>1</v>
      </c>
      <c r="AV12" s="63">
        <v>3</v>
      </c>
      <c r="AW12" s="63">
        <f t="shared" si="37"/>
        <v>28.000000000000004</v>
      </c>
      <c r="AX12" s="52">
        <v>145</v>
      </c>
      <c r="AY12" s="63">
        <v>2</v>
      </c>
      <c r="AZ12" s="63">
        <v>26.08</v>
      </c>
      <c r="BA12" s="52">
        <v>72.7</v>
      </c>
      <c r="BB12" s="63">
        <v>1</v>
      </c>
      <c r="BC12" s="63">
        <v>1</v>
      </c>
      <c r="BD12" s="63">
        <f t="shared" si="38"/>
        <v>19.222222222222221</v>
      </c>
      <c r="BE12" s="52">
        <v>34.200000000000003</v>
      </c>
      <c r="BF12" s="63">
        <v>4</v>
      </c>
      <c r="BG12" s="63">
        <f t="shared" si="9"/>
        <v>242.00000000000006</v>
      </c>
      <c r="BH12" s="63">
        <f t="shared" si="10"/>
        <v>2.8333333333333335</v>
      </c>
      <c r="BI12" s="63">
        <f t="shared" si="24"/>
        <v>63.715029004908537</v>
      </c>
      <c r="BJ12" s="52">
        <v>52.4</v>
      </c>
      <c r="BK12" s="52">
        <v>50</v>
      </c>
      <c r="BL12" s="52">
        <v>36.979999999999997</v>
      </c>
      <c r="BM12" s="52">
        <v>23.93</v>
      </c>
      <c r="BN12" s="52">
        <v>32</v>
      </c>
      <c r="BO12" s="52">
        <v>24</v>
      </c>
      <c r="BP12" s="92">
        <f t="shared" si="25"/>
        <v>0.86533261222282321</v>
      </c>
      <c r="BQ12" s="92">
        <f t="shared" si="26"/>
        <v>1.0029251984956122</v>
      </c>
      <c r="BR12" s="52">
        <v>9.6999999999999993</v>
      </c>
      <c r="BS12" s="52">
        <v>152.6</v>
      </c>
      <c r="BT12" s="52">
        <v>53.5</v>
      </c>
      <c r="BU12" s="52">
        <v>25.1</v>
      </c>
      <c r="BV12" s="52">
        <v>15.3</v>
      </c>
      <c r="BW12" s="63">
        <v>1</v>
      </c>
      <c r="BX12" s="63">
        <v>4</v>
      </c>
      <c r="BY12" s="63">
        <f t="shared" si="48"/>
        <v>81.566265060240966</v>
      </c>
      <c r="BZ12" s="52">
        <v>38.200000000000003</v>
      </c>
      <c r="CA12" s="63">
        <v>1</v>
      </c>
      <c r="CB12" s="63">
        <v>4</v>
      </c>
      <c r="CC12" s="63">
        <f t="shared" si="47"/>
        <v>53.975903614457835</v>
      </c>
      <c r="CD12" s="52">
        <v>33.4</v>
      </c>
      <c r="CE12" s="63">
        <v>0</v>
      </c>
      <c r="CF12" s="63">
        <v>4</v>
      </c>
      <c r="CG12" s="63">
        <f t="shared" si="40"/>
        <v>62.888888888888886</v>
      </c>
      <c r="CH12" s="52">
        <v>118</v>
      </c>
      <c r="CI12" s="63">
        <v>1</v>
      </c>
      <c r="CJ12" s="63">
        <v>2.6</v>
      </c>
      <c r="CK12" s="52">
        <v>30.5</v>
      </c>
      <c r="CL12" s="63">
        <v>1</v>
      </c>
      <c r="CM12" s="63">
        <v>4</v>
      </c>
      <c r="CN12" s="63">
        <f t="shared" si="41"/>
        <v>66.111111111111114</v>
      </c>
      <c r="CO12" s="52">
        <v>69.900000000000006</v>
      </c>
      <c r="CP12" s="63">
        <v>4</v>
      </c>
      <c r="CQ12" s="63">
        <f t="shared" si="15"/>
        <v>599.00000000000011</v>
      </c>
      <c r="CR12" s="63">
        <f t="shared" si="30"/>
        <v>3.5</v>
      </c>
      <c r="CS12" s="63">
        <f t="shared" si="27"/>
        <v>144.35702811244983</v>
      </c>
      <c r="CT12" s="52">
        <v>13.6</v>
      </c>
      <c r="CU12" s="52">
        <v>305</v>
      </c>
      <c r="CV12" s="52">
        <v>457.9</v>
      </c>
      <c r="CW12" s="52">
        <v>14.7</v>
      </c>
      <c r="CX12" s="52">
        <v>56.5</v>
      </c>
      <c r="CY12" s="63">
        <v>1</v>
      </c>
      <c r="CZ12" s="63">
        <v>4</v>
      </c>
      <c r="DA12" s="63">
        <f t="shared" si="49"/>
        <v>31.927710843373493</v>
      </c>
      <c r="DB12" s="52">
        <v>52</v>
      </c>
      <c r="DC12" s="63">
        <v>0</v>
      </c>
      <c r="DD12" s="63">
        <v>4</v>
      </c>
      <c r="DE12" s="63">
        <f t="shared" si="50"/>
        <v>37.349397590361448</v>
      </c>
      <c r="DF12" s="52">
        <v>55.5</v>
      </c>
      <c r="DG12" s="63">
        <v>1</v>
      </c>
      <c r="DH12" s="63">
        <v>4</v>
      </c>
      <c r="DI12" s="63">
        <f t="shared" si="43"/>
        <v>38.333333333333336</v>
      </c>
      <c r="DJ12" s="52">
        <v>172</v>
      </c>
      <c r="DK12" s="63">
        <v>4</v>
      </c>
      <c r="DL12" s="63">
        <v>49.5</v>
      </c>
      <c r="DM12" s="52">
        <v>58.9</v>
      </c>
      <c r="DN12" s="63">
        <v>1</v>
      </c>
      <c r="DO12" s="63">
        <v>4</v>
      </c>
      <c r="DP12" s="63">
        <f t="shared" si="44"/>
        <v>34.555555555555557</v>
      </c>
      <c r="DQ12" s="52">
        <v>28.3</v>
      </c>
      <c r="DR12" s="63">
        <v>4</v>
      </c>
      <c r="DS12" s="63">
        <f t="shared" si="34"/>
        <v>183</v>
      </c>
      <c r="DT12" s="63">
        <f t="shared" si="33"/>
        <v>4</v>
      </c>
      <c r="DU12" s="63">
        <f t="shared" si="28"/>
        <v>62.444332887103968</v>
      </c>
    </row>
    <row r="13" spans="1:125" s="57" customFormat="1" x14ac:dyDescent="0.25">
      <c r="A13" s="2">
        <f t="shared" si="22"/>
        <v>12</v>
      </c>
      <c r="B13" s="57" t="s">
        <v>72</v>
      </c>
      <c r="C13" s="2" t="s">
        <v>105</v>
      </c>
      <c r="D13" s="56">
        <v>65</v>
      </c>
      <c r="E13" s="56">
        <v>0</v>
      </c>
      <c r="F13" s="56">
        <v>3.8</v>
      </c>
      <c r="G13" s="56">
        <v>66.5</v>
      </c>
      <c r="H13" s="56">
        <v>171.2</v>
      </c>
      <c r="I13" s="56">
        <v>346.3</v>
      </c>
      <c r="J13" s="56">
        <v>40.6</v>
      </c>
      <c r="K13" s="66">
        <v>0</v>
      </c>
      <c r="L13" s="66">
        <v>4</v>
      </c>
      <c r="M13" s="66">
        <f t="shared" si="35"/>
        <v>51.084337349397593</v>
      </c>
      <c r="N13" s="56">
        <v>84.3</v>
      </c>
      <c r="O13" s="66">
        <v>0</v>
      </c>
      <c r="P13" s="66">
        <v>0</v>
      </c>
      <c r="Q13" s="66">
        <v>0</v>
      </c>
      <c r="R13" s="56">
        <v>73.8</v>
      </c>
      <c r="S13" s="66">
        <v>0</v>
      </c>
      <c r="T13" s="66">
        <v>2</v>
      </c>
      <c r="U13" s="66">
        <f t="shared" si="2"/>
        <v>18.000000000000004</v>
      </c>
      <c r="V13" s="56">
        <v>96</v>
      </c>
      <c r="W13" s="66">
        <v>0</v>
      </c>
      <c r="X13" s="66">
        <v>0</v>
      </c>
      <c r="Y13" s="56">
        <v>72.099999999999994</v>
      </c>
      <c r="Z13" s="66">
        <v>1</v>
      </c>
      <c r="AA13" s="66">
        <v>2</v>
      </c>
      <c r="AB13" s="65">
        <f t="shared" si="3"/>
        <v>19.888888888888893</v>
      </c>
      <c r="AC13" s="56">
        <v>3.1</v>
      </c>
      <c r="AD13" s="66">
        <v>0</v>
      </c>
      <c r="AE13" s="63">
        <v>0</v>
      </c>
      <c r="AF13" s="66">
        <f t="shared" si="4"/>
        <v>1.3333333333333333</v>
      </c>
      <c r="AG13" s="66">
        <f t="shared" si="23"/>
        <v>14.828871039714414</v>
      </c>
      <c r="AH13" s="56">
        <v>10.6</v>
      </c>
      <c r="AI13" s="56">
        <v>16</v>
      </c>
      <c r="AJ13" s="56">
        <v>9.9</v>
      </c>
      <c r="AK13" s="56">
        <v>53</v>
      </c>
      <c r="AL13" s="56">
        <v>56.1</v>
      </c>
      <c r="AM13" s="66">
        <v>1</v>
      </c>
      <c r="AN13" s="66">
        <v>4</v>
      </c>
      <c r="AO13" s="66">
        <f t="shared" si="36"/>
        <v>32.409638554216869</v>
      </c>
      <c r="AP13" s="56">
        <v>44.5</v>
      </c>
      <c r="AQ13" s="66">
        <v>1</v>
      </c>
      <c r="AR13" s="66">
        <v>4</v>
      </c>
      <c r="AS13" s="66">
        <f t="shared" si="46"/>
        <v>46.385542168674696</v>
      </c>
      <c r="AT13" s="56">
        <v>78.7</v>
      </c>
      <c r="AU13" s="66">
        <v>1</v>
      </c>
      <c r="AV13" s="66">
        <v>1</v>
      </c>
      <c r="AW13" s="66">
        <f t="shared" si="37"/>
        <v>12.555555555555554</v>
      </c>
      <c r="AX13" s="56">
        <v>0</v>
      </c>
      <c r="AY13" s="66">
        <v>0</v>
      </c>
      <c r="AZ13" s="66">
        <v>0</v>
      </c>
      <c r="BA13" s="56">
        <v>70.599999999999994</v>
      </c>
      <c r="BB13" s="66">
        <v>0</v>
      </c>
      <c r="BC13" s="66">
        <v>2</v>
      </c>
      <c r="BD13" s="66">
        <f t="shared" si="38"/>
        <v>21.555555555555561</v>
      </c>
      <c r="BE13" s="56">
        <v>27.8</v>
      </c>
      <c r="BF13" s="66">
        <v>4</v>
      </c>
      <c r="BG13" s="63">
        <f t="shared" si="9"/>
        <v>178</v>
      </c>
      <c r="BH13" s="66">
        <f t="shared" si="10"/>
        <v>2.5</v>
      </c>
      <c r="BI13" s="66">
        <f t="shared" si="24"/>
        <v>48.484381972333779</v>
      </c>
      <c r="BJ13" s="56">
        <v>51.1</v>
      </c>
      <c r="BK13" s="56">
        <v>60.7</v>
      </c>
      <c r="BL13" s="56">
        <v>60</v>
      </c>
      <c r="BM13" s="56">
        <v>52</v>
      </c>
      <c r="BN13" s="56">
        <v>48</v>
      </c>
      <c r="BO13" s="56">
        <v>41</v>
      </c>
      <c r="BP13" s="92">
        <f t="shared" si="25"/>
        <v>0.8</v>
      </c>
      <c r="BQ13" s="92">
        <f t="shared" si="26"/>
        <v>0.78846153846153844</v>
      </c>
      <c r="BR13" s="56">
        <v>3.8</v>
      </c>
      <c r="BS13" s="56">
        <v>134.4</v>
      </c>
      <c r="BT13" s="56">
        <v>72.7</v>
      </c>
      <c r="BU13" s="56">
        <v>397.4</v>
      </c>
      <c r="BV13" s="56">
        <v>31.1</v>
      </c>
      <c r="BW13" s="66">
        <v>1</v>
      </c>
      <c r="BX13" s="66">
        <v>4</v>
      </c>
      <c r="BY13" s="66">
        <f t="shared" si="48"/>
        <v>62.53012048192771</v>
      </c>
      <c r="BZ13" s="56">
        <v>57.3</v>
      </c>
      <c r="CA13" s="66">
        <v>1</v>
      </c>
      <c r="CB13" s="66">
        <v>4</v>
      </c>
      <c r="CC13" s="66">
        <f t="shared" si="47"/>
        <v>30.963855421686752</v>
      </c>
      <c r="CD13" s="56">
        <v>55.7</v>
      </c>
      <c r="CE13" s="66">
        <v>0</v>
      </c>
      <c r="CF13" s="66">
        <v>4</v>
      </c>
      <c r="CG13" s="66">
        <f t="shared" si="40"/>
        <v>38.111111111111107</v>
      </c>
      <c r="CH13" s="56">
        <v>90</v>
      </c>
      <c r="CI13" s="66">
        <v>0</v>
      </c>
      <c r="CJ13" s="66">
        <v>0</v>
      </c>
      <c r="CK13" s="56">
        <v>51.4</v>
      </c>
      <c r="CL13" s="66">
        <v>1</v>
      </c>
      <c r="CM13" s="66">
        <v>4</v>
      </c>
      <c r="CN13" s="66">
        <f t="shared" si="41"/>
        <v>42.888888888888886</v>
      </c>
      <c r="CO13" s="56">
        <v>33.700000000000003</v>
      </c>
      <c r="CP13" s="66">
        <v>4</v>
      </c>
      <c r="CQ13" s="63">
        <f t="shared" si="15"/>
        <v>237.00000000000006</v>
      </c>
      <c r="CR13" s="66">
        <f t="shared" si="30"/>
        <v>3.3333333333333335</v>
      </c>
      <c r="CS13" s="66">
        <f t="shared" si="27"/>
        <v>68.582329317269085</v>
      </c>
      <c r="CT13" s="56">
        <v>9.5</v>
      </c>
      <c r="CU13" s="56">
        <v>26.9</v>
      </c>
      <c r="CV13" s="56">
        <v>3.4</v>
      </c>
      <c r="CW13" s="56">
        <v>243.9</v>
      </c>
      <c r="CX13" s="56">
        <v>63.8</v>
      </c>
      <c r="CY13" s="66">
        <v>1</v>
      </c>
      <c r="CZ13" s="66">
        <v>3</v>
      </c>
      <c r="DA13" s="66">
        <f t="shared" si="49"/>
        <v>23.132530120481931</v>
      </c>
      <c r="DB13" s="56">
        <v>5</v>
      </c>
      <c r="DC13" s="66">
        <v>1</v>
      </c>
      <c r="DD13" s="66">
        <v>4</v>
      </c>
      <c r="DE13" s="66">
        <f t="shared" si="50"/>
        <v>93.975903614457835</v>
      </c>
      <c r="DF13" s="56">
        <v>39.799999999999997</v>
      </c>
      <c r="DG13" s="66">
        <v>1</v>
      </c>
      <c r="DH13" s="66">
        <v>4</v>
      </c>
      <c r="DI13" s="66">
        <f t="shared" si="43"/>
        <v>55.777777777777779</v>
      </c>
      <c r="DJ13" s="56">
        <v>496</v>
      </c>
      <c r="DK13" s="66">
        <v>4</v>
      </c>
      <c r="DL13" s="66">
        <v>331</v>
      </c>
      <c r="DM13" s="56">
        <v>33.799999999999997</v>
      </c>
      <c r="DN13" s="66">
        <v>0</v>
      </c>
      <c r="DO13" s="66">
        <v>4</v>
      </c>
      <c r="DP13" s="66">
        <f t="shared" si="44"/>
        <v>62.444444444444443</v>
      </c>
      <c r="DQ13" s="56">
        <v>80.099999999999994</v>
      </c>
      <c r="DR13" s="66">
        <v>4</v>
      </c>
      <c r="DS13" s="63">
        <f t="shared" si="34"/>
        <v>700.99999999999989</v>
      </c>
      <c r="DT13" s="66">
        <f t="shared" si="33"/>
        <v>3.8333333333333335</v>
      </c>
      <c r="DU13" s="66">
        <f t="shared" si="28"/>
        <v>211.22177599286033</v>
      </c>
    </row>
    <row r="14" spans="1:125" s="57" customFormat="1" ht="13.9" customHeight="1" x14ac:dyDescent="0.25">
      <c r="A14" s="2">
        <f t="shared" si="22"/>
        <v>13</v>
      </c>
      <c r="B14" s="57" t="s">
        <v>73</v>
      </c>
      <c r="C14" s="2" t="s">
        <v>105</v>
      </c>
      <c r="D14" s="56">
        <v>67</v>
      </c>
      <c r="E14" s="56">
        <v>1</v>
      </c>
      <c r="F14" s="56">
        <v>13.1</v>
      </c>
      <c r="G14" s="56">
        <v>231.2</v>
      </c>
      <c r="H14" s="56">
        <v>28.1</v>
      </c>
      <c r="I14" s="56">
        <v>58.9</v>
      </c>
      <c r="J14" s="56">
        <v>58.9</v>
      </c>
      <c r="K14" s="66">
        <v>1</v>
      </c>
      <c r="L14" s="66">
        <v>3</v>
      </c>
      <c r="M14" s="66">
        <f t="shared" si="35"/>
        <v>29.036144578313252</v>
      </c>
      <c r="N14" s="56">
        <v>17.399999999999999</v>
      </c>
      <c r="O14" s="66">
        <v>1</v>
      </c>
      <c r="P14" s="66">
        <v>4</v>
      </c>
      <c r="Q14" s="66">
        <f t="shared" si="45"/>
        <v>79.036144578313241</v>
      </c>
      <c r="R14" s="56">
        <v>40.200000000000003</v>
      </c>
      <c r="S14" s="66">
        <v>1</v>
      </c>
      <c r="T14" s="66">
        <v>4</v>
      </c>
      <c r="U14" s="66">
        <f t="shared" si="2"/>
        <v>55.333333333333336</v>
      </c>
      <c r="V14" s="56">
        <v>117</v>
      </c>
      <c r="W14" s="66">
        <v>1</v>
      </c>
      <c r="X14" s="66">
        <v>1.73</v>
      </c>
      <c r="Y14" s="56">
        <v>48.2</v>
      </c>
      <c r="Z14" s="66">
        <v>0</v>
      </c>
      <c r="AA14" s="66">
        <v>4</v>
      </c>
      <c r="AB14" s="65">
        <f t="shared" si="3"/>
        <v>46.444444444444443</v>
      </c>
      <c r="AC14" s="56">
        <v>29.3</v>
      </c>
      <c r="AD14" s="66">
        <v>2</v>
      </c>
      <c r="AE14" s="63">
        <f t="shared" si="29"/>
        <v>193</v>
      </c>
      <c r="AF14" s="66">
        <f t="shared" si="4"/>
        <v>3</v>
      </c>
      <c r="AG14" s="66">
        <f t="shared" si="23"/>
        <v>67.43001115573405</v>
      </c>
      <c r="AH14" s="56">
        <v>4.5999999999999996</v>
      </c>
      <c r="AI14" s="56">
        <v>87.4</v>
      </c>
      <c r="AJ14" s="56">
        <v>1.5</v>
      </c>
      <c r="AK14" s="56">
        <v>11.4</v>
      </c>
      <c r="AL14" s="56">
        <v>60.7</v>
      </c>
      <c r="AM14" s="66">
        <v>1</v>
      </c>
      <c r="AN14" s="66">
        <v>3</v>
      </c>
      <c r="AO14" s="66">
        <f t="shared" si="36"/>
        <v>26.867469879518065</v>
      </c>
      <c r="AP14" s="56">
        <v>53</v>
      </c>
      <c r="AQ14" s="66">
        <v>1</v>
      </c>
      <c r="AR14" s="66">
        <v>4</v>
      </c>
      <c r="AS14" s="66">
        <f t="shared" si="46"/>
        <v>36.144578313253014</v>
      </c>
      <c r="AT14" s="56">
        <v>67.900000000000006</v>
      </c>
      <c r="AU14" s="66">
        <v>0</v>
      </c>
      <c r="AV14" s="66">
        <v>3</v>
      </c>
      <c r="AW14" s="66">
        <f t="shared" si="37"/>
        <v>24.55555555555555</v>
      </c>
      <c r="AX14" s="56">
        <v>97</v>
      </c>
      <c r="AY14" s="66">
        <v>0</v>
      </c>
      <c r="AZ14" s="66">
        <v>0</v>
      </c>
      <c r="BA14" s="56">
        <v>72.5</v>
      </c>
      <c r="BB14" s="66">
        <v>0</v>
      </c>
      <c r="BC14" s="66">
        <v>2</v>
      </c>
      <c r="BD14" s="66">
        <f t="shared" si="38"/>
        <v>19.444444444444443</v>
      </c>
      <c r="BE14" s="56">
        <v>25.2</v>
      </c>
      <c r="BF14" s="66">
        <v>4</v>
      </c>
      <c r="BG14" s="63">
        <f t="shared" si="9"/>
        <v>152</v>
      </c>
      <c r="BH14" s="66">
        <f t="shared" si="10"/>
        <v>2.6666666666666665</v>
      </c>
      <c r="BI14" s="66">
        <f t="shared" si="24"/>
        <v>43.168674698795179</v>
      </c>
      <c r="BJ14" s="56">
        <v>54.16</v>
      </c>
      <c r="BK14" s="56">
        <v>79.400000000000006</v>
      </c>
      <c r="BL14" s="56">
        <v>56.72</v>
      </c>
      <c r="BM14" s="56">
        <v>43.46</v>
      </c>
      <c r="BN14" s="56">
        <v>46</v>
      </c>
      <c r="BO14" s="56">
        <v>60</v>
      </c>
      <c r="BP14" s="92">
        <f t="shared" si="25"/>
        <v>0.81100141043723561</v>
      </c>
      <c r="BQ14" s="92">
        <f t="shared" si="26"/>
        <v>1.3805798435342844</v>
      </c>
      <c r="BR14" s="56">
        <v>19.399999999999999</v>
      </c>
      <c r="BS14" s="56">
        <v>242.5</v>
      </c>
      <c r="BT14" s="56">
        <v>146.4</v>
      </c>
      <c r="BU14" s="56">
        <v>170.5</v>
      </c>
      <c r="BV14" s="56">
        <v>69.599999999999994</v>
      </c>
      <c r="BW14" s="66">
        <v>0</v>
      </c>
      <c r="BX14" s="66">
        <v>2</v>
      </c>
      <c r="BY14" s="66">
        <f t="shared" si="48"/>
        <v>16.144578313253017</v>
      </c>
      <c r="BZ14" s="56">
        <v>40.700000000000003</v>
      </c>
      <c r="CA14" s="66">
        <v>1</v>
      </c>
      <c r="CB14" s="66">
        <v>4</v>
      </c>
      <c r="CC14" s="66">
        <f t="shared" si="47"/>
        <v>50.963855421686745</v>
      </c>
      <c r="CD14" s="56">
        <v>36.6</v>
      </c>
      <c r="CE14" s="66">
        <v>1</v>
      </c>
      <c r="CF14" s="66">
        <v>4</v>
      </c>
      <c r="CG14" s="66">
        <f t="shared" si="40"/>
        <v>59.333333333333336</v>
      </c>
      <c r="CH14" s="56">
        <v>197</v>
      </c>
      <c r="CI14" s="66">
        <v>4</v>
      </c>
      <c r="CJ14" s="66">
        <v>71.3</v>
      </c>
      <c r="CK14" s="56">
        <v>53.7</v>
      </c>
      <c r="CL14" s="66">
        <v>0</v>
      </c>
      <c r="CM14" s="66">
        <v>4</v>
      </c>
      <c r="CN14" s="66">
        <f t="shared" si="41"/>
        <v>40.333333333333329</v>
      </c>
      <c r="CO14" s="56">
        <v>13.2</v>
      </c>
      <c r="CP14" s="66">
        <v>4</v>
      </c>
      <c r="CQ14" s="63">
        <f t="shared" si="15"/>
        <v>31.999999999999993</v>
      </c>
      <c r="CR14" s="66">
        <f t="shared" si="30"/>
        <v>3.6666666666666665</v>
      </c>
      <c r="CS14" s="66">
        <f t="shared" si="27"/>
        <v>45.012516733601068</v>
      </c>
      <c r="CT14" s="56">
        <v>6.7</v>
      </c>
      <c r="CU14" s="56">
        <v>143.9</v>
      </c>
      <c r="CV14" s="56">
        <v>3.3</v>
      </c>
      <c r="CW14" s="56">
        <v>12.7</v>
      </c>
      <c r="CX14" s="56">
        <v>65.5</v>
      </c>
      <c r="CY14" s="66">
        <v>1</v>
      </c>
      <c r="CZ14" s="66">
        <v>3</v>
      </c>
      <c r="DA14" s="66">
        <f t="shared" si="49"/>
        <v>21.08433734939759</v>
      </c>
      <c r="DB14" s="56">
        <v>58.5</v>
      </c>
      <c r="DC14" s="66">
        <v>1</v>
      </c>
      <c r="DD14" s="66">
        <v>3</v>
      </c>
      <c r="DE14" s="66">
        <f t="shared" si="50"/>
        <v>29.518072289156628</v>
      </c>
      <c r="DF14" s="56">
        <v>64.599999999999994</v>
      </c>
      <c r="DG14" s="66">
        <v>0</v>
      </c>
      <c r="DH14" s="66">
        <v>3</v>
      </c>
      <c r="DI14" s="66">
        <f t="shared" si="43"/>
        <v>28.222222222222229</v>
      </c>
      <c r="DJ14" s="56">
        <v>101</v>
      </c>
      <c r="DK14" s="66">
        <v>0</v>
      </c>
      <c r="DL14" s="66">
        <v>0</v>
      </c>
      <c r="DM14" s="56">
        <v>77</v>
      </c>
      <c r="DN14" s="66">
        <v>1</v>
      </c>
      <c r="DO14" s="66">
        <v>2</v>
      </c>
      <c r="DP14" s="66">
        <f t="shared" si="44"/>
        <v>14.444444444444445</v>
      </c>
      <c r="DQ14" s="56">
        <v>13</v>
      </c>
      <c r="DR14" s="66">
        <v>4</v>
      </c>
      <c r="DS14" s="63">
        <f t="shared" si="34"/>
        <v>30</v>
      </c>
      <c r="DT14" s="66">
        <f t="shared" si="33"/>
        <v>2.5</v>
      </c>
      <c r="DU14" s="66">
        <f t="shared" si="28"/>
        <v>20.544846050870149</v>
      </c>
    </row>
    <row r="15" spans="1:125" s="54" customFormat="1" x14ac:dyDescent="0.25">
      <c r="A15" s="2">
        <f t="shared" si="22"/>
        <v>14</v>
      </c>
      <c r="B15" s="54" t="s">
        <v>74</v>
      </c>
      <c r="C15" s="2" t="s">
        <v>105</v>
      </c>
      <c r="D15" s="55">
        <v>59</v>
      </c>
      <c r="E15" s="55">
        <v>0</v>
      </c>
      <c r="F15" s="55">
        <v>28.6</v>
      </c>
      <c r="G15" s="55">
        <v>35.299999999999997</v>
      </c>
      <c r="H15" s="55">
        <v>15.3</v>
      </c>
      <c r="I15" s="55">
        <v>14.6</v>
      </c>
      <c r="J15" s="55">
        <v>88.1</v>
      </c>
      <c r="K15" s="65">
        <v>0</v>
      </c>
      <c r="L15" s="65">
        <v>0</v>
      </c>
      <c r="M15" s="65">
        <v>0</v>
      </c>
      <c r="N15" s="55">
        <v>80.2</v>
      </c>
      <c r="O15" s="65">
        <v>0</v>
      </c>
      <c r="P15" s="65">
        <v>1</v>
      </c>
      <c r="Q15" s="65">
        <f t="shared" si="45"/>
        <v>3.3734939759036111</v>
      </c>
      <c r="R15" s="55">
        <v>59.6</v>
      </c>
      <c r="S15" s="65">
        <v>0</v>
      </c>
      <c r="T15" s="65">
        <v>3</v>
      </c>
      <c r="U15" s="66">
        <f t="shared" si="2"/>
        <v>33.777777777777779</v>
      </c>
      <c r="V15" s="55">
        <v>130</v>
      </c>
      <c r="W15" s="65">
        <v>2</v>
      </c>
      <c r="X15" s="65">
        <v>13</v>
      </c>
      <c r="Y15" s="55">
        <v>92.6</v>
      </c>
      <c r="Z15" s="65">
        <v>0</v>
      </c>
      <c r="AA15" s="65">
        <v>0</v>
      </c>
      <c r="AB15" s="65">
        <v>0</v>
      </c>
      <c r="AC15" s="55">
        <v>11.6</v>
      </c>
      <c r="AD15" s="65">
        <v>1</v>
      </c>
      <c r="AE15" s="63">
        <f t="shared" si="29"/>
        <v>15.999999999999996</v>
      </c>
      <c r="AF15" s="63">
        <f t="shared" si="4"/>
        <v>1.1666666666666667</v>
      </c>
      <c r="AG15" s="63">
        <f t="shared" si="23"/>
        <v>11.025211958946898</v>
      </c>
      <c r="AH15" s="55">
        <v>28.1</v>
      </c>
      <c r="AI15" s="55">
        <v>35.9</v>
      </c>
      <c r="AJ15" s="55">
        <v>6.9</v>
      </c>
      <c r="AK15" s="55">
        <v>152</v>
      </c>
      <c r="AL15" s="55">
        <v>85.8</v>
      </c>
      <c r="AM15" s="65">
        <v>1</v>
      </c>
      <c r="AN15" s="65">
        <v>0</v>
      </c>
      <c r="AO15" s="65">
        <v>0</v>
      </c>
      <c r="AP15" s="55">
        <v>64.5</v>
      </c>
      <c r="AQ15" s="65">
        <v>1</v>
      </c>
      <c r="AR15" s="65">
        <v>3</v>
      </c>
      <c r="AS15" s="65">
        <f t="shared" si="46"/>
        <v>22.289156626506024</v>
      </c>
      <c r="AT15" s="55">
        <v>70</v>
      </c>
      <c r="AU15" s="65">
        <v>0</v>
      </c>
      <c r="AV15" s="65">
        <v>3</v>
      </c>
      <c r="AW15" s="65">
        <f t="shared" si="37"/>
        <v>22.222222222222221</v>
      </c>
      <c r="AX15" s="55">
        <v>77</v>
      </c>
      <c r="AY15" s="65">
        <v>1</v>
      </c>
      <c r="AZ15" s="65">
        <v>9.4</v>
      </c>
      <c r="BA15" s="55">
        <v>86.3</v>
      </c>
      <c r="BB15" s="65">
        <v>1</v>
      </c>
      <c r="BC15" s="65">
        <v>1</v>
      </c>
      <c r="BD15" s="65">
        <f t="shared" si="38"/>
        <v>4.1111111111111143</v>
      </c>
      <c r="BE15" s="55">
        <v>8.6</v>
      </c>
      <c r="BF15" s="65">
        <v>0</v>
      </c>
      <c r="BG15" s="63">
        <v>0</v>
      </c>
      <c r="BH15" s="63">
        <f t="shared" si="10"/>
        <v>1.3333333333333333</v>
      </c>
      <c r="BI15" s="63">
        <f t="shared" si="24"/>
        <v>9.6704149933065597</v>
      </c>
      <c r="BJ15" s="55">
        <v>63.6</v>
      </c>
      <c r="BK15" s="55">
        <v>72.900000000000006</v>
      </c>
      <c r="BL15" s="55">
        <v>28.42</v>
      </c>
      <c r="BM15" s="55">
        <v>26.5</v>
      </c>
      <c r="BN15" s="55">
        <v>39</v>
      </c>
      <c r="BO15" s="55">
        <v>35</v>
      </c>
      <c r="BP15" s="92">
        <f t="shared" si="25"/>
        <v>1.3722730471498943</v>
      </c>
      <c r="BQ15" s="92">
        <f t="shared" si="26"/>
        <v>1.320754716981132</v>
      </c>
      <c r="BR15" s="55">
        <v>26.2</v>
      </c>
      <c r="BS15" s="55">
        <v>30.7</v>
      </c>
      <c r="BT15" s="55">
        <v>15.2</v>
      </c>
      <c r="BU15" s="55">
        <v>14</v>
      </c>
      <c r="BV15" s="55">
        <v>85.5</v>
      </c>
      <c r="BW15" s="65">
        <v>0</v>
      </c>
      <c r="BX15" s="65">
        <v>0</v>
      </c>
      <c r="BY15" s="65">
        <v>0</v>
      </c>
      <c r="BZ15" s="55">
        <v>68.7</v>
      </c>
      <c r="CA15" s="65">
        <v>0</v>
      </c>
      <c r="CB15" s="65">
        <v>2</v>
      </c>
      <c r="CC15" s="65">
        <f t="shared" si="47"/>
        <v>17.2289156626506</v>
      </c>
      <c r="CD15" s="55">
        <v>64.400000000000006</v>
      </c>
      <c r="CE15" s="65">
        <v>0</v>
      </c>
      <c r="CF15" s="65">
        <v>3</v>
      </c>
      <c r="CG15" s="65">
        <f t="shared" si="40"/>
        <v>28.444444444444439</v>
      </c>
      <c r="CH15" s="55">
        <v>127</v>
      </c>
      <c r="CI15" s="65">
        <v>1</v>
      </c>
      <c r="CJ15" s="65">
        <v>10.4</v>
      </c>
      <c r="CK15" s="55">
        <v>88.6</v>
      </c>
      <c r="CL15" s="65">
        <v>0</v>
      </c>
      <c r="CM15" s="65">
        <v>1</v>
      </c>
      <c r="CN15" s="65">
        <f t="shared" si="41"/>
        <v>1.5555555555555618</v>
      </c>
      <c r="CO15" s="55">
        <v>14</v>
      </c>
      <c r="CP15" s="65">
        <v>4</v>
      </c>
      <c r="CQ15" s="63">
        <f t="shared" si="15"/>
        <v>40</v>
      </c>
      <c r="CR15" s="63">
        <f t="shared" si="30"/>
        <v>1.8333333333333333</v>
      </c>
      <c r="CS15" s="63">
        <f t="shared" si="27"/>
        <v>16.271485943775101</v>
      </c>
      <c r="CT15" s="55">
        <v>24.8</v>
      </c>
      <c r="CU15" s="55">
        <v>32.5</v>
      </c>
      <c r="CV15" s="55">
        <v>16.3</v>
      </c>
      <c r="CW15" s="55">
        <v>303</v>
      </c>
      <c r="CX15" s="55">
        <v>81.5</v>
      </c>
      <c r="CY15" s="65">
        <v>1</v>
      </c>
      <c r="CZ15" s="65">
        <v>1</v>
      </c>
      <c r="DA15" s="66">
        <f t="shared" si="49"/>
        <v>1.8072289156626506</v>
      </c>
      <c r="DB15" s="55">
        <v>50</v>
      </c>
      <c r="DC15" s="65">
        <v>1</v>
      </c>
      <c r="DD15" s="65">
        <v>4</v>
      </c>
      <c r="DE15" s="65">
        <f t="shared" si="50"/>
        <v>39.75903614457831</v>
      </c>
      <c r="DF15" s="55">
        <v>64.5</v>
      </c>
      <c r="DG15" s="65">
        <v>1</v>
      </c>
      <c r="DH15" s="65">
        <v>3</v>
      </c>
      <c r="DI15" s="65">
        <f t="shared" si="43"/>
        <v>28.333333333333332</v>
      </c>
      <c r="DJ15" s="55">
        <v>131</v>
      </c>
      <c r="DK15" s="65">
        <v>2</v>
      </c>
      <c r="DL15" s="65">
        <v>13.9</v>
      </c>
      <c r="DM15" s="55">
        <v>70.2</v>
      </c>
      <c r="DN15" s="65">
        <v>1</v>
      </c>
      <c r="DO15" s="65">
        <v>3</v>
      </c>
      <c r="DP15" s="65">
        <f t="shared" si="44"/>
        <v>21.999999999999996</v>
      </c>
      <c r="DQ15" s="55">
        <v>4.7</v>
      </c>
      <c r="DR15" s="65">
        <v>0</v>
      </c>
      <c r="DS15" s="63">
        <v>0</v>
      </c>
      <c r="DT15" s="63">
        <f t="shared" si="33"/>
        <v>2.1666666666666665</v>
      </c>
      <c r="DU15" s="63">
        <f t="shared" si="28"/>
        <v>17.633266398929049</v>
      </c>
    </row>
    <row r="16" spans="1:125" s="2" customFormat="1" ht="13.9" customHeight="1" x14ac:dyDescent="0.25">
      <c r="A16" s="2">
        <f t="shared" si="22"/>
        <v>15</v>
      </c>
      <c r="B16" s="2" t="s">
        <v>75</v>
      </c>
      <c r="C16" s="2" t="s">
        <v>105</v>
      </c>
      <c r="D16" s="52">
        <v>58</v>
      </c>
      <c r="E16" s="52">
        <v>0</v>
      </c>
      <c r="F16" s="52">
        <v>26.9</v>
      </c>
      <c r="G16" s="52">
        <v>47.2</v>
      </c>
      <c r="H16" s="52">
        <v>13.2</v>
      </c>
      <c r="I16" s="52">
        <v>15.8</v>
      </c>
      <c r="J16" s="52">
        <v>82.6</v>
      </c>
      <c r="K16" s="63">
        <v>0</v>
      </c>
      <c r="L16" s="63">
        <v>1</v>
      </c>
      <c r="M16" s="65">
        <f t="shared" si="35"/>
        <v>0.48192771084338032</v>
      </c>
      <c r="N16" s="52">
        <v>72.900000000000006</v>
      </c>
      <c r="O16" s="63">
        <v>0</v>
      </c>
      <c r="P16" s="63">
        <v>2</v>
      </c>
      <c r="Q16" s="65">
        <f t="shared" si="45"/>
        <v>12.168674698795174</v>
      </c>
      <c r="R16" s="52">
        <v>85.5</v>
      </c>
      <c r="S16" s="63">
        <v>1</v>
      </c>
      <c r="T16" s="63">
        <v>1</v>
      </c>
      <c r="U16" s="66">
        <f t="shared" si="2"/>
        <v>5</v>
      </c>
      <c r="V16" s="52">
        <v>105</v>
      </c>
      <c r="W16" s="63">
        <v>0</v>
      </c>
      <c r="X16" s="63">
        <v>0</v>
      </c>
      <c r="Y16" s="52">
        <v>89.5</v>
      </c>
      <c r="Z16" s="63">
        <v>1</v>
      </c>
      <c r="AA16" s="63">
        <v>1</v>
      </c>
      <c r="AB16" s="65">
        <f t="shared" si="3"/>
        <v>0.55555555555555558</v>
      </c>
      <c r="AC16" s="52">
        <v>10.3</v>
      </c>
      <c r="AD16" s="63">
        <v>1</v>
      </c>
      <c r="AE16" s="63">
        <f t="shared" si="29"/>
        <v>3.0000000000000071</v>
      </c>
      <c r="AF16" s="63">
        <f t="shared" si="4"/>
        <v>1</v>
      </c>
      <c r="AG16" s="63">
        <f t="shared" si="23"/>
        <v>3.534359660865686</v>
      </c>
      <c r="AH16" s="52">
        <v>24.2</v>
      </c>
      <c r="AI16" s="52">
        <v>14</v>
      </c>
      <c r="AJ16" s="52">
        <v>11.1</v>
      </c>
      <c r="AK16" s="52">
        <v>15</v>
      </c>
      <c r="AL16" s="52">
        <v>70</v>
      </c>
      <c r="AM16" s="63">
        <v>0</v>
      </c>
      <c r="AN16" s="63">
        <v>2</v>
      </c>
      <c r="AO16" s="65">
        <f t="shared" si="36"/>
        <v>15.662650602409638</v>
      </c>
      <c r="AP16" s="52">
        <v>78.7</v>
      </c>
      <c r="AQ16" s="63">
        <v>1</v>
      </c>
      <c r="AR16" s="63">
        <v>1</v>
      </c>
      <c r="AS16" s="65">
        <f t="shared" si="46"/>
        <v>5.180722891566262</v>
      </c>
      <c r="AT16" s="52">
        <v>88.2</v>
      </c>
      <c r="AU16" s="63">
        <v>0</v>
      </c>
      <c r="AV16" s="63">
        <v>1</v>
      </c>
      <c r="AW16" s="65">
        <f t="shared" si="37"/>
        <v>1.9999999999999969</v>
      </c>
      <c r="AX16" s="52">
        <v>109</v>
      </c>
      <c r="AY16" s="63">
        <v>0</v>
      </c>
      <c r="AZ16" s="63">
        <v>0</v>
      </c>
      <c r="BA16" s="52">
        <v>80.8</v>
      </c>
      <c r="BB16" s="63">
        <v>0</v>
      </c>
      <c r="BC16" s="63">
        <v>2</v>
      </c>
      <c r="BD16" s="65">
        <f t="shared" si="38"/>
        <v>10.222222222222225</v>
      </c>
      <c r="BE16" s="52">
        <v>14.8</v>
      </c>
      <c r="BF16" s="63">
        <v>4</v>
      </c>
      <c r="BG16" s="63">
        <f t="shared" si="9"/>
        <v>48.000000000000007</v>
      </c>
      <c r="BH16" s="63">
        <f t="shared" si="10"/>
        <v>1.6666666666666667</v>
      </c>
      <c r="BI16" s="63">
        <f t="shared" si="24"/>
        <v>13.510932619366352</v>
      </c>
      <c r="BJ16" s="52">
        <v>59.2</v>
      </c>
      <c r="BK16" s="52">
        <v>68.7</v>
      </c>
      <c r="BL16" s="52">
        <v>54.04</v>
      </c>
      <c r="BM16" s="52">
        <v>57.4</v>
      </c>
      <c r="BN16" s="52">
        <v>61</v>
      </c>
      <c r="BO16" s="52">
        <v>63</v>
      </c>
      <c r="BP16" s="92">
        <f t="shared" si="25"/>
        <v>1.1287934863064397</v>
      </c>
      <c r="BQ16" s="92">
        <f t="shared" si="26"/>
        <v>1.0975609756097562</v>
      </c>
      <c r="BR16" s="52">
        <v>23.2</v>
      </c>
      <c r="BS16" s="52">
        <v>41.8</v>
      </c>
      <c r="BT16" s="52">
        <v>12.5</v>
      </c>
      <c r="BU16" s="52">
        <v>14.4</v>
      </c>
      <c r="BV16" s="52">
        <v>80.099999999999994</v>
      </c>
      <c r="BW16" s="63">
        <v>0</v>
      </c>
      <c r="BX16" s="63">
        <v>1</v>
      </c>
      <c r="BY16" s="65">
        <f t="shared" ref="BY16" si="51">(83-BV16)*100/83</f>
        <v>3.4939759036144649</v>
      </c>
      <c r="BZ16" s="52">
        <v>73.5</v>
      </c>
      <c r="CA16" s="63">
        <v>0</v>
      </c>
      <c r="CB16" s="63">
        <v>2</v>
      </c>
      <c r="CC16" s="65">
        <f t="shared" si="47"/>
        <v>11.445783132530121</v>
      </c>
      <c r="CD16" s="52">
        <v>82.3</v>
      </c>
      <c r="CE16" s="63">
        <v>1</v>
      </c>
      <c r="CF16" s="63">
        <v>1</v>
      </c>
      <c r="CG16" s="65">
        <f t="shared" si="40"/>
        <v>8.5555555555555589</v>
      </c>
      <c r="CH16" s="52">
        <v>100</v>
      </c>
      <c r="CI16" s="63">
        <v>0</v>
      </c>
      <c r="CJ16" s="63">
        <v>0</v>
      </c>
      <c r="CK16" s="52">
        <v>85.5</v>
      </c>
      <c r="CL16" s="63">
        <v>1</v>
      </c>
      <c r="CM16" s="63">
        <v>1</v>
      </c>
      <c r="CN16" s="65">
        <f t="shared" si="41"/>
        <v>5</v>
      </c>
      <c r="CO16" s="52">
        <v>11</v>
      </c>
      <c r="CP16" s="63">
        <v>1</v>
      </c>
      <c r="CQ16" s="63">
        <f t="shared" si="15"/>
        <v>10</v>
      </c>
      <c r="CR16" s="63">
        <f t="shared" si="30"/>
        <v>1</v>
      </c>
      <c r="CS16" s="63">
        <f t="shared" si="27"/>
        <v>6.415885765283357</v>
      </c>
      <c r="CT16" s="52">
        <v>29.7</v>
      </c>
      <c r="CU16" s="52">
        <v>20.8</v>
      </c>
      <c r="CV16" s="52">
        <v>15</v>
      </c>
      <c r="CW16" s="52">
        <v>16.8</v>
      </c>
      <c r="CX16" s="52">
        <v>71.2</v>
      </c>
      <c r="CY16" s="63">
        <v>0</v>
      </c>
      <c r="CZ16" s="63">
        <v>2</v>
      </c>
      <c r="DA16" s="65">
        <f t="shared" ref="DA16:DA18" si="52">(83-CX16)*100/83</f>
        <v>14.216867469879515</v>
      </c>
      <c r="DB16" s="52">
        <v>65.7</v>
      </c>
      <c r="DC16" s="63">
        <v>0</v>
      </c>
      <c r="DD16" s="63">
        <v>3</v>
      </c>
      <c r="DE16" s="65">
        <f t="shared" si="50"/>
        <v>20.8433734939759</v>
      </c>
      <c r="DF16" s="52">
        <v>76.400000000000006</v>
      </c>
      <c r="DG16" s="63">
        <v>0</v>
      </c>
      <c r="DH16" s="63">
        <v>2</v>
      </c>
      <c r="DI16" s="65">
        <f t="shared" si="43"/>
        <v>15.111111111111105</v>
      </c>
      <c r="DJ16" s="52">
        <v>125</v>
      </c>
      <c r="DK16" s="63">
        <v>1</v>
      </c>
      <c r="DL16" s="63">
        <v>8.69</v>
      </c>
      <c r="DM16" s="52">
        <v>80.3</v>
      </c>
      <c r="DN16" s="63">
        <v>0</v>
      </c>
      <c r="DO16" s="63">
        <v>2</v>
      </c>
      <c r="DP16" s="65">
        <f t="shared" si="44"/>
        <v>10.77777777777778</v>
      </c>
      <c r="DQ16" s="52">
        <v>14.2</v>
      </c>
      <c r="DR16" s="63">
        <v>4</v>
      </c>
      <c r="DS16" s="63">
        <f t="shared" si="34"/>
        <v>41.999999999999993</v>
      </c>
      <c r="DT16" s="63">
        <f t="shared" si="33"/>
        <v>2.3333333333333335</v>
      </c>
      <c r="DU16" s="63">
        <f t="shared" si="28"/>
        <v>18.606521642124051</v>
      </c>
    </row>
    <row r="17" spans="1:125" s="2" customFormat="1" x14ac:dyDescent="0.25">
      <c r="A17" s="2">
        <f t="shared" si="22"/>
        <v>16</v>
      </c>
      <c r="B17" s="2" t="s">
        <v>76</v>
      </c>
      <c r="C17" s="2" t="s">
        <v>105</v>
      </c>
      <c r="D17" s="52">
        <v>61</v>
      </c>
      <c r="E17" s="52">
        <v>0</v>
      </c>
      <c r="F17" s="52">
        <v>14.4</v>
      </c>
      <c r="G17" s="52">
        <v>7.8</v>
      </c>
      <c r="H17" s="52">
        <v>3.9</v>
      </c>
      <c r="I17" s="52">
        <v>11.4</v>
      </c>
      <c r="J17" s="52">
        <v>82.4</v>
      </c>
      <c r="K17" s="63">
        <v>1</v>
      </c>
      <c r="L17" s="63">
        <v>1</v>
      </c>
      <c r="M17" s="65">
        <f t="shared" si="35"/>
        <v>0.72289156626505335</v>
      </c>
      <c r="N17" s="52">
        <v>24.7</v>
      </c>
      <c r="O17" s="63">
        <v>0</v>
      </c>
      <c r="P17" s="63">
        <v>4</v>
      </c>
      <c r="Q17" s="65">
        <f t="shared" si="45"/>
        <v>70.240963855421683</v>
      </c>
      <c r="R17" s="52">
        <v>39.799999999999997</v>
      </c>
      <c r="S17" s="63">
        <v>1</v>
      </c>
      <c r="T17" s="63">
        <v>4</v>
      </c>
      <c r="U17" s="66">
        <f t="shared" si="2"/>
        <v>55.777777777777779</v>
      </c>
      <c r="V17" s="52">
        <v>96</v>
      </c>
      <c r="W17" s="63">
        <v>0</v>
      </c>
      <c r="X17" s="63">
        <v>0</v>
      </c>
      <c r="Y17" s="52">
        <v>40.700000000000003</v>
      </c>
      <c r="Z17" s="63">
        <v>1</v>
      </c>
      <c r="AA17" s="63">
        <v>4</v>
      </c>
      <c r="AB17" s="65">
        <f t="shared" si="3"/>
        <v>54.777777777777779</v>
      </c>
      <c r="AC17" s="52">
        <v>53.8</v>
      </c>
      <c r="AD17" s="63">
        <v>4</v>
      </c>
      <c r="AE17" s="63">
        <f t="shared" si="29"/>
        <v>438</v>
      </c>
      <c r="AF17" s="63">
        <f t="shared" si="4"/>
        <v>2.8333333333333335</v>
      </c>
      <c r="AG17" s="63">
        <f t="shared" si="23"/>
        <v>103.25323516287371</v>
      </c>
      <c r="AH17" s="52">
        <v>20.2</v>
      </c>
      <c r="AI17" s="52">
        <v>32.200000000000003</v>
      </c>
      <c r="AJ17" s="52">
        <v>8.9</v>
      </c>
      <c r="AK17" s="52">
        <v>119.1</v>
      </c>
      <c r="AL17" s="52">
        <v>52.5</v>
      </c>
      <c r="AM17" s="63">
        <v>1</v>
      </c>
      <c r="AN17" s="63">
        <v>4</v>
      </c>
      <c r="AO17" s="65">
        <f t="shared" si="36"/>
        <v>36.746987951807228</v>
      </c>
      <c r="AP17" s="52">
        <v>50.7</v>
      </c>
      <c r="AQ17" s="63">
        <v>0</v>
      </c>
      <c r="AR17" s="63">
        <v>4</v>
      </c>
      <c r="AS17" s="65">
        <f t="shared" si="46"/>
        <v>38.915662650602407</v>
      </c>
      <c r="AT17" s="52">
        <v>81.5</v>
      </c>
      <c r="AU17" s="63">
        <v>1</v>
      </c>
      <c r="AV17" s="63">
        <v>1</v>
      </c>
      <c r="AW17" s="65">
        <f t="shared" si="37"/>
        <v>9.4444444444444446</v>
      </c>
      <c r="AX17" s="52">
        <v>114</v>
      </c>
      <c r="AY17" s="63">
        <v>0</v>
      </c>
      <c r="AZ17" s="63">
        <v>0</v>
      </c>
      <c r="BA17" s="52">
        <v>54.7</v>
      </c>
      <c r="BB17" s="63">
        <v>1</v>
      </c>
      <c r="BC17" s="63">
        <v>4</v>
      </c>
      <c r="BD17" s="65">
        <f t="shared" si="38"/>
        <v>39.222222222222214</v>
      </c>
      <c r="BE17" s="52">
        <v>0.8</v>
      </c>
      <c r="BF17" s="63">
        <v>0</v>
      </c>
      <c r="BG17" s="63">
        <v>0</v>
      </c>
      <c r="BH17" s="63">
        <f t="shared" si="10"/>
        <v>2.1666666666666665</v>
      </c>
      <c r="BI17" s="63">
        <f t="shared" si="24"/>
        <v>20.721552878179381</v>
      </c>
      <c r="BJ17" s="52">
        <v>51.1</v>
      </c>
      <c r="BK17" s="52">
        <v>53.1</v>
      </c>
      <c r="BL17" s="52">
        <v>51.04</v>
      </c>
      <c r="BM17" s="52">
        <v>49.64</v>
      </c>
      <c r="BN17" s="52">
        <v>33</v>
      </c>
      <c r="BO17" s="52">
        <v>28</v>
      </c>
      <c r="BP17" s="92">
        <f t="shared" si="25"/>
        <v>0.64655172413793105</v>
      </c>
      <c r="BQ17" s="92">
        <f t="shared" si="26"/>
        <v>0.56406124093473009</v>
      </c>
      <c r="BR17" s="52">
        <v>24</v>
      </c>
      <c r="BS17" s="52">
        <v>11.4</v>
      </c>
      <c r="BT17" s="52">
        <v>0.6</v>
      </c>
      <c r="BU17" s="52">
        <v>14.8</v>
      </c>
      <c r="BV17" s="52">
        <v>84.9</v>
      </c>
      <c r="BW17" s="63">
        <v>1</v>
      </c>
      <c r="BX17" s="63">
        <v>0</v>
      </c>
      <c r="BY17" s="65">
        <v>0</v>
      </c>
      <c r="BZ17" s="52">
        <v>15</v>
      </c>
      <c r="CA17" s="63">
        <v>1</v>
      </c>
      <c r="CB17" s="63">
        <v>4</v>
      </c>
      <c r="CC17" s="65">
        <f t="shared" si="47"/>
        <v>81.92771084337349</v>
      </c>
      <c r="CD17" s="52">
        <v>62.3</v>
      </c>
      <c r="CE17" s="63">
        <v>0</v>
      </c>
      <c r="CF17" s="63">
        <v>4</v>
      </c>
      <c r="CG17" s="65">
        <f t="shared" si="40"/>
        <v>30.777777777777782</v>
      </c>
      <c r="CH17" s="52">
        <v>119</v>
      </c>
      <c r="CI17" s="63">
        <v>1</v>
      </c>
      <c r="CJ17" s="63">
        <v>3.47</v>
      </c>
      <c r="CK17" s="52">
        <v>62.6</v>
      </c>
      <c r="CL17" s="63">
        <v>0</v>
      </c>
      <c r="CM17" s="63">
        <v>4</v>
      </c>
      <c r="CN17" s="65">
        <f t="shared" si="41"/>
        <v>30.444444444444443</v>
      </c>
      <c r="CO17" s="52">
        <v>12.4</v>
      </c>
      <c r="CP17" s="63">
        <v>3</v>
      </c>
      <c r="CQ17" s="63">
        <f t="shared" si="15"/>
        <v>24.000000000000004</v>
      </c>
      <c r="CR17" s="63">
        <f t="shared" si="30"/>
        <v>2.6666666666666665</v>
      </c>
      <c r="CS17" s="63">
        <f t="shared" si="27"/>
        <v>28.436655510932621</v>
      </c>
      <c r="CT17" s="52">
        <v>10.5</v>
      </c>
      <c r="CU17" s="52">
        <v>25.5</v>
      </c>
      <c r="CV17" s="52">
        <v>5.7</v>
      </c>
      <c r="CW17" s="52">
        <v>43.9</v>
      </c>
      <c r="CX17" s="52">
        <v>43.6</v>
      </c>
      <c r="CY17" s="63">
        <v>1</v>
      </c>
      <c r="CZ17" s="63">
        <v>4</v>
      </c>
      <c r="DA17" s="65">
        <f t="shared" si="52"/>
        <v>47.46987951807229</v>
      </c>
      <c r="DB17" s="52">
        <v>13.8</v>
      </c>
      <c r="DC17" s="63">
        <v>0</v>
      </c>
      <c r="DD17" s="63">
        <v>4</v>
      </c>
      <c r="DE17" s="65">
        <f t="shared" si="50"/>
        <v>83.373493975903614</v>
      </c>
      <c r="DF17" s="52">
        <v>72.2</v>
      </c>
      <c r="DG17" s="63">
        <v>0</v>
      </c>
      <c r="DH17" s="63">
        <v>2</v>
      </c>
      <c r="DI17" s="65">
        <f t="shared" si="43"/>
        <v>19.777777777777775</v>
      </c>
      <c r="DJ17" s="52">
        <v>56</v>
      </c>
      <c r="DK17" s="63">
        <v>4</v>
      </c>
      <c r="DL17" s="63">
        <v>34.11</v>
      </c>
      <c r="DM17" s="52">
        <v>35.4</v>
      </c>
      <c r="DN17" s="63">
        <v>1</v>
      </c>
      <c r="DO17" s="63">
        <v>4</v>
      </c>
      <c r="DP17" s="65">
        <f t="shared" si="44"/>
        <v>60.666666666666664</v>
      </c>
      <c r="DQ17" s="52">
        <v>0.7</v>
      </c>
      <c r="DR17" s="63">
        <v>0</v>
      </c>
      <c r="DS17" s="63">
        <v>0</v>
      </c>
      <c r="DT17" s="63">
        <f t="shared" si="33"/>
        <v>3</v>
      </c>
      <c r="DU17" s="63">
        <f t="shared" si="28"/>
        <v>40.899636323070055</v>
      </c>
    </row>
    <row r="18" spans="1:125" s="2" customFormat="1" ht="13.15" customHeight="1" x14ac:dyDescent="0.25">
      <c r="A18" s="2">
        <f t="shared" si="22"/>
        <v>17</v>
      </c>
      <c r="B18" s="2" t="s">
        <v>77</v>
      </c>
      <c r="C18" s="2" t="s">
        <v>105</v>
      </c>
      <c r="D18" s="52">
        <v>65</v>
      </c>
      <c r="E18" s="52">
        <v>1</v>
      </c>
      <c r="F18" s="52">
        <v>20.7</v>
      </c>
      <c r="G18" s="52">
        <v>23.2</v>
      </c>
      <c r="H18" s="52">
        <v>15.5</v>
      </c>
      <c r="I18" s="52">
        <v>23.3</v>
      </c>
      <c r="J18" s="52">
        <v>86.5</v>
      </c>
      <c r="K18" s="63">
        <v>0</v>
      </c>
      <c r="L18" s="63">
        <v>0</v>
      </c>
      <c r="M18" s="65">
        <v>0</v>
      </c>
      <c r="N18" s="52">
        <v>90.5</v>
      </c>
      <c r="O18" s="63">
        <v>0</v>
      </c>
      <c r="P18" s="63">
        <v>0</v>
      </c>
      <c r="Q18" s="65">
        <v>0</v>
      </c>
      <c r="R18" s="52">
        <v>92.7</v>
      </c>
      <c r="S18" s="63">
        <v>1</v>
      </c>
      <c r="T18" s="63">
        <v>0</v>
      </c>
      <c r="U18" s="66">
        <v>0</v>
      </c>
      <c r="V18" s="52">
        <v>100</v>
      </c>
      <c r="W18" s="63">
        <v>0</v>
      </c>
      <c r="X18" s="63">
        <v>0</v>
      </c>
      <c r="Y18" s="52">
        <v>92</v>
      </c>
      <c r="Z18" s="63">
        <v>1</v>
      </c>
      <c r="AA18" s="63">
        <v>0</v>
      </c>
      <c r="AB18" s="65">
        <v>0</v>
      </c>
      <c r="AC18" s="52">
        <v>0</v>
      </c>
      <c r="AD18" s="63">
        <v>0</v>
      </c>
      <c r="AE18" s="63">
        <v>0</v>
      </c>
      <c r="AF18" s="63">
        <f t="shared" si="4"/>
        <v>0</v>
      </c>
      <c r="AG18" s="63">
        <f t="shared" si="23"/>
        <v>0</v>
      </c>
      <c r="AH18" s="52">
        <v>15.9</v>
      </c>
      <c r="AI18" s="52">
        <v>22.2</v>
      </c>
      <c r="AJ18" s="52">
        <v>10.199999999999999</v>
      </c>
      <c r="AK18" s="52">
        <v>16.600000000000001</v>
      </c>
      <c r="AL18" s="52">
        <v>87.6</v>
      </c>
      <c r="AM18" s="63">
        <v>1</v>
      </c>
      <c r="AN18" s="63">
        <v>0</v>
      </c>
      <c r="AO18" s="65">
        <v>0</v>
      </c>
      <c r="AP18" s="52">
        <v>88.9</v>
      </c>
      <c r="AQ18" s="63">
        <v>1</v>
      </c>
      <c r="AR18" s="63">
        <v>0</v>
      </c>
      <c r="AS18" s="65">
        <v>0</v>
      </c>
      <c r="AT18" s="52">
        <v>91.5</v>
      </c>
      <c r="AU18" s="63">
        <v>0</v>
      </c>
      <c r="AV18" s="63">
        <v>0</v>
      </c>
      <c r="AW18" s="65">
        <v>0</v>
      </c>
      <c r="AX18" s="52">
        <v>94</v>
      </c>
      <c r="AY18" s="63">
        <v>0</v>
      </c>
      <c r="AZ18" s="63">
        <v>0</v>
      </c>
      <c r="BA18" s="52">
        <v>92.7</v>
      </c>
      <c r="BB18" s="63">
        <v>0</v>
      </c>
      <c r="BC18" s="63">
        <v>0</v>
      </c>
      <c r="BD18" s="65">
        <v>0</v>
      </c>
      <c r="BE18" s="52">
        <v>2.4</v>
      </c>
      <c r="BF18" s="63">
        <v>0</v>
      </c>
      <c r="BG18" s="63">
        <v>0</v>
      </c>
      <c r="BH18" s="63">
        <f t="shared" si="10"/>
        <v>0</v>
      </c>
      <c r="BI18" s="63">
        <f t="shared" si="24"/>
        <v>0</v>
      </c>
      <c r="BJ18" s="52">
        <v>61.26</v>
      </c>
      <c r="BK18" s="52">
        <v>69.099999999999994</v>
      </c>
      <c r="BL18" s="52">
        <v>33.4</v>
      </c>
      <c r="BM18" s="52">
        <v>31.12</v>
      </c>
      <c r="BN18" s="52">
        <v>50</v>
      </c>
      <c r="BO18" s="52">
        <v>55</v>
      </c>
      <c r="BP18" s="92">
        <f t="shared" si="25"/>
        <v>1.4970059880239521</v>
      </c>
      <c r="BQ18" s="92">
        <f t="shared" si="26"/>
        <v>1.7673521850899743</v>
      </c>
      <c r="BR18" s="52">
        <v>21.6</v>
      </c>
      <c r="BS18" s="52">
        <v>20.3</v>
      </c>
      <c r="BT18" s="52">
        <v>21</v>
      </c>
      <c r="BU18" s="52">
        <v>16.2</v>
      </c>
      <c r="BV18" s="52">
        <v>74.3</v>
      </c>
      <c r="BW18" s="63">
        <v>0</v>
      </c>
      <c r="BX18" s="63">
        <v>2</v>
      </c>
      <c r="BY18" s="66">
        <f t="shared" ref="BY18" si="53">(83-BV18)*100/83</f>
        <v>10.481927710843376</v>
      </c>
      <c r="BZ18" s="52">
        <v>53.7</v>
      </c>
      <c r="CA18" s="63">
        <v>0</v>
      </c>
      <c r="CB18" s="63">
        <v>4</v>
      </c>
      <c r="CC18" s="65">
        <f t="shared" si="47"/>
        <v>35.301204819277103</v>
      </c>
      <c r="CD18" s="52">
        <v>73.7</v>
      </c>
      <c r="CE18" s="63">
        <v>1</v>
      </c>
      <c r="CF18" s="63">
        <v>2</v>
      </c>
      <c r="CG18" s="65">
        <f t="shared" si="40"/>
        <v>18.111111111111107</v>
      </c>
      <c r="CH18" s="52">
        <v>118</v>
      </c>
      <c r="CI18" s="63">
        <v>1</v>
      </c>
      <c r="CJ18" s="63">
        <v>2.6</v>
      </c>
      <c r="CK18" s="52">
        <v>75.3</v>
      </c>
      <c r="CL18" s="63">
        <v>1</v>
      </c>
      <c r="CM18" s="63">
        <v>2</v>
      </c>
      <c r="CN18" s="65">
        <f t="shared" si="41"/>
        <v>16.333333333333336</v>
      </c>
      <c r="CO18" s="52">
        <v>26</v>
      </c>
      <c r="CP18" s="63">
        <v>4</v>
      </c>
      <c r="CQ18" s="63">
        <f t="shared" si="15"/>
        <v>160</v>
      </c>
      <c r="CR18" s="63">
        <f t="shared" si="30"/>
        <v>2.5</v>
      </c>
      <c r="CS18" s="63">
        <f t="shared" si="27"/>
        <v>40.471262829094151</v>
      </c>
      <c r="CT18" s="52">
        <v>21.6</v>
      </c>
      <c r="CU18" s="52">
        <v>20.399999999999999</v>
      </c>
      <c r="CV18" s="52">
        <v>21</v>
      </c>
      <c r="CW18" s="52">
        <v>16.2</v>
      </c>
      <c r="CX18" s="52">
        <v>74.3</v>
      </c>
      <c r="CY18" s="63">
        <v>0</v>
      </c>
      <c r="CZ18" s="63">
        <v>2</v>
      </c>
      <c r="DA18" s="65">
        <f t="shared" si="52"/>
        <v>10.481927710843376</v>
      </c>
      <c r="DB18" s="52">
        <v>53.7</v>
      </c>
      <c r="DC18" s="63">
        <v>0</v>
      </c>
      <c r="DD18" s="63">
        <v>4</v>
      </c>
      <c r="DE18" s="65">
        <f t="shared" si="50"/>
        <v>35.301204819277103</v>
      </c>
      <c r="DF18" s="52">
        <v>73.7</v>
      </c>
      <c r="DG18" s="63">
        <v>1</v>
      </c>
      <c r="DH18" s="63">
        <v>2</v>
      </c>
      <c r="DI18" s="65">
        <f t="shared" si="43"/>
        <v>18.111111111111107</v>
      </c>
      <c r="DJ18" s="52">
        <v>118</v>
      </c>
      <c r="DK18" s="63">
        <v>1</v>
      </c>
      <c r="DL18" s="63">
        <v>2.6</v>
      </c>
      <c r="DM18" s="52">
        <v>75.3</v>
      </c>
      <c r="DN18" s="63">
        <v>1</v>
      </c>
      <c r="DO18" s="63">
        <v>2</v>
      </c>
      <c r="DP18" s="65">
        <f t="shared" si="44"/>
        <v>16.333333333333336</v>
      </c>
      <c r="DQ18" s="52">
        <v>26</v>
      </c>
      <c r="DR18" s="63">
        <v>4</v>
      </c>
      <c r="DS18" s="63">
        <f t="shared" si="34"/>
        <v>160</v>
      </c>
      <c r="DT18" s="63">
        <f t="shared" si="33"/>
        <v>2.5</v>
      </c>
      <c r="DU18" s="63">
        <f t="shared" si="28"/>
        <v>40.471262829094151</v>
      </c>
    </row>
    <row r="19" spans="1:125" s="57" customFormat="1" ht="15" customHeight="1" x14ac:dyDescent="0.25">
      <c r="A19" s="2">
        <f t="shared" si="22"/>
        <v>18</v>
      </c>
      <c r="B19" s="57" t="s">
        <v>78</v>
      </c>
      <c r="C19" s="2" t="s">
        <v>105</v>
      </c>
      <c r="D19" s="56">
        <v>64</v>
      </c>
      <c r="E19" s="56">
        <v>0</v>
      </c>
      <c r="F19" s="56">
        <v>18.3</v>
      </c>
      <c r="G19" s="56">
        <v>17.3</v>
      </c>
      <c r="H19" s="56">
        <v>7.7</v>
      </c>
      <c r="I19" s="56">
        <v>14.7</v>
      </c>
      <c r="J19" s="56">
        <v>82.9</v>
      </c>
      <c r="K19" s="66">
        <v>0</v>
      </c>
      <c r="L19" s="66">
        <v>1</v>
      </c>
      <c r="M19" s="66">
        <f t="shared" si="35"/>
        <v>0.12048192771083653</v>
      </c>
      <c r="N19" s="56">
        <v>86.1</v>
      </c>
      <c r="O19" s="66">
        <v>1</v>
      </c>
      <c r="P19" s="66">
        <v>0</v>
      </c>
      <c r="Q19" s="66">
        <v>0</v>
      </c>
      <c r="R19" s="56">
        <v>88.3</v>
      </c>
      <c r="S19" s="66">
        <v>0</v>
      </c>
      <c r="T19" s="66">
        <v>1</v>
      </c>
      <c r="U19" s="66">
        <f t="shared" si="2"/>
        <v>1.8888888888888919</v>
      </c>
      <c r="V19" s="56">
        <v>104</v>
      </c>
      <c r="W19" s="66">
        <v>0</v>
      </c>
      <c r="X19" s="66">
        <v>0</v>
      </c>
      <c r="Y19" s="56">
        <v>88.4</v>
      </c>
      <c r="Z19" s="66">
        <v>0</v>
      </c>
      <c r="AA19" s="66">
        <v>1</v>
      </c>
      <c r="AB19" s="66">
        <f t="shared" si="3"/>
        <v>1.7777777777777715</v>
      </c>
      <c r="AC19" s="56">
        <v>3.1</v>
      </c>
      <c r="AD19" s="66">
        <v>0</v>
      </c>
      <c r="AE19" s="66">
        <v>0</v>
      </c>
      <c r="AF19" s="66">
        <f t="shared" si="4"/>
        <v>0.5</v>
      </c>
      <c r="AG19" s="66">
        <f t="shared" si="23"/>
        <v>0.63119143239624997</v>
      </c>
      <c r="AH19" s="56">
        <v>16.2</v>
      </c>
      <c r="AI19" s="56">
        <v>30.8</v>
      </c>
      <c r="AJ19" s="56">
        <v>23.7</v>
      </c>
      <c r="AK19" s="56">
        <v>16.600000000000001</v>
      </c>
      <c r="AL19" s="56">
        <v>70</v>
      </c>
      <c r="AM19" s="66">
        <v>0</v>
      </c>
      <c r="AN19" s="66">
        <v>2</v>
      </c>
      <c r="AO19" s="66">
        <f t="shared" si="36"/>
        <v>15.662650602409638</v>
      </c>
      <c r="AP19" s="56">
        <v>87.4</v>
      </c>
      <c r="AQ19" s="66">
        <v>0</v>
      </c>
      <c r="AR19" s="66">
        <v>0</v>
      </c>
      <c r="AS19" s="66">
        <v>0</v>
      </c>
      <c r="AT19" s="56">
        <v>78.2</v>
      </c>
      <c r="AU19" s="66">
        <v>0</v>
      </c>
      <c r="AV19" s="66">
        <v>2</v>
      </c>
      <c r="AW19" s="66">
        <f t="shared" si="37"/>
        <v>13.111111111111109</v>
      </c>
      <c r="AX19" s="56">
        <v>125</v>
      </c>
      <c r="AY19" s="66">
        <v>1</v>
      </c>
      <c r="AZ19" s="66">
        <v>8.69</v>
      </c>
      <c r="BA19" s="56">
        <v>84.7</v>
      </c>
      <c r="BB19" s="66">
        <v>0</v>
      </c>
      <c r="BC19" s="66">
        <v>1</v>
      </c>
      <c r="BD19" s="66">
        <f t="shared" si="38"/>
        <v>5.8888888888888866</v>
      </c>
      <c r="BE19" s="56">
        <v>19.899999999999999</v>
      </c>
      <c r="BF19" s="66">
        <v>4</v>
      </c>
      <c r="BG19" s="63">
        <f t="shared" si="9"/>
        <v>98.999999999999986</v>
      </c>
      <c r="BH19" s="66">
        <f t="shared" si="10"/>
        <v>1.6666666666666667</v>
      </c>
      <c r="BI19" s="66">
        <f t="shared" si="24"/>
        <v>23.725441767068272</v>
      </c>
      <c r="BJ19" s="56">
        <v>62.57</v>
      </c>
      <c r="BK19" s="56">
        <v>70</v>
      </c>
      <c r="BL19" s="56">
        <v>48.91</v>
      </c>
      <c r="BM19" s="56">
        <v>44.82</v>
      </c>
      <c r="BN19" s="56">
        <v>54</v>
      </c>
      <c r="BO19" s="56">
        <v>50</v>
      </c>
      <c r="BP19" s="92">
        <f t="shared" si="25"/>
        <v>1.1040686976078513</v>
      </c>
      <c r="BQ19" s="92">
        <f t="shared" si="26"/>
        <v>1.1155734047300312</v>
      </c>
      <c r="BR19" s="56">
        <v>18.3</v>
      </c>
      <c r="BS19" s="56">
        <v>17.3</v>
      </c>
      <c r="BT19" s="56">
        <v>7.7</v>
      </c>
      <c r="BU19" s="56">
        <v>14.7</v>
      </c>
      <c r="BV19" s="56">
        <v>82.9</v>
      </c>
      <c r="BW19" s="66">
        <v>0</v>
      </c>
      <c r="BX19" s="66">
        <v>1</v>
      </c>
      <c r="BY19" s="66">
        <f t="shared" ref="BY19:BY23" si="54">(83-BV19)*100/83</f>
        <v>0.12048192771083653</v>
      </c>
      <c r="BZ19" s="56">
        <v>86.1</v>
      </c>
      <c r="CA19" s="66">
        <v>0</v>
      </c>
      <c r="CB19" s="66">
        <v>0</v>
      </c>
      <c r="CC19" s="66">
        <v>0</v>
      </c>
      <c r="CD19" s="56">
        <v>88.3</v>
      </c>
      <c r="CE19" s="66">
        <v>0</v>
      </c>
      <c r="CF19" s="66">
        <v>1</v>
      </c>
      <c r="CG19" s="66">
        <f t="shared" ref="CG19:CG29" si="55">(90-CD19)*100/90</f>
        <v>1.8888888888888919</v>
      </c>
      <c r="CH19" s="56">
        <v>104</v>
      </c>
      <c r="CI19" s="66">
        <v>1</v>
      </c>
      <c r="CJ19" s="66">
        <v>8.69</v>
      </c>
      <c r="CK19" s="56">
        <v>88.4</v>
      </c>
      <c r="CL19" s="66">
        <v>0</v>
      </c>
      <c r="CM19" s="66">
        <v>1</v>
      </c>
      <c r="CN19" s="66">
        <f t="shared" ref="CN19:CN23" si="56">(90-CK19)*100/90</f>
        <v>1.7777777777777715</v>
      </c>
      <c r="CO19" s="56">
        <v>3.1</v>
      </c>
      <c r="CP19" s="66">
        <v>0</v>
      </c>
      <c r="CQ19" s="66">
        <v>0</v>
      </c>
      <c r="CR19" s="66">
        <f t="shared" si="30"/>
        <v>0.66666666666666663</v>
      </c>
      <c r="CS19" s="66">
        <f t="shared" si="27"/>
        <v>2.0795247657295834</v>
      </c>
      <c r="CT19" s="56">
        <v>18.2</v>
      </c>
      <c r="CU19" s="56">
        <v>29</v>
      </c>
      <c r="CV19" s="56">
        <v>22.9</v>
      </c>
      <c r="CW19" s="56">
        <v>16.5</v>
      </c>
      <c r="CX19" s="56">
        <v>63.6</v>
      </c>
      <c r="CY19" s="66">
        <v>0</v>
      </c>
      <c r="CZ19" s="66">
        <v>3</v>
      </c>
      <c r="DA19" s="66">
        <f t="shared" ref="DA19:DA23" si="57">(83-CX19)*100/83</f>
        <v>23.37349397590361</v>
      </c>
      <c r="DB19" s="56">
        <v>90.6</v>
      </c>
      <c r="DC19" s="66">
        <v>0</v>
      </c>
      <c r="DD19" s="66">
        <v>0</v>
      </c>
      <c r="DE19" s="66">
        <v>0</v>
      </c>
      <c r="DF19" s="56">
        <v>74.7</v>
      </c>
      <c r="DG19" s="66">
        <v>0</v>
      </c>
      <c r="DH19" s="66">
        <v>2</v>
      </c>
      <c r="DI19" s="66">
        <f t="shared" ref="DI19:DI29" si="58">(90-DF19)*100/90</f>
        <v>16.999999999999996</v>
      </c>
      <c r="DJ19" s="56">
        <v>127</v>
      </c>
      <c r="DK19" s="66">
        <v>1</v>
      </c>
      <c r="DL19" s="66">
        <v>10.4</v>
      </c>
      <c r="DM19" s="56">
        <v>79.099999999999994</v>
      </c>
      <c r="DN19" s="66">
        <v>0</v>
      </c>
      <c r="DO19" s="66">
        <v>2</v>
      </c>
      <c r="DP19" s="66">
        <f t="shared" ref="DP19:DP23" si="59">(90-DM19)*100/90</f>
        <v>12.111111111111116</v>
      </c>
      <c r="DQ19" s="56">
        <v>24.7</v>
      </c>
      <c r="DR19" s="66">
        <v>4</v>
      </c>
      <c r="DS19" s="66">
        <f t="shared" si="34"/>
        <v>147</v>
      </c>
      <c r="DT19" s="66">
        <f t="shared" si="33"/>
        <v>2</v>
      </c>
      <c r="DU19" s="66">
        <f t="shared" si="28"/>
        <v>34.980767514502453</v>
      </c>
    </row>
    <row r="20" spans="1:125" s="54" customFormat="1" ht="13.15" customHeight="1" x14ac:dyDescent="0.25">
      <c r="A20" s="2">
        <f t="shared" si="22"/>
        <v>19</v>
      </c>
      <c r="B20" s="2" t="s">
        <v>79</v>
      </c>
      <c r="C20" s="2" t="s">
        <v>105</v>
      </c>
      <c r="D20" s="52">
        <v>62</v>
      </c>
      <c r="E20" s="52">
        <v>0</v>
      </c>
      <c r="F20" s="52">
        <v>7.5</v>
      </c>
      <c r="G20" s="52">
        <v>18.2</v>
      </c>
      <c r="H20" s="52">
        <v>8.5</v>
      </c>
      <c r="I20" s="52">
        <v>72.400000000000006</v>
      </c>
      <c r="J20" s="55">
        <v>88.4</v>
      </c>
      <c r="K20" s="65">
        <v>1</v>
      </c>
      <c r="L20" s="65">
        <v>0</v>
      </c>
      <c r="M20" s="65">
        <v>0</v>
      </c>
      <c r="N20" s="52">
        <v>67.3</v>
      </c>
      <c r="O20" s="63">
        <v>1</v>
      </c>
      <c r="P20" s="63">
        <v>2</v>
      </c>
      <c r="Q20" s="65">
        <f t="shared" si="45"/>
        <v>18.915662650602414</v>
      </c>
      <c r="R20" s="52">
        <v>83.8</v>
      </c>
      <c r="S20" s="63">
        <v>1</v>
      </c>
      <c r="T20" s="63">
        <v>1</v>
      </c>
      <c r="U20" s="66">
        <f t="shared" si="2"/>
        <v>6.8888888888888911</v>
      </c>
      <c r="V20" s="52">
        <v>90</v>
      </c>
      <c r="W20" s="63">
        <v>0</v>
      </c>
      <c r="X20" s="63">
        <v>0</v>
      </c>
      <c r="Y20" s="52">
        <v>82.5</v>
      </c>
      <c r="Z20" s="63">
        <v>1</v>
      </c>
      <c r="AA20" s="63">
        <v>1</v>
      </c>
      <c r="AB20" s="65">
        <f t="shared" si="3"/>
        <v>8.3333333333333339</v>
      </c>
      <c r="AC20" s="55">
        <v>5.0999999999999996</v>
      </c>
      <c r="AD20" s="65">
        <v>0</v>
      </c>
      <c r="AE20" s="63">
        <v>0</v>
      </c>
      <c r="AF20" s="63">
        <f t="shared" si="4"/>
        <v>0.66666666666666663</v>
      </c>
      <c r="AG20" s="63">
        <f t="shared" si="23"/>
        <v>5.6896474788041074</v>
      </c>
      <c r="AH20" s="55">
        <v>64</v>
      </c>
      <c r="AI20" s="55">
        <v>8.1999999999999993</v>
      </c>
      <c r="AJ20" s="52">
        <v>56.2</v>
      </c>
      <c r="AK20" s="55">
        <v>11.4</v>
      </c>
      <c r="AL20" s="55">
        <v>38.4</v>
      </c>
      <c r="AM20" s="65">
        <v>0</v>
      </c>
      <c r="AN20" s="65">
        <v>4</v>
      </c>
      <c r="AO20" s="65">
        <f t="shared" si="36"/>
        <v>53.734939759036145</v>
      </c>
      <c r="AP20" s="55">
        <v>23.1</v>
      </c>
      <c r="AQ20" s="63">
        <v>1</v>
      </c>
      <c r="AR20" s="63">
        <v>4</v>
      </c>
      <c r="AS20" s="65">
        <f t="shared" si="46"/>
        <v>72.168674698795186</v>
      </c>
      <c r="AT20" s="55">
        <v>34.299999999999997</v>
      </c>
      <c r="AU20" s="63">
        <v>0</v>
      </c>
      <c r="AV20" s="63">
        <v>4</v>
      </c>
      <c r="AW20" s="65">
        <f t="shared" si="37"/>
        <v>61.888888888888886</v>
      </c>
      <c r="AX20" s="55">
        <v>38</v>
      </c>
      <c r="AY20" s="63">
        <v>4</v>
      </c>
      <c r="AZ20" s="63">
        <v>55.2</v>
      </c>
      <c r="BA20" s="55">
        <v>40.6</v>
      </c>
      <c r="BB20" s="63">
        <v>0</v>
      </c>
      <c r="BC20" s="63">
        <v>4</v>
      </c>
      <c r="BD20" s="65">
        <f t="shared" si="38"/>
        <v>54.888888888888886</v>
      </c>
      <c r="BE20" s="55">
        <v>34.5</v>
      </c>
      <c r="BF20" s="65">
        <v>4</v>
      </c>
      <c r="BG20" s="63">
        <f t="shared" si="9"/>
        <v>245</v>
      </c>
      <c r="BH20" s="63">
        <f t="shared" si="10"/>
        <v>4</v>
      </c>
      <c r="BI20" s="63">
        <f t="shared" si="24"/>
        <v>90.480232039268188</v>
      </c>
      <c r="BJ20" s="52">
        <v>41.3</v>
      </c>
      <c r="BK20" s="55">
        <v>55.11</v>
      </c>
      <c r="BL20" s="52">
        <v>42.4</v>
      </c>
      <c r="BM20" s="52">
        <v>35.53</v>
      </c>
      <c r="BN20" s="52">
        <v>51</v>
      </c>
      <c r="BO20" s="52">
        <v>29</v>
      </c>
      <c r="BP20" s="92">
        <f t="shared" si="25"/>
        <v>1.2028301886792454</v>
      </c>
      <c r="BQ20" s="92">
        <f t="shared" si="26"/>
        <v>0.81621165212496483</v>
      </c>
      <c r="BR20" s="52">
        <v>17.3</v>
      </c>
      <c r="BS20" s="52">
        <v>23.9</v>
      </c>
      <c r="BT20" s="52">
        <v>10.199999999999999</v>
      </c>
      <c r="BU20" s="52">
        <v>17.3</v>
      </c>
      <c r="BV20" s="52">
        <v>79.5</v>
      </c>
      <c r="BW20" s="65">
        <v>0</v>
      </c>
      <c r="BX20" s="65">
        <v>1</v>
      </c>
      <c r="BY20" s="66">
        <f t="shared" si="54"/>
        <v>4.2168674698795181</v>
      </c>
      <c r="BZ20" s="52">
        <v>34.5</v>
      </c>
      <c r="CA20" s="63">
        <v>0</v>
      </c>
      <c r="CB20" s="63">
        <v>4</v>
      </c>
      <c r="CC20" s="65">
        <f t="shared" si="47"/>
        <v>58.433734939759034</v>
      </c>
      <c r="CD20" s="52">
        <v>64.900000000000006</v>
      </c>
      <c r="CE20" s="63">
        <v>0</v>
      </c>
      <c r="CF20" s="63">
        <v>3</v>
      </c>
      <c r="CG20" s="66">
        <f t="shared" si="55"/>
        <v>27.888888888888882</v>
      </c>
      <c r="CH20" s="52">
        <v>55</v>
      </c>
      <c r="CI20" s="63">
        <v>4</v>
      </c>
      <c r="CJ20" s="63">
        <v>35.200000000000003</v>
      </c>
      <c r="CK20" s="52">
        <v>88.9</v>
      </c>
      <c r="CL20" s="63">
        <v>1</v>
      </c>
      <c r="CM20" s="63">
        <v>1</v>
      </c>
      <c r="CN20" s="65">
        <f t="shared" si="56"/>
        <v>1.2222222222222159</v>
      </c>
      <c r="CO20" s="52">
        <v>34.5</v>
      </c>
      <c r="CP20" s="65">
        <v>4</v>
      </c>
      <c r="CQ20" s="63">
        <f t="shared" si="15"/>
        <v>245</v>
      </c>
      <c r="CR20" s="63">
        <f t="shared" si="30"/>
        <v>2.8333333333333335</v>
      </c>
      <c r="CS20" s="63">
        <f t="shared" si="27"/>
        <v>61.993618920124938</v>
      </c>
      <c r="CT20" s="52">
        <v>80.599999999999994</v>
      </c>
      <c r="CU20" s="52">
        <v>7.6</v>
      </c>
      <c r="CV20" s="52">
        <v>6</v>
      </c>
      <c r="CW20" s="52">
        <v>11.4</v>
      </c>
      <c r="CX20" s="52">
        <v>35.9</v>
      </c>
      <c r="CY20" s="65">
        <v>0</v>
      </c>
      <c r="CZ20" s="65">
        <v>4</v>
      </c>
      <c r="DA20" s="65">
        <f t="shared" si="57"/>
        <v>56.746987951807228</v>
      </c>
      <c r="DB20" s="52">
        <v>1.7</v>
      </c>
      <c r="DC20" s="63">
        <v>1</v>
      </c>
      <c r="DD20" s="63">
        <v>4</v>
      </c>
      <c r="DE20" s="65">
        <f t="shared" ref="DE20:DE22" si="60">(83-DB20)*100/83</f>
        <v>97.951807228915669</v>
      </c>
      <c r="DF20" s="52">
        <v>28.5</v>
      </c>
      <c r="DG20" s="63">
        <v>0</v>
      </c>
      <c r="DH20" s="63">
        <v>4</v>
      </c>
      <c r="DI20" s="65">
        <f t="shared" si="58"/>
        <v>68.333333333333329</v>
      </c>
      <c r="DJ20" s="52">
        <v>29</v>
      </c>
      <c r="DK20" s="63">
        <v>4</v>
      </c>
      <c r="DL20" s="63">
        <v>65.8</v>
      </c>
      <c r="DM20" s="52">
        <v>36.6</v>
      </c>
      <c r="DN20" s="63">
        <v>0</v>
      </c>
      <c r="DO20" s="63">
        <v>4</v>
      </c>
      <c r="DP20" s="65">
        <f t="shared" si="59"/>
        <v>59.333333333333336</v>
      </c>
      <c r="DQ20" s="52">
        <v>34.4</v>
      </c>
      <c r="DR20" s="65">
        <v>4</v>
      </c>
      <c r="DS20" s="63">
        <f t="shared" si="34"/>
        <v>244</v>
      </c>
      <c r="DT20" s="63">
        <f t="shared" si="33"/>
        <v>4</v>
      </c>
      <c r="DU20" s="63">
        <f t="shared" si="28"/>
        <v>98.694243641231594</v>
      </c>
    </row>
    <row r="21" spans="1:125" s="57" customFormat="1" ht="18.600000000000001" customHeight="1" x14ac:dyDescent="0.25">
      <c r="A21" s="2">
        <f t="shared" si="22"/>
        <v>20</v>
      </c>
      <c r="B21" s="57" t="s">
        <v>80</v>
      </c>
      <c r="C21" s="2" t="s">
        <v>105</v>
      </c>
      <c r="D21" s="56">
        <v>62</v>
      </c>
      <c r="E21" s="56">
        <v>0</v>
      </c>
      <c r="F21" s="56">
        <v>8.5</v>
      </c>
      <c r="G21" s="56">
        <v>23.7</v>
      </c>
      <c r="H21" s="56">
        <v>6.7</v>
      </c>
      <c r="I21" s="56">
        <v>83.5</v>
      </c>
      <c r="J21" s="56">
        <v>88.8</v>
      </c>
      <c r="K21" s="66">
        <v>1</v>
      </c>
      <c r="L21" s="66">
        <v>0</v>
      </c>
      <c r="M21" s="66">
        <v>0</v>
      </c>
      <c r="N21" s="56">
        <v>74.3</v>
      </c>
      <c r="O21" s="66">
        <v>1</v>
      </c>
      <c r="P21" s="66">
        <v>1</v>
      </c>
      <c r="Q21" s="66">
        <f t="shared" si="45"/>
        <v>10.481927710843376</v>
      </c>
      <c r="R21" s="56">
        <v>82.3</v>
      </c>
      <c r="S21" s="66">
        <v>1</v>
      </c>
      <c r="T21" s="66">
        <v>1</v>
      </c>
      <c r="U21" s="66">
        <f t="shared" si="2"/>
        <v>8.5555555555555589</v>
      </c>
      <c r="V21" s="56">
        <v>82</v>
      </c>
      <c r="W21" s="66">
        <v>1</v>
      </c>
      <c r="X21" s="66">
        <v>3.52</v>
      </c>
      <c r="Y21" s="56">
        <v>87.5</v>
      </c>
      <c r="Z21" s="66">
        <v>0</v>
      </c>
      <c r="AA21" s="66">
        <v>1</v>
      </c>
      <c r="AB21" s="66">
        <f t="shared" si="3"/>
        <v>2.7777777777777777</v>
      </c>
      <c r="AC21" s="56">
        <v>7.1</v>
      </c>
      <c r="AD21" s="66">
        <v>0</v>
      </c>
      <c r="AE21" s="63">
        <v>0</v>
      </c>
      <c r="AF21" s="66">
        <f t="shared" si="4"/>
        <v>0.66666666666666663</v>
      </c>
      <c r="AG21" s="66">
        <f t="shared" si="23"/>
        <v>4.2225435073627855</v>
      </c>
      <c r="AH21" s="56">
        <v>203.4</v>
      </c>
      <c r="AI21" s="56">
        <v>15.7</v>
      </c>
      <c r="AJ21" s="56">
        <v>35</v>
      </c>
      <c r="AK21" s="56">
        <v>49</v>
      </c>
      <c r="AL21" s="56">
        <v>70.099999999999994</v>
      </c>
      <c r="AM21" s="66">
        <v>1</v>
      </c>
      <c r="AN21" s="66">
        <v>2</v>
      </c>
      <c r="AO21" s="66">
        <f t="shared" si="36"/>
        <v>15.5421686746988</v>
      </c>
      <c r="AP21" s="56">
        <v>40.200000000000003</v>
      </c>
      <c r="AQ21" s="66">
        <v>0</v>
      </c>
      <c r="AR21" s="66">
        <v>4</v>
      </c>
      <c r="AS21" s="66">
        <f t="shared" si="46"/>
        <v>51.566265060240966</v>
      </c>
      <c r="AT21" s="56">
        <v>61.8</v>
      </c>
      <c r="AU21" s="66">
        <v>0</v>
      </c>
      <c r="AV21" s="66">
        <v>4</v>
      </c>
      <c r="AW21" s="66">
        <f t="shared" si="37"/>
        <v>31.333333333333339</v>
      </c>
      <c r="AX21" s="56">
        <v>87</v>
      </c>
      <c r="AY21" s="66">
        <v>0</v>
      </c>
      <c r="AZ21" s="66">
        <v>0</v>
      </c>
      <c r="BA21" s="56">
        <v>69.400000000000006</v>
      </c>
      <c r="BB21" s="66">
        <v>1</v>
      </c>
      <c r="BC21" s="66">
        <v>3</v>
      </c>
      <c r="BD21" s="66">
        <f t="shared" si="38"/>
        <v>22.888888888888882</v>
      </c>
      <c r="BE21" s="56">
        <v>9.6</v>
      </c>
      <c r="BF21" s="66">
        <v>0</v>
      </c>
      <c r="BG21" s="63">
        <v>0</v>
      </c>
      <c r="BH21" s="66">
        <f t="shared" si="10"/>
        <v>2.1666666666666665</v>
      </c>
      <c r="BI21" s="66">
        <f t="shared" si="24"/>
        <v>20.221775992860334</v>
      </c>
      <c r="BJ21" s="56">
        <v>83.1</v>
      </c>
      <c r="BK21" s="56">
        <v>67.2</v>
      </c>
      <c r="BL21" s="56">
        <v>52.71</v>
      </c>
      <c r="BM21" s="56">
        <v>50.52</v>
      </c>
      <c r="BN21" s="56">
        <v>50</v>
      </c>
      <c r="BO21" s="56">
        <v>50</v>
      </c>
      <c r="BP21" s="92">
        <f t="shared" si="25"/>
        <v>0.94858660595712385</v>
      </c>
      <c r="BQ21" s="92">
        <f t="shared" si="26"/>
        <v>0.98970704671417253</v>
      </c>
      <c r="BR21" s="56">
        <v>9.9</v>
      </c>
      <c r="BS21" s="56">
        <v>20.7</v>
      </c>
      <c r="BT21" s="56">
        <v>3.2</v>
      </c>
      <c r="BU21" s="56">
        <v>16.899999999999999</v>
      </c>
      <c r="BV21" s="56">
        <v>84.6</v>
      </c>
      <c r="BW21" s="66">
        <v>0</v>
      </c>
      <c r="BX21" s="66">
        <v>0</v>
      </c>
      <c r="BY21" s="66">
        <v>0</v>
      </c>
      <c r="BZ21" s="56">
        <v>29.2</v>
      </c>
      <c r="CA21" s="66">
        <v>0</v>
      </c>
      <c r="CB21" s="66">
        <v>4</v>
      </c>
      <c r="CC21" s="66">
        <f t="shared" ref="CC21:CC22" si="61">(83-BZ21)*100/83</f>
        <v>64.819277108433738</v>
      </c>
      <c r="CD21" s="56">
        <v>50.2</v>
      </c>
      <c r="CE21" s="66">
        <v>0</v>
      </c>
      <c r="CF21" s="66">
        <v>4</v>
      </c>
      <c r="CG21" s="66">
        <f t="shared" si="55"/>
        <v>44.222222222222214</v>
      </c>
      <c r="CH21" s="56">
        <v>72</v>
      </c>
      <c r="CI21" s="66">
        <v>2</v>
      </c>
      <c r="CJ21" s="66">
        <v>15.2</v>
      </c>
      <c r="CK21" s="56">
        <v>80.900000000000006</v>
      </c>
      <c r="CL21" s="66">
        <v>0</v>
      </c>
      <c r="CM21" s="66">
        <v>1</v>
      </c>
      <c r="CN21" s="66">
        <f t="shared" si="56"/>
        <v>10.111111111111105</v>
      </c>
      <c r="CO21" s="56">
        <v>12.1</v>
      </c>
      <c r="CP21" s="66">
        <v>3</v>
      </c>
      <c r="CQ21" s="63">
        <f t="shared" si="15"/>
        <v>20.999999999999996</v>
      </c>
      <c r="CR21" s="66">
        <f t="shared" si="30"/>
        <v>2.3333333333333335</v>
      </c>
      <c r="CS21" s="66">
        <f t="shared" si="27"/>
        <v>25.89210174029451</v>
      </c>
      <c r="CT21" s="56">
        <v>269.39999999999998</v>
      </c>
      <c r="CU21" s="56">
        <v>12.7</v>
      </c>
      <c r="CV21" s="56">
        <v>22.3</v>
      </c>
      <c r="CW21" s="56">
        <v>248.8</v>
      </c>
      <c r="CX21" s="56">
        <v>63.3</v>
      </c>
      <c r="CY21" s="66">
        <v>1</v>
      </c>
      <c r="CZ21" s="66">
        <v>3</v>
      </c>
      <c r="DA21" s="66">
        <f t="shared" si="57"/>
        <v>23.734939759036148</v>
      </c>
      <c r="DB21" s="56">
        <v>23.9</v>
      </c>
      <c r="DC21" s="66">
        <v>1</v>
      </c>
      <c r="DD21" s="66">
        <v>4</v>
      </c>
      <c r="DE21" s="66">
        <f t="shared" si="60"/>
        <v>71.204819277108427</v>
      </c>
      <c r="DF21" s="56">
        <v>54.4</v>
      </c>
      <c r="DG21" s="66">
        <v>1</v>
      </c>
      <c r="DH21" s="66">
        <v>4</v>
      </c>
      <c r="DI21" s="66">
        <f t="shared" si="58"/>
        <v>39.555555555555557</v>
      </c>
      <c r="DJ21" s="56">
        <v>160</v>
      </c>
      <c r="DK21" s="66">
        <v>4</v>
      </c>
      <c r="DL21" s="66">
        <v>39.1</v>
      </c>
      <c r="DM21" s="56">
        <v>46.2</v>
      </c>
      <c r="DN21" s="66">
        <v>0</v>
      </c>
      <c r="DO21" s="66">
        <v>4</v>
      </c>
      <c r="DP21" s="66">
        <f t="shared" si="59"/>
        <v>48.666666666666664</v>
      </c>
      <c r="DQ21" s="56">
        <v>53.4</v>
      </c>
      <c r="DR21" s="66">
        <v>4</v>
      </c>
      <c r="DS21" s="66">
        <f t="shared" si="34"/>
        <v>434</v>
      </c>
      <c r="DT21" s="66">
        <f t="shared" si="33"/>
        <v>3.8333333333333335</v>
      </c>
      <c r="DU21" s="66">
        <f t="shared" si="28"/>
        <v>109.37699687639447</v>
      </c>
    </row>
    <row r="22" spans="1:125" s="2" customFormat="1" ht="16.899999999999999" customHeight="1" x14ac:dyDescent="0.25">
      <c r="A22" s="2">
        <f t="shared" si="22"/>
        <v>21</v>
      </c>
      <c r="B22" s="2" t="s">
        <v>81</v>
      </c>
      <c r="C22" s="2" t="s">
        <v>105</v>
      </c>
      <c r="D22" s="52">
        <v>62</v>
      </c>
      <c r="E22" s="52">
        <v>0</v>
      </c>
      <c r="F22" s="52">
        <v>19.899999999999999</v>
      </c>
      <c r="G22" s="52">
        <v>22.4</v>
      </c>
      <c r="H22" s="52">
        <v>4.9000000000000004</v>
      </c>
      <c r="I22" s="52">
        <v>11.6</v>
      </c>
      <c r="J22" s="52">
        <v>87</v>
      </c>
      <c r="K22" s="63">
        <v>1</v>
      </c>
      <c r="L22" s="63">
        <v>0</v>
      </c>
      <c r="M22" s="63">
        <v>0</v>
      </c>
      <c r="N22" s="52">
        <v>76.2</v>
      </c>
      <c r="O22" s="63">
        <v>1</v>
      </c>
      <c r="P22" s="63">
        <v>1</v>
      </c>
      <c r="Q22" s="63">
        <v>0</v>
      </c>
      <c r="R22" s="52">
        <v>89.1</v>
      </c>
      <c r="S22" s="63">
        <v>0</v>
      </c>
      <c r="T22" s="63">
        <v>1</v>
      </c>
      <c r="U22" s="63">
        <f t="shared" si="2"/>
        <v>1.0000000000000062</v>
      </c>
      <c r="V22" s="52">
        <v>94</v>
      </c>
      <c r="W22" s="63">
        <v>0</v>
      </c>
      <c r="X22" s="63">
        <v>0</v>
      </c>
      <c r="Y22" s="52">
        <v>87.5</v>
      </c>
      <c r="Z22" s="63">
        <v>1</v>
      </c>
      <c r="AA22" s="63">
        <v>1</v>
      </c>
      <c r="AB22" s="63">
        <f t="shared" si="3"/>
        <v>2.7777777777777777</v>
      </c>
      <c r="AC22" s="52">
        <v>10.3</v>
      </c>
      <c r="AD22" s="63">
        <v>1</v>
      </c>
      <c r="AE22" s="63">
        <f t="shared" si="29"/>
        <v>3.0000000000000071</v>
      </c>
      <c r="AF22" s="63">
        <f t="shared" si="4"/>
        <v>0.66666666666666663</v>
      </c>
      <c r="AG22" s="63">
        <f t="shared" si="23"/>
        <v>1.1296296296296318</v>
      </c>
      <c r="AH22" s="52">
        <v>285.2</v>
      </c>
      <c r="AI22" s="52">
        <v>32.200000000000003</v>
      </c>
      <c r="AJ22" s="52">
        <v>3.9</v>
      </c>
      <c r="AK22" s="52">
        <v>11.8</v>
      </c>
      <c r="AL22" s="52">
        <v>26.8</v>
      </c>
      <c r="AM22" s="63">
        <v>0</v>
      </c>
      <c r="AN22" s="63">
        <v>4</v>
      </c>
      <c r="AO22" s="63">
        <f t="shared" si="36"/>
        <v>67.710843373493972</v>
      </c>
      <c r="AP22" s="52">
        <v>87.3</v>
      </c>
      <c r="AQ22" s="63">
        <v>0</v>
      </c>
      <c r="AR22" s="63">
        <v>0</v>
      </c>
      <c r="AS22" s="63">
        <v>0</v>
      </c>
      <c r="AT22" s="52">
        <v>34.4</v>
      </c>
      <c r="AU22" s="63">
        <v>0</v>
      </c>
      <c r="AV22" s="63">
        <v>4</v>
      </c>
      <c r="AW22" s="63">
        <f t="shared" si="37"/>
        <v>61.777777777777779</v>
      </c>
      <c r="AX22" s="52">
        <v>399</v>
      </c>
      <c r="AY22" s="63">
        <v>4</v>
      </c>
      <c r="AZ22" s="63">
        <v>246</v>
      </c>
      <c r="BA22" s="52">
        <v>41.5</v>
      </c>
      <c r="BB22" s="63">
        <v>0</v>
      </c>
      <c r="BC22" s="63">
        <v>4</v>
      </c>
      <c r="BD22" s="63">
        <f t="shared" si="38"/>
        <v>53.888888888888886</v>
      </c>
      <c r="BE22" s="52">
        <v>62.8</v>
      </c>
      <c r="BF22" s="63">
        <v>4</v>
      </c>
      <c r="BG22" s="63">
        <f t="shared" si="9"/>
        <v>528</v>
      </c>
      <c r="BH22" s="63">
        <f t="shared" si="10"/>
        <v>3.3333333333333335</v>
      </c>
      <c r="BI22" s="63">
        <f t="shared" si="24"/>
        <v>159.56291834002678</v>
      </c>
      <c r="BJ22" s="52">
        <v>57.36</v>
      </c>
      <c r="BK22" s="52">
        <v>61.3</v>
      </c>
      <c r="BL22" s="52">
        <v>49.52</v>
      </c>
      <c r="BM22" s="52">
        <v>44.1</v>
      </c>
      <c r="BN22" s="52">
        <v>57</v>
      </c>
      <c r="BO22" s="52">
        <v>51</v>
      </c>
      <c r="BP22" s="92">
        <f t="shared" si="25"/>
        <v>1.1510500807754442</v>
      </c>
      <c r="BQ22" s="92">
        <f t="shared" si="26"/>
        <v>1.1564625850340136</v>
      </c>
      <c r="BR22" s="52">
        <v>21.1</v>
      </c>
      <c r="BS22" s="52">
        <v>16</v>
      </c>
      <c r="BT22" s="52">
        <v>5</v>
      </c>
      <c r="BU22" s="52">
        <v>12.4</v>
      </c>
      <c r="BV22" s="52">
        <v>73.8</v>
      </c>
      <c r="BW22" s="63">
        <v>0</v>
      </c>
      <c r="BX22" s="63">
        <v>2</v>
      </c>
      <c r="BY22" s="63">
        <f t="shared" si="54"/>
        <v>11.084337349397593</v>
      </c>
      <c r="BZ22" s="52">
        <v>60.9</v>
      </c>
      <c r="CA22" s="63">
        <v>1</v>
      </c>
      <c r="CB22" s="63">
        <v>3</v>
      </c>
      <c r="CC22" s="63">
        <f t="shared" si="61"/>
        <v>26.626506024096386</v>
      </c>
      <c r="CD22" s="52">
        <v>74.5</v>
      </c>
      <c r="CE22" s="63">
        <v>1</v>
      </c>
      <c r="CF22" s="63">
        <v>2</v>
      </c>
      <c r="CG22" s="63">
        <f t="shared" si="55"/>
        <v>17.222222222222221</v>
      </c>
      <c r="CH22" s="52">
        <v>97</v>
      </c>
      <c r="CI22" s="63">
        <v>0</v>
      </c>
      <c r="CJ22" s="63">
        <v>0</v>
      </c>
      <c r="CK22" s="52">
        <v>78.8</v>
      </c>
      <c r="CL22" s="63">
        <v>0</v>
      </c>
      <c r="CM22" s="63">
        <v>2</v>
      </c>
      <c r="CN22" s="63">
        <f t="shared" si="56"/>
        <v>12.444444444444446</v>
      </c>
      <c r="CO22" s="52">
        <v>2.2000000000000002</v>
      </c>
      <c r="CP22" s="63">
        <v>0</v>
      </c>
      <c r="CQ22" s="63">
        <v>0</v>
      </c>
      <c r="CR22" s="63">
        <f t="shared" si="30"/>
        <v>1.5</v>
      </c>
      <c r="CS22" s="63">
        <f t="shared" si="27"/>
        <v>11.229585006693441</v>
      </c>
      <c r="CT22" s="52">
        <v>270.5</v>
      </c>
      <c r="CU22" s="52">
        <v>18.899999999999999</v>
      </c>
      <c r="CV22" s="52">
        <v>3</v>
      </c>
      <c r="CW22" s="52">
        <v>13</v>
      </c>
      <c r="CX22" s="52">
        <v>16.8</v>
      </c>
      <c r="CY22" s="63">
        <v>0</v>
      </c>
      <c r="CZ22" s="63">
        <v>4</v>
      </c>
      <c r="DA22" s="63">
        <f t="shared" si="57"/>
        <v>79.759036144578317</v>
      </c>
      <c r="DB22" s="52">
        <v>51.9</v>
      </c>
      <c r="DC22" s="63">
        <v>1</v>
      </c>
      <c r="DD22" s="63">
        <v>4</v>
      </c>
      <c r="DE22" s="63">
        <f t="shared" si="60"/>
        <v>37.46987951807229</v>
      </c>
      <c r="DF22" s="52">
        <v>34.6</v>
      </c>
      <c r="DG22" s="63">
        <v>0</v>
      </c>
      <c r="DH22" s="63">
        <v>4</v>
      </c>
      <c r="DI22" s="63">
        <f t="shared" si="58"/>
        <v>61.555555555555557</v>
      </c>
      <c r="DJ22" s="52">
        <v>436</v>
      </c>
      <c r="DK22" s="63">
        <v>4</v>
      </c>
      <c r="DL22" s="63">
        <v>200.8</v>
      </c>
      <c r="DM22" s="52">
        <v>28.9</v>
      </c>
      <c r="DN22" s="63">
        <v>0</v>
      </c>
      <c r="DO22" s="63">
        <v>4</v>
      </c>
      <c r="DP22" s="63">
        <f t="shared" si="59"/>
        <v>67.888888888888886</v>
      </c>
      <c r="DQ22" s="52">
        <v>67.2</v>
      </c>
      <c r="DR22" s="63">
        <v>4</v>
      </c>
      <c r="DS22" s="63">
        <f t="shared" si="34"/>
        <v>572</v>
      </c>
      <c r="DT22" s="63">
        <f t="shared" si="33"/>
        <v>4</v>
      </c>
      <c r="DU22" s="63">
        <f t="shared" si="28"/>
        <v>169.91222668451584</v>
      </c>
    </row>
    <row r="23" spans="1:125" s="2" customFormat="1" ht="16.149999999999999" customHeight="1" x14ac:dyDescent="0.25">
      <c r="A23" s="2">
        <f t="shared" si="22"/>
        <v>22</v>
      </c>
      <c r="B23" s="2" t="s">
        <v>82</v>
      </c>
      <c r="C23" s="2" t="s">
        <v>105</v>
      </c>
      <c r="D23" s="52">
        <v>60</v>
      </c>
      <c r="E23" s="52">
        <v>1</v>
      </c>
      <c r="F23" s="52">
        <v>23.9</v>
      </c>
      <c r="G23" s="52">
        <v>8</v>
      </c>
      <c r="H23" s="52">
        <v>2.5</v>
      </c>
      <c r="I23" s="52">
        <v>12.2</v>
      </c>
      <c r="J23" s="52">
        <v>76.8</v>
      </c>
      <c r="K23" s="63">
        <v>0</v>
      </c>
      <c r="L23" s="63">
        <v>1</v>
      </c>
      <c r="M23" s="65">
        <f t="shared" si="35"/>
        <v>7.4698795180722923</v>
      </c>
      <c r="N23" s="52">
        <v>17.100000000000001</v>
      </c>
      <c r="O23" s="63">
        <v>0</v>
      </c>
      <c r="P23" s="63">
        <v>4</v>
      </c>
      <c r="Q23" s="65">
        <f t="shared" si="45"/>
        <v>79.397590361445793</v>
      </c>
      <c r="R23" s="52">
        <v>46.2</v>
      </c>
      <c r="S23" s="63">
        <v>1</v>
      </c>
      <c r="T23" s="63">
        <v>4</v>
      </c>
      <c r="U23" s="66">
        <f t="shared" si="2"/>
        <v>48.666666666666664</v>
      </c>
      <c r="V23" s="52">
        <v>97</v>
      </c>
      <c r="W23" s="63">
        <v>0</v>
      </c>
      <c r="X23" s="63">
        <v>0</v>
      </c>
      <c r="Y23" s="52">
        <v>43.8</v>
      </c>
      <c r="Z23" s="63">
        <v>1</v>
      </c>
      <c r="AA23" s="63">
        <v>4</v>
      </c>
      <c r="AB23" s="65">
        <f t="shared" si="3"/>
        <v>51.333333333333336</v>
      </c>
      <c r="AC23" s="52">
        <v>28.4</v>
      </c>
      <c r="AD23" s="63">
        <v>4</v>
      </c>
      <c r="AE23" s="63">
        <f t="shared" si="29"/>
        <v>183.99999999999997</v>
      </c>
      <c r="AF23" s="63">
        <f t="shared" si="4"/>
        <v>2.8333333333333335</v>
      </c>
      <c r="AG23" s="63">
        <f t="shared" si="23"/>
        <v>61.811244979919678</v>
      </c>
      <c r="AH23" s="52">
        <v>22.9</v>
      </c>
      <c r="AI23" s="52">
        <v>12</v>
      </c>
      <c r="AJ23" s="52">
        <v>2.2000000000000002</v>
      </c>
      <c r="AK23" s="52">
        <v>12</v>
      </c>
      <c r="AL23" s="52">
        <v>80.400000000000006</v>
      </c>
      <c r="AM23" s="63">
        <v>0</v>
      </c>
      <c r="AN23" s="63">
        <v>1</v>
      </c>
      <c r="AO23" s="65">
        <f t="shared" si="36"/>
        <v>3.1325301204819209</v>
      </c>
      <c r="AP23" s="52">
        <v>41.7</v>
      </c>
      <c r="AQ23" s="63">
        <v>0</v>
      </c>
      <c r="AR23" s="63">
        <v>4</v>
      </c>
      <c r="AS23" s="65">
        <f t="shared" si="46"/>
        <v>49.75903614457831</v>
      </c>
      <c r="AT23" s="52">
        <v>77.599999999999994</v>
      </c>
      <c r="AU23" s="63">
        <v>1</v>
      </c>
      <c r="AV23" s="63">
        <v>2</v>
      </c>
      <c r="AW23" s="65">
        <f t="shared" si="37"/>
        <v>13.777777777777782</v>
      </c>
      <c r="AX23" s="52">
        <v>121</v>
      </c>
      <c r="AY23" s="63">
        <v>1</v>
      </c>
      <c r="AZ23" s="63">
        <v>5.2</v>
      </c>
      <c r="BA23" s="52">
        <v>71.3</v>
      </c>
      <c r="BB23" s="63">
        <v>1</v>
      </c>
      <c r="BC23" s="63">
        <v>3</v>
      </c>
      <c r="BD23" s="65">
        <f t="shared" si="38"/>
        <v>20.777777777777779</v>
      </c>
      <c r="BE23" s="52">
        <v>20.399999999999999</v>
      </c>
      <c r="BF23" s="63">
        <v>4</v>
      </c>
      <c r="BG23" s="63">
        <f t="shared" si="9"/>
        <v>103.99999999999997</v>
      </c>
      <c r="BH23" s="63">
        <f t="shared" si="10"/>
        <v>2.5</v>
      </c>
      <c r="BI23" s="63">
        <f t="shared" si="24"/>
        <v>32.774520303435963</v>
      </c>
      <c r="BJ23" s="52">
        <v>40.700000000000003</v>
      </c>
      <c r="BK23" s="52">
        <v>40.700000000000003</v>
      </c>
      <c r="BL23" s="52">
        <v>50.08</v>
      </c>
      <c r="BM23" s="52">
        <v>50.08</v>
      </c>
      <c r="BN23" s="52">
        <v>35</v>
      </c>
      <c r="BO23" s="52">
        <v>35</v>
      </c>
      <c r="BP23" s="92">
        <f t="shared" si="25"/>
        <v>0.69888178913738019</v>
      </c>
      <c r="BQ23" s="92">
        <f t="shared" si="26"/>
        <v>0.69888178913738019</v>
      </c>
      <c r="BR23" s="52">
        <v>12.9</v>
      </c>
      <c r="BS23" s="52">
        <v>14.3</v>
      </c>
      <c r="BT23" s="52">
        <v>1.6</v>
      </c>
      <c r="BU23" s="52">
        <v>12.3</v>
      </c>
      <c r="BV23" s="52">
        <v>53</v>
      </c>
      <c r="BW23" s="63">
        <v>1</v>
      </c>
      <c r="BX23" s="63">
        <v>4</v>
      </c>
      <c r="BY23" s="65">
        <f t="shared" si="54"/>
        <v>36.144578313253014</v>
      </c>
      <c r="BZ23" s="52">
        <v>32.1</v>
      </c>
      <c r="CA23" s="63">
        <v>0</v>
      </c>
      <c r="CB23" s="63">
        <v>4</v>
      </c>
      <c r="CC23" s="65">
        <f t="shared" ref="CC23:CC24" si="62">(83-BZ23)*100/83</f>
        <v>61.325301204819276</v>
      </c>
      <c r="CD23" s="52">
        <v>70.8</v>
      </c>
      <c r="CE23" s="63">
        <v>1</v>
      </c>
      <c r="CF23" s="63">
        <v>3</v>
      </c>
      <c r="CG23" s="65">
        <f t="shared" si="55"/>
        <v>21.333333333333336</v>
      </c>
      <c r="CH23" s="52">
        <v>76</v>
      </c>
      <c r="CI23" s="63">
        <v>1</v>
      </c>
      <c r="CJ23" s="63">
        <v>10.5</v>
      </c>
      <c r="CK23" s="52">
        <v>58.4</v>
      </c>
      <c r="CL23" s="63">
        <v>1</v>
      </c>
      <c r="CM23" s="63">
        <v>4</v>
      </c>
      <c r="CN23" s="65">
        <f t="shared" si="56"/>
        <v>35.111111111111114</v>
      </c>
      <c r="CO23" s="52">
        <v>10.3</v>
      </c>
      <c r="CP23" s="63">
        <v>1</v>
      </c>
      <c r="CQ23" s="63">
        <f t="shared" si="15"/>
        <v>3.0000000000000071</v>
      </c>
      <c r="CR23" s="63">
        <f t="shared" si="30"/>
        <v>2.8333333333333335</v>
      </c>
      <c r="CS23" s="63">
        <f t="shared" si="27"/>
        <v>27.902387327086121</v>
      </c>
      <c r="CT23" s="52">
        <v>20.8</v>
      </c>
      <c r="CU23" s="52">
        <v>24.5</v>
      </c>
      <c r="CV23" s="52">
        <v>4.5999999999999996</v>
      </c>
      <c r="CW23" s="52">
        <v>13.1</v>
      </c>
      <c r="CX23" s="52">
        <v>71.2</v>
      </c>
      <c r="CY23" s="63">
        <v>0</v>
      </c>
      <c r="CZ23" s="63">
        <v>1</v>
      </c>
      <c r="DA23" s="65">
        <f t="shared" si="57"/>
        <v>14.216867469879515</v>
      </c>
      <c r="DB23" s="52">
        <v>35.9</v>
      </c>
      <c r="DC23" s="63">
        <v>0</v>
      </c>
      <c r="DD23" s="63">
        <v>4</v>
      </c>
      <c r="DE23" s="65">
        <f t="shared" ref="DE23" si="63">(83-DB23)*100/83</f>
        <v>56.746987951807228</v>
      </c>
      <c r="DF23" s="52">
        <v>64.599999999999994</v>
      </c>
      <c r="DG23" s="63">
        <v>1</v>
      </c>
      <c r="DH23" s="63">
        <v>2</v>
      </c>
      <c r="DI23" s="65">
        <f t="shared" si="58"/>
        <v>28.222222222222229</v>
      </c>
      <c r="DJ23" s="52">
        <v>119</v>
      </c>
      <c r="DK23" s="63">
        <v>1</v>
      </c>
      <c r="DL23" s="63">
        <v>5.2</v>
      </c>
      <c r="DM23" s="52">
        <v>55.4</v>
      </c>
      <c r="DN23" s="63">
        <v>1</v>
      </c>
      <c r="DO23" s="63">
        <v>3</v>
      </c>
      <c r="DP23" s="65">
        <f t="shared" si="59"/>
        <v>38.444444444444443</v>
      </c>
      <c r="DQ23" s="52">
        <v>19.399999999999999</v>
      </c>
      <c r="DR23" s="63">
        <v>4</v>
      </c>
      <c r="DS23" s="63">
        <f t="shared" si="34"/>
        <v>93.999999999999986</v>
      </c>
      <c r="DT23" s="63">
        <f t="shared" si="33"/>
        <v>2.5</v>
      </c>
      <c r="DU23" s="63">
        <f t="shared" si="28"/>
        <v>39.471753681392237</v>
      </c>
    </row>
    <row r="24" spans="1:125" s="2" customFormat="1" ht="17.45" customHeight="1" x14ac:dyDescent="0.25">
      <c r="A24" s="2">
        <f t="shared" si="22"/>
        <v>23</v>
      </c>
      <c r="B24" s="2" t="s">
        <v>89</v>
      </c>
      <c r="C24" s="2" t="s">
        <v>105</v>
      </c>
      <c r="D24" s="52">
        <v>60</v>
      </c>
      <c r="E24" s="52">
        <v>0</v>
      </c>
      <c r="F24" s="52">
        <v>34.6</v>
      </c>
      <c r="G24" s="52">
        <v>87</v>
      </c>
      <c r="H24" s="52">
        <v>27.5</v>
      </c>
      <c r="I24" s="52">
        <v>26.5</v>
      </c>
      <c r="J24" s="52">
        <v>82.9</v>
      </c>
      <c r="K24" s="63">
        <v>1</v>
      </c>
      <c r="L24" s="63">
        <v>1</v>
      </c>
      <c r="M24" s="65">
        <v>0</v>
      </c>
      <c r="N24" s="52">
        <v>90.5</v>
      </c>
      <c r="O24" s="63">
        <v>1</v>
      </c>
      <c r="P24" s="63">
        <v>0</v>
      </c>
      <c r="Q24" s="65">
        <v>0</v>
      </c>
      <c r="R24" s="52">
        <v>78.599999999999994</v>
      </c>
      <c r="S24" s="63">
        <v>0</v>
      </c>
      <c r="T24" s="63">
        <v>2</v>
      </c>
      <c r="U24" s="66">
        <f t="shared" si="2"/>
        <v>12.666666666666671</v>
      </c>
      <c r="V24" s="52">
        <v>121</v>
      </c>
      <c r="W24" s="63">
        <v>1</v>
      </c>
      <c r="X24" s="63">
        <v>5.2</v>
      </c>
      <c r="Y24" s="52">
        <v>91.2</v>
      </c>
      <c r="Z24" s="63">
        <v>1</v>
      </c>
      <c r="AA24" s="63">
        <v>0</v>
      </c>
      <c r="AB24" s="65">
        <v>0</v>
      </c>
      <c r="AC24" s="52">
        <v>10.3</v>
      </c>
      <c r="AD24" s="63">
        <v>1</v>
      </c>
      <c r="AE24" s="63">
        <f t="shared" si="29"/>
        <v>3.0000000000000071</v>
      </c>
      <c r="AF24" s="63">
        <f t="shared" si="4"/>
        <v>0.83333333333333337</v>
      </c>
      <c r="AG24" s="63">
        <f t="shared" si="23"/>
        <v>3.4777777777777796</v>
      </c>
      <c r="AH24" s="52">
        <v>46.1</v>
      </c>
      <c r="AI24" s="52">
        <v>88.1</v>
      </c>
      <c r="AJ24" s="52">
        <v>30.2</v>
      </c>
      <c r="AK24" s="52">
        <v>20.6</v>
      </c>
      <c r="AL24" s="52">
        <v>88.8</v>
      </c>
      <c r="AM24" s="63">
        <v>1</v>
      </c>
      <c r="AN24" s="63">
        <v>0</v>
      </c>
      <c r="AO24" s="65">
        <v>0</v>
      </c>
      <c r="AP24" s="52">
        <v>87.6</v>
      </c>
      <c r="AQ24" s="63">
        <v>1</v>
      </c>
      <c r="AR24" s="63">
        <v>0</v>
      </c>
      <c r="AS24" s="65">
        <v>0</v>
      </c>
      <c r="AT24" s="52">
        <v>82.8</v>
      </c>
      <c r="AU24" s="63">
        <v>0</v>
      </c>
      <c r="AV24" s="63">
        <v>1</v>
      </c>
      <c r="AW24" s="65">
        <f t="shared" si="37"/>
        <v>8.0000000000000018</v>
      </c>
      <c r="AX24" s="52">
        <v>104</v>
      </c>
      <c r="AY24" s="63">
        <v>0</v>
      </c>
      <c r="AZ24" s="63">
        <v>0</v>
      </c>
      <c r="BA24" s="52">
        <v>91.6</v>
      </c>
      <c r="BB24" s="63">
        <v>1</v>
      </c>
      <c r="BC24" s="63">
        <v>0</v>
      </c>
      <c r="BD24" s="65">
        <v>0</v>
      </c>
      <c r="BE24" s="52">
        <v>5.3</v>
      </c>
      <c r="BF24" s="63">
        <v>0</v>
      </c>
      <c r="BG24" s="63">
        <v>0</v>
      </c>
      <c r="BH24" s="63">
        <f t="shared" si="10"/>
        <v>0.16666666666666666</v>
      </c>
      <c r="BI24" s="63">
        <f t="shared" si="24"/>
        <v>1.3333333333333337</v>
      </c>
      <c r="BJ24" s="52">
        <v>64</v>
      </c>
      <c r="BK24" s="52">
        <v>53</v>
      </c>
      <c r="BL24" s="52">
        <v>62.4</v>
      </c>
      <c r="BM24" s="52">
        <v>53.91</v>
      </c>
      <c r="BN24" s="52">
        <v>43</v>
      </c>
      <c r="BO24" s="52">
        <v>40</v>
      </c>
      <c r="BP24" s="92">
        <f t="shared" si="25"/>
        <v>0.6891025641025641</v>
      </c>
      <c r="BQ24" s="92">
        <f t="shared" si="26"/>
        <v>0.74197736969022454</v>
      </c>
      <c r="BR24" s="52">
        <v>37.9</v>
      </c>
      <c r="BS24" s="52">
        <v>80</v>
      </c>
      <c r="BT24" s="52">
        <v>41.3</v>
      </c>
      <c r="BU24" s="52">
        <v>30.1</v>
      </c>
      <c r="BV24" s="52">
        <v>89.6</v>
      </c>
      <c r="BW24" s="63">
        <v>1</v>
      </c>
      <c r="BX24" s="63">
        <v>0</v>
      </c>
      <c r="BY24" s="65">
        <v>0</v>
      </c>
      <c r="BZ24" s="52">
        <v>81</v>
      </c>
      <c r="CA24" s="63">
        <v>0</v>
      </c>
      <c r="CB24" s="63">
        <v>1</v>
      </c>
      <c r="CC24" s="65">
        <f t="shared" si="62"/>
        <v>2.4096385542168677</v>
      </c>
      <c r="CD24" s="52">
        <v>82</v>
      </c>
      <c r="CE24" s="63">
        <v>0</v>
      </c>
      <c r="CF24" s="63">
        <v>1</v>
      </c>
      <c r="CG24" s="65">
        <f t="shared" si="55"/>
        <v>8.8888888888888893</v>
      </c>
      <c r="CH24" s="52">
        <v>137</v>
      </c>
      <c r="CI24" s="63">
        <v>2</v>
      </c>
      <c r="CJ24" s="63">
        <v>19.5</v>
      </c>
      <c r="CK24" s="52">
        <v>88.8</v>
      </c>
      <c r="CL24" s="63">
        <v>1</v>
      </c>
      <c r="CM24" s="63">
        <v>1</v>
      </c>
      <c r="CN24" s="65">
        <v>1.3</v>
      </c>
      <c r="CO24" s="52">
        <v>1.4</v>
      </c>
      <c r="CP24" s="63">
        <v>0</v>
      </c>
      <c r="CQ24" s="63">
        <v>0</v>
      </c>
      <c r="CR24" s="63">
        <f t="shared" si="30"/>
        <v>0.83333333333333337</v>
      </c>
      <c r="CS24" s="63">
        <f t="shared" si="27"/>
        <v>5.3497545738509586</v>
      </c>
      <c r="CT24" s="52">
        <v>88.7</v>
      </c>
      <c r="CU24" s="52">
        <v>50.9</v>
      </c>
      <c r="CV24" s="52">
        <v>10.3</v>
      </c>
      <c r="CW24" s="52">
        <v>21.2</v>
      </c>
      <c r="CX24" s="52">
        <v>34.5</v>
      </c>
      <c r="CY24" s="63">
        <v>1</v>
      </c>
      <c r="CZ24" s="63">
        <v>0</v>
      </c>
      <c r="DA24" s="65">
        <v>0</v>
      </c>
      <c r="DB24" s="52">
        <v>51.3</v>
      </c>
      <c r="DC24" s="63">
        <v>1</v>
      </c>
      <c r="DD24" s="63">
        <v>0</v>
      </c>
      <c r="DE24" s="65">
        <v>0</v>
      </c>
      <c r="DF24" s="52">
        <v>55.1</v>
      </c>
      <c r="DG24" s="63">
        <v>0</v>
      </c>
      <c r="DH24" s="63">
        <v>1</v>
      </c>
      <c r="DI24" s="65">
        <f t="shared" si="58"/>
        <v>38.777777777777779</v>
      </c>
      <c r="DJ24" s="52">
        <v>122</v>
      </c>
      <c r="DK24" s="63">
        <v>0</v>
      </c>
      <c r="DL24" s="63">
        <v>0</v>
      </c>
      <c r="DM24" s="52">
        <v>42.9</v>
      </c>
      <c r="DN24" s="63">
        <v>1</v>
      </c>
      <c r="DO24" s="63">
        <v>0</v>
      </c>
      <c r="DP24" s="65">
        <v>0</v>
      </c>
      <c r="DQ24" s="52">
        <v>28.9</v>
      </c>
      <c r="DR24" s="63">
        <v>0</v>
      </c>
      <c r="DS24" s="63">
        <f t="shared" si="34"/>
        <v>188.99999999999997</v>
      </c>
      <c r="DT24" s="63">
        <f t="shared" si="33"/>
        <v>0.16666666666666666</v>
      </c>
      <c r="DU24" s="63">
        <f t="shared" si="28"/>
        <v>37.962962962962955</v>
      </c>
    </row>
    <row r="25" spans="1:125" s="2" customFormat="1" ht="12.6" customHeight="1" x14ac:dyDescent="0.25">
      <c r="A25" s="2">
        <f t="shared" si="22"/>
        <v>24</v>
      </c>
      <c r="B25" s="2" t="s">
        <v>90</v>
      </c>
      <c r="C25" s="2" t="s">
        <v>105</v>
      </c>
      <c r="D25" s="52">
        <v>54</v>
      </c>
      <c r="E25" s="52">
        <v>0</v>
      </c>
      <c r="F25" s="52">
        <v>4.0999999999999996</v>
      </c>
      <c r="G25" s="52">
        <v>10.7</v>
      </c>
      <c r="H25" s="52">
        <v>20.8</v>
      </c>
      <c r="I25" s="52">
        <v>11.4</v>
      </c>
      <c r="J25" s="52">
        <v>84.6</v>
      </c>
      <c r="K25" s="63">
        <v>1</v>
      </c>
      <c r="L25" s="63">
        <v>0</v>
      </c>
      <c r="M25" s="65">
        <v>0</v>
      </c>
      <c r="N25" s="52">
        <v>21.5</v>
      </c>
      <c r="O25" s="63">
        <v>0</v>
      </c>
      <c r="P25" s="63">
        <v>4</v>
      </c>
      <c r="Q25" s="65">
        <f t="shared" si="45"/>
        <v>74.096385542168676</v>
      </c>
      <c r="R25" s="52">
        <v>48.3</v>
      </c>
      <c r="S25" s="63">
        <v>1</v>
      </c>
      <c r="T25" s="63">
        <v>4</v>
      </c>
      <c r="U25" s="66">
        <f t="shared" si="2"/>
        <v>46.333333333333336</v>
      </c>
      <c r="V25" s="52">
        <v>149</v>
      </c>
      <c r="W25" s="63">
        <v>3</v>
      </c>
      <c r="X25" s="63">
        <v>29.5</v>
      </c>
      <c r="Y25" s="52">
        <v>49.3</v>
      </c>
      <c r="Z25" s="63">
        <v>1</v>
      </c>
      <c r="AA25" s="63">
        <v>4</v>
      </c>
      <c r="AB25" s="65">
        <f t="shared" si="3"/>
        <v>45.222222222222229</v>
      </c>
      <c r="AC25" s="52">
        <v>31.8</v>
      </c>
      <c r="AD25" s="63">
        <v>4</v>
      </c>
      <c r="AE25" s="63">
        <f t="shared" si="29"/>
        <v>218</v>
      </c>
      <c r="AF25" s="63">
        <f t="shared" si="4"/>
        <v>3.1666666666666665</v>
      </c>
      <c r="AG25" s="63">
        <f t="shared" si="23"/>
        <v>68.858656849620715</v>
      </c>
      <c r="AH25" s="52">
        <v>10.1</v>
      </c>
      <c r="AI25" s="52">
        <v>26.6</v>
      </c>
      <c r="AJ25" s="52">
        <v>0.3</v>
      </c>
      <c r="AK25" s="52">
        <v>11.8</v>
      </c>
      <c r="AL25" s="52">
        <v>87.2</v>
      </c>
      <c r="AM25" s="63">
        <v>1</v>
      </c>
      <c r="AN25" s="63">
        <v>0</v>
      </c>
      <c r="AO25" s="65">
        <v>0</v>
      </c>
      <c r="AP25" s="52">
        <v>7.2</v>
      </c>
      <c r="AQ25" s="63">
        <v>1</v>
      </c>
      <c r="AR25" s="63">
        <v>4</v>
      </c>
      <c r="AS25" s="65">
        <f t="shared" si="46"/>
        <v>91.325301204819283</v>
      </c>
      <c r="AT25" s="52">
        <v>70.400000000000006</v>
      </c>
      <c r="AU25" s="63">
        <v>0</v>
      </c>
      <c r="AV25" s="63">
        <v>3</v>
      </c>
      <c r="AW25" s="65">
        <f t="shared" si="37"/>
        <v>21.777777777777771</v>
      </c>
      <c r="AX25" s="52">
        <v>82</v>
      </c>
      <c r="AY25" s="63">
        <v>1</v>
      </c>
      <c r="AZ25" s="63">
        <v>3.5</v>
      </c>
      <c r="BA25" s="52">
        <v>69</v>
      </c>
      <c r="BB25" s="63">
        <v>0</v>
      </c>
      <c r="BC25" s="63">
        <v>3</v>
      </c>
      <c r="BD25" s="65">
        <f t="shared" si="38"/>
        <v>23.333333333333332</v>
      </c>
      <c r="BE25" s="52">
        <v>34.4</v>
      </c>
      <c r="BF25" s="63">
        <v>4</v>
      </c>
      <c r="BG25" s="63">
        <f t="shared" si="9"/>
        <v>244</v>
      </c>
      <c r="BH25" s="63">
        <f t="shared" si="10"/>
        <v>2.5</v>
      </c>
      <c r="BI25" s="63">
        <f t="shared" si="24"/>
        <v>63.989402052655066</v>
      </c>
      <c r="BJ25" s="52">
        <v>62.2</v>
      </c>
      <c r="BK25" s="52">
        <v>24.4</v>
      </c>
      <c r="BL25" s="52">
        <v>56.33</v>
      </c>
      <c r="BM25" s="52">
        <v>34.36</v>
      </c>
      <c r="BN25" s="52">
        <v>65</v>
      </c>
      <c r="BO25" s="52">
        <v>32</v>
      </c>
      <c r="BP25" s="92">
        <f t="shared" si="25"/>
        <v>1.1539144328066751</v>
      </c>
      <c r="BQ25" s="92">
        <f t="shared" si="26"/>
        <v>0.93131548311990686</v>
      </c>
      <c r="BR25" s="52">
        <v>6.7</v>
      </c>
      <c r="BS25" s="52">
        <v>10.6</v>
      </c>
      <c r="BT25" s="52">
        <v>139.9</v>
      </c>
      <c r="BU25" s="52">
        <v>12.8</v>
      </c>
      <c r="BV25" s="52">
        <v>80.2</v>
      </c>
      <c r="BW25" s="63">
        <v>0</v>
      </c>
      <c r="BX25" s="63">
        <v>1</v>
      </c>
      <c r="BY25" s="63">
        <f t="shared" ref="BY25:BY31" si="64">(83-BV25)*100/83</f>
        <v>3.3734939759036111</v>
      </c>
      <c r="BZ25" s="52">
        <v>8.3000000000000007</v>
      </c>
      <c r="CA25" s="63">
        <v>0</v>
      </c>
      <c r="CB25" s="63">
        <v>4</v>
      </c>
      <c r="CC25" s="65">
        <f t="shared" ref="CC25:CC29" si="65">(83-BZ25)*100/83</f>
        <v>90</v>
      </c>
      <c r="CD25" s="52">
        <v>20.2</v>
      </c>
      <c r="CE25" s="63">
        <v>1</v>
      </c>
      <c r="CF25" s="63">
        <v>4</v>
      </c>
      <c r="CG25" s="65">
        <f t="shared" si="55"/>
        <v>77.555555555555557</v>
      </c>
      <c r="CH25" s="52">
        <v>541</v>
      </c>
      <c r="CI25" s="63">
        <v>4</v>
      </c>
      <c r="CJ25" s="63">
        <v>370</v>
      </c>
      <c r="CK25" s="52">
        <v>19.100000000000001</v>
      </c>
      <c r="CL25" s="63">
        <v>1</v>
      </c>
      <c r="CM25" s="63">
        <v>4</v>
      </c>
      <c r="CN25" s="65">
        <f t="shared" ref="CN25:CN31" si="66">(90-CK25)*100/90</f>
        <v>78.777777777777786</v>
      </c>
      <c r="CO25" s="52">
        <v>83</v>
      </c>
      <c r="CP25" s="63">
        <v>4</v>
      </c>
      <c r="CQ25" s="63">
        <f t="shared" si="15"/>
        <v>730</v>
      </c>
      <c r="CR25" s="63">
        <f t="shared" si="30"/>
        <v>3.5</v>
      </c>
      <c r="CS25" s="63">
        <f t="shared" si="27"/>
        <v>224.95113788487285</v>
      </c>
      <c r="CT25" s="52">
        <v>12.8</v>
      </c>
      <c r="CU25" s="52">
        <v>14.7</v>
      </c>
      <c r="CV25" s="52">
        <v>7.4</v>
      </c>
      <c r="CW25" s="52">
        <v>13.1</v>
      </c>
      <c r="CX25" s="52">
        <v>61.6</v>
      </c>
      <c r="CY25" s="63">
        <v>1</v>
      </c>
      <c r="CZ25" s="63">
        <v>0</v>
      </c>
      <c r="DA25" s="65">
        <v>0</v>
      </c>
      <c r="DB25" s="52">
        <v>52.5</v>
      </c>
      <c r="DC25" s="63">
        <v>1</v>
      </c>
      <c r="DD25" s="63">
        <v>4</v>
      </c>
      <c r="DE25" s="65">
        <f t="shared" ref="DE25:DE29" si="67">(83-DB25)*100/83</f>
        <v>36.746987951807228</v>
      </c>
      <c r="DF25" s="52">
        <v>80.900000000000006</v>
      </c>
      <c r="DG25" s="63">
        <v>0</v>
      </c>
      <c r="DH25" s="63">
        <v>3</v>
      </c>
      <c r="DI25" s="65">
        <f t="shared" si="58"/>
        <v>10.111111111111105</v>
      </c>
      <c r="DJ25" s="52">
        <v>102</v>
      </c>
      <c r="DK25" s="63">
        <v>1</v>
      </c>
      <c r="DL25" s="63">
        <v>3.5</v>
      </c>
      <c r="DM25" s="52">
        <v>73</v>
      </c>
      <c r="DN25" s="63">
        <v>0</v>
      </c>
      <c r="DO25" s="63">
        <v>3</v>
      </c>
      <c r="DP25" s="65">
        <f t="shared" ref="DP25:DP30" si="68">(90-DM25)*100/90</f>
        <v>18.888888888888889</v>
      </c>
      <c r="DQ25" s="52">
        <v>14.1</v>
      </c>
      <c r="DR25" s="63">
        <v>4</v>
      </c>
      <c r="DS25" s="63">
        <f t="shared" si="34"/>
        <v>40.999999999999993</v>
      </c>
      <c r="DT25" s="63">
        <f t="shared" si="33"/>
        <v>2.5</v>
      </c>
      <c r="DU25" s="63">
        <f t="shared" si="28"/>
        <v>18.374497991967871</v>
      </c>
    </row>
    <row r="26" spans="1:125" s="2" customFormat="1" ht="13.15" customHeight="1" x14ac:dyDescent="0.25">
      <c r="A26" s="2">
        <f t="shared" si="22"/>
        <v>25</v>
      </c>
      <c r="B26" s="2" t="s">
        <v>84</v>
      </c>
      <c r="C26" s="2" t="s">
        <v>105</v>
      </c>
      <c r="D26" s="52">
        <v>43</v>
      </c>
      <c r="E26" s="52">
        <v>0</v>
      </c>
      <c r="F26" s="52">
        <v>21.2</v>
      </c>
      <c r="G26" s="52">
        <v>1.3</v>
      </c>
      <c r="H26" s="52">
        <v>17.399999999999999</v>
      </c>
      <c r="I26" s="52">
        <v>64.3</v>
      </c>
      <c r="J26" s="52">
        <v>29.8</v>
      </c>
      <c r="K26" s="63">
        <v>0</v>
      </c>
      <c r="L26" s="63">
        <v>4</v>
      </c>
      <c r="M26" s="63">
        <f t="shared" si="35"/>
        <v>64.096385542168676</v>
      </c>
      <c r="N26" s="52">
        <v>64.599999999999994</v>
      </c>
      <c r="O26" s="63">
        <v>1</v>
      </c>
      <c r="P26" s="63">
        <v>2</v>
      </c>
      <c r="Q26" s="63">
        <f t="shared" si="45"/>
        <v>22.168674698795186</v>
      </c>
      <c r="R26" s="52">
        <v>67.3</v>
      </c>
      <c r="S26" s="63">
        <v>0</v>
      </c>
      <c r="T26" s="63">
        <v>3</v>
      </c>
      <c r="U26" s="63">
        <f t="shared" si="2"/>
        <v>25.222222222222229</v>
      </c>
      <c r="V26" s="52">
        <v>123</v>
      </c>
      <c r="W26" s="63">
        <v>1</v>
      </c>
      <c r="X26" s="63">
        <v>6.95</v>
      </c>
      <c r="Y26" s="52">
        <v>57.7</v>
      </c>
      <c r="Z26" s="63">
        <v>0</v>
      </c>
      <c r="AA26" s="63">
        <v>4</v>
      </c>
      <c r="AB26" s="63">
        <f t="shared" si="3"/>
        <v>35.888888888888886</v>
      </c>
      <c r="AC26" s="52">
        <v>2.4</v>
      </c>
      <c r="AD26" s="63">
        <v>0</v>
      </c>
      <c r="AE26" s="63">
        <v>0</v>
      </c>
      <c r="AF26" s="63">
        <f t="shared" si="4"/>
        <v>2.3333333333333335</v>
      </c>
      <c r="AG26" s="63">
        <f t="shared" si="23"/>
        <v>25.721028558679166</v>
      </c>
      <c r="AH26" s="52">
        <v>270</v>
      </c>
      <c r="AI26" s="52">
        <v>11.8</v>
      </c>
      <c r="AJ26" s="52">
        <v>0.5</v>
      </c>
      <c r="AK26" s="52">
        <v>12.3</v>
      </c>
      <c r="AL26" s="52">
        <v>82.6</v>
      </c>
      <c r="AM26" s="63">
        <v>0</v>
      </c>
      <c r="AN26" s="63">
        <v>1</v>
      </c>
      <c r="AO26" s="63">
        <f t="shared" si="36"/>
        <v>0.48192771084338032</v>
      </c>
      <c r="AP26" s="52">
        <v>15.2</v>
      </c>
      <c r="AQ26" s="63">
        <v>1</v>
      </c>
      <c r="AR26" s="63">
        <v>4</v>
      </c>
      <c r="AS26" s="63">
        <f t="shared" si="46"/>
        <v>81.686746987951807</v>
      </c>
      <c r="AT26" s="52">
        <v>64.599999999999994</v>
      </c>
      <c r="AU26" s="63">
        <v>0</v>
      </c>
      <c r="AV26" s="63">
        <v>3</v>
      </c>
      <c r="AW26" s="63">
        <f t="shared" si="37"/>
        <v>28.222222222222229</v>
      </c>
      <c r="AX26" s="52">
        <v>113</v>
      </c>
      <c r="AY26" s="63">
        <v>0</v>
      </c>
      <c r="AZ26" s="63">
        <v>0</v>
      </c>
      <c r="BA26" s="52">
        <v>69.900000000000006</v>
      </c>
      <c r="BB26" s="63">
        <v>0</v>
      </c>
      <c r="BC26" s="63">
        <v>3</v>
      </c>
      <c r="BD26" s="63">
        <f t="shared" si="38"/>
        <v>22.333333333333329</v>
      </c>
      <c r="BE26" s="52">
        <v>18.399999999999999</v>
      </c>
      <c r="BF26" s="63">
        <v>4</v>
      </c>
      <c r="BG26" s="63">
        <f t="shared" si="9"/>
        <v>83.999999999999986</v>
      </c>
      <c r="BH26" s="63">
        <f t="shared" si="10"/>
        <v>2.5</v>
      </c>
      <c r="BI26" s="63">
        <f t="shared" si="24"/>
        <v>36.120705042391791</v>
      </c>
      <c r="BJ26" s="52">
        <v>55.8</v>
      </c>
      <c r="BK26" s="52">
        <v>55.3</v>
      </c>
      <c r="BL26" s="52">
        <v>46.62</v>
      </c>
      <c r="BM26" s="52">
        <v>65</v>
      </c>
      <c r="BN26" s="52">
        <v>50</v>
      </c>
      <c r="BO26" s="52">
        <v>70</v>
      </c>
      <c r="BP26" s="92">
        <f t="shared" si="25"/>
        <v>1.0725010725010726</v>
      </c>
      <c r="BQ26" s="92">
        <f t="shared" si="26"/>
        <v>1.0769230769230769</v>
      </c>
      <c r="BR26" s="52">
        <v>217</v>
      </c>
      <c r="BS26" s="52">
        <v>1.9</v>
      </c>
      <c r="BT26" s="52">
        <v>259.5</v>
      </c>
      <c r="BU26" s="52">
        <v>223</v>
      </c>
      <c r="BV26" s="52">
        <v>19</v>
      </c>
      <c r="BW26" s="63">
        <v>0</v>
      </c>
      <c r="BX26" s="63">
        <v>4</v>
      </c>
      <c r="BY26" s="63">
        <f t="shared" si="64"/>
        <v>77.108433734939766</v>
      </c>
      <c r="BZ26" s="52">
        <v>50</v>
      </c>
      <c r="CA26" s="63">
        <v>0</v>
      </c>
      <c r="CB26" s="63">
        <v>4</v>
      </c>
      <c r="CC26" s="63">
        <f t="shared" si="65"/>
        <v>39.75903614457831</v>
      </c>
      <c r="CD26" s="52">
        <v>78.099999999999994</v>
      </c>
      <c r="CE26" s="63">
        <v>1</v>
      </c>
      <c r="CF26" s="63">
        <v>2</v>
      </c>
      <c r="CG26" s="63">
        <f t="shared" si="55"/>
        <v>13.222222222222227</v>
      </c>
      <c r="CH26" s="52">
        <v>824</v>
      </c>
      <c r="CI26" s="63">
        <v>4</v>
      </c>
      <c r="CJ26" s="63">
        <v>616</v>
      </c>
      <c r="CK26" s="52">
        <v>76.2</v>
      </c>
      <c r="CL26" s="63">
        <v>0</v>
      </c>
      <c r="CM26" s="63">
        <v>2</v>
      </c>
      <c r="CN26" s="63">
        <f t="shared" si="66"/>
        <v>15.33333333333333</v>
      </c>
      <c r="CO26" s="52">
        <v>63.3</v>
      </c>
      <c r="CP26" s="63">
        <v>4</v>
      </c>
      <c r="CQ26" s="63">
        <f t="shared" si="15"/>
        <v>533</v>
      </c>
      <c r="CR26" s="63">
        <f t="shared" si="30"/>
        <v>3.3333333333333335</v>
      </c>
      <c r="CS26" s="63">
        <f t="shared" si="27"/>
        <v>215.7371709058456</v>
      </c>
      <c r="CT26" s="52">
        <v>276.60000000000002</v>
      </c>
      <c r="CU26" s="52">
        <v>24.5</v>
      </c>
      <c r="CV26" s="52">
        <v>3.4</v>
      </c>
      <c r="CW26" s="52">
        <v>11.8</v>
      </c>
      <c r="CX26" s="52">
        <v>50.6</v>
      </c>
      <c r="CY26" s="63">
        <v>1</v>
      </c>
      <c r="CZ26" s="63">
        <v>4</v>
      </c>
      <c r="DA26" s="63">
        <f t="shared" ref="DA26:DA30" si="69">(83-CX26)*100/83</f>
        <v>39.036144578313255</v>
      </c>
      <c r="DB26" s="52">
        <v>35.4</v>
      </c>
      <c r="DC26" s="63">
        <v>0</v>
      </c>
      <c r="DD26" s="63">
        <v>4</v>
      </c>
      <c r="DE26" s="63">
        <f t="shared" si="67"/>
        <v>57.349397590361448</v>
      </c>
      <c r="DF26" s="52">
        <v>76.7</v>
      </c>
      <c r="DG26" s="63">
        <v>0</v>
      </c>
      <c r="DH26" s="63">
        <v>2</v>
      </c>
      <c r="DI26" s="63">
        <f t="shared" si="58"/>
        <v>14.777777777777775</v>
      </c>
      <c r="DJ26" s="52">
        <v>116</v>
      </c>
      <c r="DK26" s="63">
        <v>1</v>
      </c>
      <c r="DL26" s="63">
        <v>0.8</v>
      </c>
      <c r="DM26" s="52">
        <v>47.8</v>
      </c>
      <c r="DN26" s="63">
        <v>1</v>
      </c>
      <c r="DO26" s="63">
        <v>4</v>
      </c>
      <c r="DP26" s="63">
        <f t="shared" si="68"/>
        <v>46.888888888888886</v>
      </c>
      <c r="DQ26" s="52">
        <v>8.6999999999999993</v>
      </c>
      <c r="DR26" s="63">
        <v>0</v>
      </c>
      <c r="DS26" s="63">
        <v>0</v>
      </c>
      <c r="DT26" s="63">
        <f t="shared" si="33"/>
        <v>2.5</v>
      </c>
      <c r="DU26" s="63">
        <f t="shared" si="28"/>
        <v>26.475368139223558</v>
      </c>
    </row>
    <row r="27" spans="1:125" s="2" customFormat="1" ht="12.6" customHeight="1" x14ac:dyDescent="0.25">
      <c r="A27" s="2">
        <f t="shared" si="22"/>
        <v>26</v>
      </c>
      <c r="B27" s="2" t="s">
        <v>85</v>
      </c>
      <c r="C27" s="2" t="s">
        <v>105</v>
      </c>
      <c r="D27" s="52">
        <v>56</v>
      </c>
      <c r="E27" s="52">
        <v>0</v>
      </c>
      <c r="F27" s="52">
        <v>26.7</v>
      </c>
      <c r="G27" s="52">
        <v>59.9</v>
      </c>
      <c r="H27" s="52">
        <v>45.9</v>
      </c>
      <c r="I27" s="52">
        <v>32.5</v>
      </c>
      <c r="J27" s="52">
        <v>89.5</v>
      </c>
      <c r="K27" s="63">
        <v>0</v>
      </c>
      <c r="L27" s="63">
        <v>0</v>
      </c>
      <c r="M27" s="65">
        <v>0</v>
      </c>
      <c r="N27" s="52">
        <v>57.6</v>
      </c>
      <c r="O27" s="63">
        <v>1</v>
      </c>
      <c r="P27" s="63">
        <v>2</v>
      </c>
      <c r="Q27" s="65">
        <f t="shared" si="45"/>
        <v>30.602409638554217</v>
      </c>
      <c r="R27" s="52">
        <v>60.5</v>
      </c>
      <c r="S27" s="63">
        <v>0</v>
      </c>
      <c r="T27" s="63">
        <v>3</v>
      </c>
      <c r="U27" s="66">
        <f t="shared" si="2"/>
        <v>32.777777777777779</v>
      </c>
      <c r="V27" s="52">
        <v>108</v>
      </c>
      <c r="W27" s="63">
        <v>0</v>
      </c>
      <c r="X27" s="63">
        <v>0</v>
      </c>
      <c r="Y27" s="52">
        <v>81</v>
      </c>
      <c r="Z27" s="63">
        <v>0</v>
      </c>
      <c r="AA27" s="63">
        <v>1</v>
      </c>
      <c r="AB27" s="65">
        <f t="shared" si="3"/>
        <v>10</v>
      </c>
      <c r="AC27" s="52">
        <v>5.4</v>
      </c>
      <c r="AD27" s="63">
        <v>0</v>
      </c>
      <c r="AE27" s="63">
        <v>0</v>
      </c>
      <c r="AF27" s="63">
        <f t="shared" si="4"/>
        <v>1</v>
      </c>
      <c r="AG27" s="63">
        <f t="shared" si="23"/>
        <v>12.230031236055332</v>
      </c>
      <c r="AH27" s="52">
        <v>31.4</v>
      </c>
      <c r="AI27" s="52">
        <v>50.9</v>
      </c>
      <c r="AJ27" s="52">
        <v>19.8</v>
      </c>
      <c r="AK27" s="52">
        <v>16.2</v>
      </c>
      <c r="AL27" s="52">
        <v>76.8</v>
      </c>
      <c r="AM27" s="63">
        <v>1</v>
      </c>
      <c r="AN27" s="63">
        <v>1</v>
      </c>
      <c r="AO27" s="65">
        <f t="shared" si="36"/>
        <v>7.4698795180722923</v>
      </c>
      <c r="AP27" s="52">
        <v>58.7</v>
      </c>
      <c r="AQ27" s="63">
        <v>1</v>
      </c>
      <c r="AR27" s="63">
        <v>3</v>
      </c>
      <c r="AS27" s="65">
        <f t="shared" si="46"/>
        <v>29.277108433734934</v>
      </c>
      <c r="AT27" s="52">
        <v>87</v>
      </c>
      <c r="AU27" s="63">
        <v>1</v>
      </c>
      <c r="AV27" s="63">
        <v>1</v>
      </c>
      <c r="AW27" s="65">
        <f t="shared" si="37"/>
        <v>3.3333333333333335</v>
      </c>
      <c r="AX27" s="52">
        <v>81</v>
      </c>
      <c r="AY27" s="63">
        <v>1</v>
      </c>
      <c r="AZ27" s="63">
        <v>4.7</v>
      </c>
      <c r="BA27" s="52">
        <v>84.9</v>
      </c>
      <c r="BB27" s="63">
        <v>0</v>
      </c>
      <c r="BC27" s="63">
        <v>1</v>
      </c>
      <c r="BD27" s="65">
        <f t="shared" si="38"/>
        <v>5.6666666666666607</v>
      </c>
      <c r="BE27" s="52">
        <v>23.9</v>
      </c>
      <c r="BF27" s="63">
        <v>4</v>
      </c>
      <c r="BG27" s="63">
        <f t="shared" si="9"/>
        <v>138.99999999999997</v>
      </c>
      <c r="BH27" s="63">
        <f t="shared" si="10"/>
        <v>1.8333333333333333</v>
      </c>
      <c r="BI27" s="63">
        <f t="shared" si="24"/>
        <v>31.574497991967871</v>
      </c>
      <c r="BJ27" s="52">
        <v>62.4</v>
      </c>
      <c r="BK27" s="52">
        <v>73.099999999999994</v>
      </c>
      <c r="BL27" s="52">
        <v>42.4</v>
      </c>
      <c r="BM27" s="52">
        <v>31.55</v>
      </c>
      <c r="BN27" s="52">
        <v>29</v>
      </c>
      <c r="BO27" s="52">
        <v>25</v>
      </c>
      <c r="BP27" s="92">
        <f t="shared" si="25"/>
        <v>0.68396226415094341</v>
      </c>
      <c r="BQ27" s="92">
        <f t="shared" si="26"/>
        <v>0.79239302694136293</v>
      </c>
      <c r="BR27" s="52">
        <v>17.5</v>
      </c>
      <c r="BS27" s="52">
        <v>40</v>
      </c>
      <c r="BT27" s="52">
        <v>77.5</v>
      </c>
      <c r="BU27" s="52">
        <v>37.700000000000003</v>
      </c>
      <c r="BV27" s="52">
        <v>80.400000000000006</v>
      </c>
      <c r="BW27" s="63">
        <v>0</v>
      </c>
      <c r="BX27" s="63">
        <v>1</v>
      </c>
      <c r="BY27" s="65">
        <f t="shared" si="64"/>
        <v>3.1325301204819209</v>
      </c>
      <c r="BZ27" s="52">
        <v>54.8</v>
      </c>
      <c r="CA27" s="63">
        <v>1</v>
      </c>
      <c r="CB27" s="63">
        <v>4</v>
      </c>
      <c r="CC27" s="65">
        <f t="shared" si="65"/>
        <v>33.975903614457835</v>
      </c>
      <c r="CD27" s="52">
        <v>77.7</v>
      </c>
      <c r="CE27" s="63">
        <v>0</v>
      </c>
      <c r="CF27" s="63">
        <v>2</v>
      </c>
      <c r="CG27" s="65">
        <f t="shared" si="55"/>
        <v>13.666666666666664</v>
      </c>
      <c r="CH27" s="52">
        <v>131</v>
      </c>
      <c r="CI27" s="63">
        <v>2</v>
      </c>
      <c r="CJ27" s="63">
        <v>13.9</v>
      </c>
      <c r="CK27" s="52">
        <v>70.099999999999994</v>
      </c>
      <c r="CL27" s="63">
        <v>0</v>
      </c>
      <c r="CM27" s="63">
        <v>3</v>
      </c>
      <c r="CN27" s="65">
        <f t="shared" si="66"/>
        <v>22.111111111111118</v>
      </c>
      <c r="CO27" s="52">
        <v>5.4</v>
      </c>
      <c r="CP27" s="63">
        <v>0</v>
      </c>
      <c r="CQ27" s="63">
        <v>0</v>
      </c>
      <c r="CR27" s="63">
        <f t="shared" si="30"/>
        <v>2</v>
      </c>
      <c r="CS27" s="63">
        <f t="shared" si="27"/>
        <v>14.464368585452924</v>
      </c>
      <c r="CT27" s="52">
        <v>21.1</v>
      </c>
      <c r="CU27" s="52">
        <v>38.200000000000003</v>
      </c>
      <c r="CV27" s="52">
        <v>191.6</v>
      </c>
      <c r="CW27" s="52">
        <v>14.6</v>
      </c>
      <c r="CX27" s="52">
        <v>64.599999999999994</v>
      </c>
      <c r="CY27" s="63">
        <v>1</v>
      </c>
      <c r="CZ27" s="63">
        <v>3</v>
      </c>
      <c r="DA27" s="65">
        <f t="shared" si="69"/>
        <v>22.168674698795186</v>
      </c>
      <c r="DB27" s="52">
        <v>21.8</v>
      </c>
      <c r="DC27" s="63">
        <v>0</v>
      </c>
      <c r="DD27" s="63">
        <v>4</v>
      </c>
      <c r="DE27" s="65">
        <f t="shared" si="67"/>
        <v>73.734939759036138</v>
      </c>
      <c r="DF27" s="52">
        <v>23.3</v>
      </c>
      <c r="DG27" s="63">
        <v>1</v>
      </c>
      <c r="DH27" s="63">
        <v>4</v>
      </c>
      <c r="DI27" s="65">
        <f t="shared" si="58"/>
        <v>74.111111111111114</v>
      </c>
      <c r="DJ27" s="52">
        <v>198</v>
      </c>
      <c r="DK27" s="63">
        <v>4</v>
      </c>
      <c r="DL27" s="63">
        <v>72.099999999999994</v>
      </c>
      <c r="DM27" s="52">
        <v>29.5</v>
      </c>
      <c r="DN27" s="63">
        <v>1</v>
      </c>
      <c r="DO27" s="63">
        <v>4</v>
      </c>
      <c r="DP27" s="65">
        <f t="shared" si="68"/>
        <v>67.222222222222229</v>
      </c>
      <c r="DQ27" s="52">
        <v>61.1</v>
      </c>
      <c r="DR27" s="63">
        <v>4</v>
      </c>
      <c r="DS27" s="63">
        <f t="shared" si="34"/>
        <v>511</v>
      </c>
      <c r="DT27" s="63">
        <f t="shared" si="33"/>
        <v>3.8333333333333335</v>
      </c>
      <c r="DU27" s="63">
        <f t="shared" si="28"/>
        <v>136.72282463186079</v>
      </c>
    </row>
    <row r="28" spans="1:125" s="2" customFormat="1" ht="17.45" customHeight="1" x14ac:dyDescent="0.25">
      <c r="A28" s="2">
        <f t="shared" si="22"/>
        <v>27</v>
      </c>
      <c r="B28" s="2" t="s">
        <v>83</v>
      </c>
      <c r="C28" s="2" t="s">
        <v>105</v>
      </c>
      <c r="D28" s="52">
        <v>67</v>
      </c>
      <c r="E28" s="52">
        <v>0</v>
      </c>
      <c r="F28" s="52">
        <v>3.9</v>
      </c>
      <c r="G28" s="52">
        <v>3.8</v>
      </c>
      <c r="H28" s="52">
        <v>2.7</v>
      </c>
      <c r="I28" s="52">
        <v>11.4</v>
      </c>
      <c r="J28" s="52">
        <v>95.1</v>
      </c>
      <c r="K28" s="63">
        <v>1</v>
      </c>
      <c r="L28" s="63">
        <v>0</v>
      </c>
      <c r="M28" s="65">
        <v>0</v>
      </c>
      <c r="N28" s="52">
        <v>57.9</v>
      </c>
      <c r="O28" s="63">
        <v>1</v>
      </c>
      <c r="P28" s="63">
        <v>2</v>
      </c>
      <c r="Q28" s="65">
        <f t="shared" si="45"/>
        <v>30.240963855421686</v>
      </c>
      <c r="R28" s="52">
        <v>82.1</v>
      </c>
      <c r="S28" s="63">
        <v>0</v>
      </c>
      <c r="T28" s="63">
        <v>1</v>
      </c>
      <c r="U28" s="66">
        <f t="shared" si="2"/>
        <v>8.7777777777777839</v>
      </c>
      <c r="V28" s="52">
        <v>86</v>
      </c>
      <c r="W28" s="63">
        <v>0</v>
      </c>
      <c r="X28" s="63">
        <v>0</v>
      </c>
      <c r="Y28" s="52">
        <v>83.3</v>
      </c>
      <c r="Z28" s="63">
        <v>0</v>
      </c>
      <c r="AA28" s="63">
        <v>1</v>
      </c>
      <c r="AB28" s="65">
        <f t="shared" si="3"/>
        <v>7.4444444444444473</v>
      </c>
      <c r="AC28" s="52">
        <v>16.600000000000001</v>
      </c>
      <c r="AD28" s="63">
        <v>4</v>
      </c>
      <c r="AE28" s="63">
        <f t="shared" si="29"/>
        <v>66.000000000000014</v>
      </c>
      <c r="AF28" s="63">
        <f t="shared" si="4"/>
        <v>1.3333333333333333</v>
      </c>
      <c r="AG28" s="63">
        <f t="shared" si="23"/>
        <v>18.743864346273991</v>
      </c>
      <c r="AH28" s="52">
        <v>13.8</v>
      </c>
      <c r="AI28" s="52">
        <v>17.100000000000001</v>
      </c>
      <c r="AJ28" s="52">
        <v>5.7</v>
      </c>
      <c r="AK28" s="52">
        <v>13.7</v>
      </c>
      <c r="AL28" s="52">
        <v>69.099999999999994</v>
      </c>
      <c r="AM28" s="73">
        <v>1</v>
      </c>
      <c r="AN28" s="73">
        <v>2</v>
      </c>
      <c r="AO28" s="65">
        <f t="shared" si="36"/>
        <v>16.746987951807235</v>
      </c>
      <c r="AP28" s="52">
        <v>57.4</v>
      </c>
      <c r="AQ28" s="73">
        <v>1</v>
      </c>
      <c r="AR28" s="63">
        <v>2</v>
      </c>
      <c r="AS28" s="65">
        <f t="shared" si="46"/>
        <v>30.843373493975903</v>
      </c>
      <c r="AT28" s="52">
        <v>85.6</v>
      </c>
      <c r="AU28" s="63">
        <v>0</v>
      </c>
      <c r="AV28" s="63">
        <v>1</v>
      </c>
      <c r="AW28" s="65">
        <f t="shared" si="37"/>
        <v>4.8888888888888955</v>
      </c>
      <c r="AX28" s="52">
        <v>99</v>
      </c>
      <c r="AY28" s="63">
        <v>0</v>
      </c>
      <c r="AZ28" s="63">
        <v>0</v>
      </c>
      <c r="BA28" s="52">
        <v>75.599999999999994</v>
      </c>
      <c r="BB28" s="73">
        <v>1</v>
      </c>
      <c r="BC28" s="63">
        <v>1</v>
      </c>
      <c r="BD28" s="65">
        <f t="shared" si="38"/>
        <v>16.000000000000004</v>
      </c>
      <c r="BE28" s="52">
        <v>18.8</v>
      </c>
      <c r="BF28" s="63">
        <v>4</v>
      </c>
      <c r="BG28" s="63">
        <f t="shared" si="9"/>
        <v>88.000000000000014</v>
      </c>
      <c r="BH28" s="63">
        <f t="shared" si="10"/>
        <v>1.6666666666666667</v>
      </c>
      <c r="BI28" s="63">
        <f t="shared" si="24"/>
        <v>26.079875055778672</v>
      </c>
      <c r="BJ28" s="52">
        <v>73.8</v>
      </c>
      <c r="BK28" s="52">
        <v>79</v>
      </c>
      <c r="BL28" s="52">
        <v>45.06</v>
      </c>
      <c r="BM28" s="52">
        <v>42</v>
      </c>
      <c r="BN28" s="52">
        <v>38</v>
      </c>
      <c r="BO28" s="52">
        <v>45</v>
      </c>
      <c r="BP28" s="92">
        <f t="shared" si="25"/>
        <v>0.84332001775410559</v>
      </c>
      <c r="BQ28" s="92">
        <f t="shared" si="26"/>
        <v>1.0714285714285714</v>
      </c>
      <c r="BR28" s="52">
        <v>22.4</v>
      </c>
      <c r="BS28" s="52">
        <v>3.6</v>
      </c>
      <c r="BT28" s="52">
        <v>65.7</v>
      </c>
      <c r="BU28" s="52">
        <v>11.5</v>
      </c>
      <c r="BV28" s="52">
        <v>29.3</v>
      </c>
      <c r="BW28" s="63">
        <v>0</v>
      </c>
      <c r="BX28" s="63">
        <v>4</v>
      </c>
      <c r="BY28" s="65">
        <f t="shared" si="64"/>
        <v>64.698795180722897</v>
      </c>
      <c r="BZ28" s="52">
        <v>16.3</v>
      </c>
      <c r="CA28" s="63">
        <v>0</v>
      </c>
      <c r="CB28" s="63">
        <v>4</v>
      </c>
      <c r="CC28" s="65">
        <f t="shared" si="65"/>
        <v>80.361445783132524</v>
      </c>
      <c r="CD28" s="52">
        <v>57.9</v>
      </c>
      <c r="CE28" s="63">
        <v>1</v>
      </c>
      <c r="CF28" s="63">
        <v>4</v>
      </c>
      <c r="CG28" s="65">
        <f t="shared" si="55"/>
        <v>35.666666666666664</v>
      </c>
      <c r="CH28" s="52">
        <v>413</v>
      </c>
      <c r="CI28" s="63">
        <v>4</v>
      </c>
      <c r="CJ28" s="63">
        <v>259</v>
      </c>
      <c r="CK28" s="52">
        <v>58.1</v>
      </c>
      <c r="CL28" s="63">
        <v>1</v>
      </c>
      <c r="CM28" s="63">
        <v>4</v>
      </c>
      <c r="CN28" s="65">
        <f t="shared" si="66"/>
        <v>35.444444444444443</v>
      </c>
      <c r="CO28" s="52">
        <v>78.7</v>
      </c>
      <c r="CP28" s="63">
        <v>4</v>
      </c>
      <c r="CQ28" s="63">
        <f t="shared" si="15"/>
        <v>687</v>
      </c>
      <c r="CR28" s="63">
        <f t="shared" si="30"/>
        <v>4</v>
      </c>
      <c r="CS28" s="63">
        <f t="shared" si="27"/>
        <v>193.69522534582777</v>
      </c>
      <c r="CT28" s="52">
        <v>13.7</v>
      </c>
      <c r="CU28" s="52">
        <v>18.100000000000001</v>
      </c>
      <c r="CV28" s="52">
        <v>7</v>
      </c>
      <c r="CW28" s="52">
        <v>13.5</v>
      </c>
      <c r="CX28" s="52">
        <v>67.7</v>
      </c>
      <c r="CY28" s="63">
        <v>1</v>
      </c>
      <c r="CZ28" s="63">
        <v>2</v>
      </c>
      <c r="DA28" s="65">
        <f t="shared" si="69"/>
        <v>18.433734939759034</v>
      </c>
      <c r="DB28" s="52">
        <v>62.6</v>
      </c>
      <c r="DC28" s="63">
        <v>1</v>
      </c>
      <c r="DD28" s="63">
        <v>3</v>
      </c>
      <c r="DE28" s="65">
        <f t="shared" si="67"/>
        <v>24.578313253012045</v>
      </c>
      <c r="DF28" s="52">
        <v>84.3</v>
      </c>
      <c r="DG28" s="63">
        <v>0</v>
      </c>
      <c r="DH28" s="63">
        <v>1</v>
      </c>
      <c r="DI28" s="65">
        <f t="shared" si="58"/>
        <v>6.3333333333333357</v>
      </c>
      <c r="DJ28" s="52">
        <v>101</v>
      </c>
      <c r="DK28" s="63">
        <v>0</v>
      </c>
      <c r="DL28" s="63">
        <v>0</v>
      </c>
      <c r="DM28" s="52">
        <v>75.8</v>
      </c>
      <c r="DN28" s="63">
        <v>1</v>
      </c>
      <c r="DO28" s="63">
        <v>2</v>
      </c>
      <c r="DP28" s="65">
        <f t="shared" si="68"/>
        <v>15.77777777777778</v>
      </c>
      <c r="DQ28" s="52">
        <v>15.3</v>
      </c>
      <c r="DR28" s="63">
        <v>4</v>
      </c>
      <c r="DS28" s="63">
        <f t="shared" si="34"/>
        <v>53.000000000000014</v>
      </c>
      <c r="DT28" s="63">
        <f t="shared" si="33"/>
        <v>2</v>
      </c>
      <c r="DU28" s="63">
        <f t="shared" si="28"/>
        <v>19.687193217313702</v>
      </c>
    </row>
    <row r="29" spans="1:125" ht="12" customHeight="1" x14ac:dyDescent="0.25">
      <c r="A29" s="2">
        <f t="shared" si="22"/>
        <v>28</v>
      </c>
      <c r="B29" s="2" t="s">
        <v>88</v>
      </c>
      <c r="C29" s="2" t="s">
        <v>105</v>
      </c>
      <c r="D29" s="52">
        <v>66</v>
      </c>
      <c r="E29" s="52">
        <v>1</v>
      </c>
      <c r="F29" s="52">
        <v>3.8</v>
      </c>
      <c r="G29" s="52">
        <v>1.3</v>
      </c>
      <c r="H29" s="52">
        <v>4.5999999999999996</v>
      </c>
      <c r="I29" s="52">
        <v>22.8</v>
      </c>
      <c r="J29" s="52">
        <v>35.4</v>
      </c>
      <c r="K29" s="65">
        <v>0</v>
      </c>
      <c r="L29" s="65">
        <v>4</v>
      </c>
      <c r="M29" s="65">
        <f t="shared" si="35"/>
        <v>57.349397590361448</v>
      </c>
      <c r="N29" s="52">
        <v>57.3</v>
      </c>
      <c r="O29" s="65">
        <v>0</v>
      </c>
      <c r="P29" s="65">
        <v>4</v>
      </c>
      <c r="Q29" s="65">
        <f t="shared" si="45"/>
        <v>30.963855421686752</v>
      </c>
      <c r="R29" s="52">
        <v>57.6</v>
      </c>
      <c r="S29" s="65">
        <v>0</v>
      </c>
      <c r="T29" s="65">
        <v>4</v>
      </c>
      <c r="U29" s="66">
        <f t="shared" si="2"/>
        <v>36</v>
      </c>
      <c r="V29" s="52">
        <v>66</v>
      </c>
      <c r="W29" s="65">
        <v>3</v>
      </c>
      <c r="X29" s="65">
        <v>22.3</v>
      </c>
      <c r="Y29" s="52">
        <v>59.1</v>
      </c>
      <c r="Z29" s="65">
        <v>1</v>
      </c>
      <c r="AA29" s="65">
        <v>4</v>
      </c>
      <c r="AB29" s="65">
        <f t="shared" si="3"/>
        <v>34.333333333333336</v>
      </c>
      <c r="AC29" s="61">
        <v>8</v>
      </c>
      <c r="AD29" s="65">
        <v>0</v>
      </c>
      <c r="AE29" s="63">
        <v>0</v>
      </c>
      <c r="AF29" s="65">
        <f t="shared" si="4"/>
        <v>3.1666666666666665</v>
      </c>
      <c r="AG29" s="63">
        <f t="shared" si="23"/>
        <v>30.157764390896926</v>
      </c>
      <c r="AH29" s="52">
        <v>3.8</v>
      </c>
      <c r="AI29" s="52">
        <v>1.3</v>
      </c>
      <c r="AJ29" s="52">
        <v>9.6999999999999993</v>
      </c>
      <c r="AK29" s="52">
        <v>12.9</v>
      </c>
      <c r="AL29" s="52">
        <v>32.9</v>
      </c>
      <c r="AM29" s="65">
        <v>1</v>
      </c>
      <c r="AN29" s="65">
        <v>4</v>
      </c>
      <c r="AO29" s="65">
        <f t="shared" si="36"/>
        <v>60.361445783132531</v>
      </c>
      <c r="AP29" s="52">
        <v>71.599999999999994</v>
      </c>
      <c r="AQ29" s="65">
        <v>1</v>
      </c>
      <c r="AR29" s="65">
        <v>2</v>
      </c>
      <c r="AS29" s="65">
        <f t="shared" si="46"/>
        <v>13.73493975903615</v>
      </c>
      <c r="AT29" s="52">
        <v>66.5</v>
      </c>
      <c r="AU29" s="65">
        <v>0</v>
      </c>
      <c r="AV29" s="65">
        <v>3</v>
      </c>
      <c r="AW29" s="65">
        <f t="shared" si="37"/>
        <v>26.111111111111111</v>
      </c>
      <c r="AX29" s="52">
        <v>85</v>
      </c>
      <c r="AY29" s="65">
        <v>0</v>
      </c>
      <c r="AZ29" s="65">
        <v>0</v>
      </c>
      <c r="BA29" s="52">
        <v>58.5</v>
      </c>
      <c r="BB29" s="65">
        <v>0</v>
      </c>
      <c r="BC29" s="65">
        <v>4</v>
      </c>
      <c r="BD29" s="65">
        <f t="shared" si="38"/>
        <v>35</v>
      </c>
      <c r="BE29" s="52">
        <v>7.8</v>
      </c>
      <c r="BF29" s="65">
        <v>0</v>
      </c>
      <c r="BG29" s="63">
        <v>0</v>
      </c>
      <c r="BH29" s="63">
        <f t="shared" si="10"/>
        <v>2.1666666666666665</v>
      </c>
      <c r="BI29" s="66">
        <f t="shared" si="24"/>
        <v>22.534582775546635</v>
      </c>
      <c r="BJ29" s="52">
        <v>54</v>
      </c>
      <c r="BK29" s="52">
        <v>57.7</v>
      </c>
      <c r="BL29" s="52">
        <v>47.6</v>
      </c>
      <c r="BM29" s="52">
        <v>44.2</v>
      </c>
      <c r="BN29" s="52">
        <v>52</v>
      </c>
      <c r="BO29" s="52">
        <v>49</v>
      </c>
      <c r="BP29" s="92">
        <f t="shared" si="25"/>
        <v>1.0924369747899159</v>
      </c>
      <c r="BQ29" s="92">
        <f t="shared" si="26"/>
        <v>1.1085972850678731</v>
      </c>
      <c r="BR29" s="52">
        <v>3.8</v>
      </c>
      <c r="BS29" s="52">
        <v>2.1</v>
      </c>
      <c r="BT29" s="52">
        <v>169.6</v>
      </c>
      <c r="BU29" s="52">
        <v>103.7</v>
      </c>
      <c r="BV29" s="52">
        <v>43.4</v>
      </c>
      <c r="BW29" s="65">
        <v>1</v>
      </c>
      <c r="BX29" s="65">
        <v>4</v>
      </c>
      <c r="BY29" s="65">
        <f t="shared" si="64"/>
        <v>47.710843373493979</v>
      </c>
      <c r="BZ29" s="52">
        <v>16.100000000000001</v>
      </c>
      <c r="CA29" s="65">
        <v>0</v>
      </c>
      <c r="CB29" s="65">
        <v>4</v>
      </c>
      <c r="CC29" s="65">
        <f t="shared" si="65"/>
        <v>80.602409638554221</v>
      </c>
      <c r="CD29" s="52">
        <v>14.3</v>
      </c>
      <c r="CE29" s="65">
        <v>1</v>
      </c>
      <c r="CF29" s="65">
        <v>4</v>
      </c>
      <c r="CG29" s="65">
        <f t="shared" si="55"/>
        <v>84.111111111111114</v>
      </c>
      <c r="CH29" s="52">
        <v>558</v>
      </c>
      <c r="CI29" s="65">
        <v>4</v>
      </c>
      <c r="CJ29" s="65">
        <v>385.2</v>
      </c>
      <c r="CK29" s="52">
        <v>20.7</v>
      </c>
      <c r="CL29" s="65">
        <v>1</v>
      </c>
      <c r="CM29" s="65">
        <v>4</v>
      </c>
      <c r="CN29" s="65">
        <f t="shared" si="66"/>
        <v>77</v>
      </c>
      <c r="CO29" s="52">
        <v>76.3</v>
      </c>
      <c r="CP29" s="65">
        <v>4</v>
      </c>
      <c r="CQ29" s="63">
        <f t="shared" si="15"/>
        <v>663</v>
      </c>
      <c r="CR29" s="63">
        <f t="shared" si="30"/>
        <v>4</v>
      </c>
      <c r="CS29" s="66">
        <f t="shared" si="27"/>
        <v>222.93739402052654</v>
      </c>
      <c r="CT29" s="52">
        <v>3.8</v>
      </c>
      <c r="CU29" s="52">
        <v>2.9</v>
      </c>
      <c r="CV29" s="52">
        <v>216</v>
      </c>
      <c r="CW29" s="52">
        <v>26.1</v>
      </c>
      <c r="CX29" s="52">
        <v>35.799999999999997</v>
      </c>
      <c r="CY29" s="65">
        <v>1</v>
      </c>
      <c r="CZ29" s="65">
        <v>4</v>
      </c>
      <c r="DA29" s="65">
        <f t="shared" si="69"/>
        <v>56.867469879518069</v>
      </c>
      <c r="DB29" s="52">
        <v>21.1</v>
      </c>
      <c r="DC29" s="65">
        <v>0</v>
      </c>
      <c r="DD29" s="65">
        <v>4</v>
      </c>
      <c r="DE29" s="65">
        <f t="shared" si="67"/>
        <v>74.578313253012041</v>
      </c>
      <c r="DF29" s="52">
        <v>31.9</v>
      </c>
      <c r="DG29" s="65">
        <v>1</v>
      </c>
      <c r="DH29" s="65">
        <v>4</v>
      </c>
      <c r="DI29" s="65">
        <f t="shared" si="58"/>
        <v>64.555555555555557</v>
      </c>
      <c r="DJ29" s="52">
        <v>724</v>
      </c>
      <c r="DK29" s="65">
        <v>4</v>
      </c>
      <c r="DL29" s="65">
        <v>529.5</v>
      </c>
      <c r="DM29" s="52">
        <v>27.2</v>
      </c>
      <c r="DN29" s="65">
        <v>1</v>
      </c>
      <c r="DO29" s="65">
        <v>4</v>
      </c>
      <c r="DP29" s="65">
        <f t="shared" si="68"/>
        <v>69.777777777777771</v>
      </c>
      <c r="DQ29" s="52">
        <v>59.3</v>
      </c>
      <c r="DR29" s="65">
        <v>4</v>
      </c>
      <c r="DS29" s="65">
        <f t="shared" si="34"/>
        <v>493</v>
      </c>
      <c r="DT29" s="63">
        <f t="shared" si="33"/>
        <v>4</v>
      </c>
      <c r="DU29" s="66">
        <f t="shared" si="28"/>
        <v>214.71318607764388</v>
      </c>
    </row>
    <row r="30" spans="1:125" s="57" customFormat="1" ht="15.6" customHeight="1" x14ac:dyDescent="0.25">
      <c r="A30" s="2">
        <f t="shared" si="22"/>
        <v>29</v>
      </c>
      <c r="B30" s="57" t="s">
        <v>94</v>
      </c>
      <c r="C30" s="2" t="s">
        <v>105</v>
      </c>
      <c r="D30" s="56">
        <v>52</v>
      </c>
      <c r="E30" s="56">
        <v>0</v>
      </c>
      <c r="F30" s="56">
        <v>31</v>
      </c>
      <c r="G30" s="56">
        <v>29.1</v>
      </c>
      <c r="H30" s="56">
        <v>9.1999999999999993</v>
      </c>
      <c r="I30" s="56">
        <v>159.9</v>
      </c>
      <c r="J30" s="56">
        <v>83.3</v>
      </c>
      <c r="K30" s="66">
        <v>0</v>
      </c>
      <c r="L30" s="66">
        <v>0</v>
      </c>
      <c r="M30" s="66">
        <v>0</v>
      </c>
      <c r="N30" s="56">
        <v>68.099999999999994</v>
      </c>
      <c r="O30" s="66">
        <v>1</v>
      </c>
      <c r="P30" s="66">
        <v>2</v>
      </c>
      <c r="Q30" s="66">
        <f t="shared" si="45"/>
        <v>17.951807228915669</v>
      </c>
      <c r="R30" s="56">
        <v>85</v>
      </c>
      <c r="S30" s="66">
        <v>0</v>
      </c>
      <c r="T30" s="66">
        <v>1</v>
      </c>
      <c r="U30" s="66">
        <f t="shared" si="2"/>
        <v>5.5555555555555554</v>
      </c>
      <c r="V30" s="56">
        <v>164</v>
      </c>
      <c r="W30" s="66">
        <v>4</v>
      </c>
      <c r="X30" s="66">
        <v>42</v>
      </c>
      <c r="Y30" s="56">
        <v>83.4</v>
      </c>
      <c r="Z30" s="66">
        <v>0</v>
      </c>
      <c r="AA30" s="66">
        <v>1</v>
      </c>
      <c r="AB30" s="66">
        <f t="shared" si="3"/>
        <v>7.3333333333333268</v>
      </c>
      <c r="AC30" s="56">
        <v>4</v>
      </c>
      <c r="AD30" s="66">
        <v>0</v>
      </c>
      <c r="AE30" s="66">
        <v>0</v>
      </c>
      <c r="AF30" s="66">
        <f t="shared" si="4"/>
        <v>1.3333333333333333</v>
      </c>
      <c r="AG30" s="66">
        <f t="shared" si="23"/>
        <v>12.140116019634092</v>
      </c>
      <c r="AH30" s="56">
        <v>12.4</v>
      </c>
      <c r="AI30" s="56">
        <v>78.3</v>
      </c>
      <c r="AJ30" s="56">
        <v>1.8</v>
      </c>
      <c r="AK30" s="56">
        <v>11.8</v>
      </c>
      <c r="AL30" s="56">
        <v>46.4</v>
      </c>
      <c r="AM30" s="66">
        <v>1</v>
      </c>
      <c r="AN30" s="66">
        <v>4</v>
      </c>
      <c r="AO30" s="66">
        <f t="shared" si="36"/>
        <v>44.096385542168676</v>
      </c>
      <c r="AP30" s="56">
        <v>48.9</v>
      </c>
      <c r="AQ30" s="66">
        <v>1</v>
      </c>
      <c r="AR30" s="66">
        <v>4</v>
      </c>
      <c r="AS30" s="66">
        <f t="shared" si="46"/>
        <v>41.084337349397593</v>
      </c>
      <c r="AT30" s="56">
        <v>49</v>
      </c>
      <c r="AU30" s="66">
        <v>0</v>
      </c>
      <c r="AV30" s="66">
        <v>4</v>
      </c>
      <c r="AW30" s="66">
        <f t="shared" si="37"/>
        <v>45.555555555555557</v>
      </c>
      <c r="AX30" s="56">
        <v>98</v>
      </c>
      <c r="AY30" s="66">
        <v>0</v>
      </c>
      <c r="AZ30" s="66">
        <v>0</v>
      </c>
      <c r="BA30" s="56">
        <v>60.6</v>
      </c>
      <c r="BB30" s="66">
        <v>1</v>
      </c>
      <c r="BC30" s="66">
        <v>4</v>
      </c>
      <c r="BD30" s="66">
        <f t="shared" si="38"/>
        <v>32.666666666666664</v>
      </c>
      <c r="BE30" s="56">
        <v>29.7</v>
      </c>
      <c r="BF30" s="66">
        <v>4</v>
      </c>
      <c r="BG30" s="63">
        <f t="shared" si="9"/>
        <v>197</v>
      </c>
      <c r="BH30" s="66">
        <f t="shared" si="10"/>
        <v>3.3333333333333335</v>
      </c>
      <c r="BI30" s="66">
        <f t="shared" si="24"/>
        <v>60.067157518964756</v>
      </c>
      <c r="BJ30" s="56">
        <v>80</v>
      </c>
      <c r="BK30" s="52">
        <v>74</v>
      </c>
      <c r="BL30" s="56">
        <v>54.3</v>
      </c>
      <c r="BM30" s="56">
        <v>52.1</v>
      </c>
      <c r="BN30" s="56">
        <v>49</v>
      </c>
      <c r="BO30" s="56">
        <v>50</v>
      </c>
      <c r="BP30" s="92">
        <f t="shared" si="25"/>
        <v>0.90239410681399634</v>
      </c>
      <c r="BQ30" s="92">
        <f t="shared" si="26"/>
        <v>0.95969289827255277</v>
      </c>
      <c r="BR30" s="56">
        <v>18.3</v>
      </c>
      <c r="BS30" s="56">
        <v>54</v>
      </c>
      <c r="BT30" s="56">
        <v>4.5999999999999996</v>
      </c>
      <c r="BU30" s="56">
        <v>13.6</v>
      </c>
      <c r="BV30" s="56">
        <v>43</v>
      </c>
      <c r="BW30" s="66">
        <v>0</v>
      </c>
      <c r="BX30" s="66">
        <v>4</v>
      </c>
      <c r="BY30" s="66">
        <f t="shared" si="64"/>
        <v>48.192771084337352</v>
      </c>
      <c r="BZ30" s="56">
        <v>45</v>
      </c>
      <c r="CA30" s="66">
        <v>0</v>
      </c>
      <c r="CB30" s="66">
        <v>4</v>
      </c>
      <c r="CC30" s="66">
        <f t="shared" ref="CC30:CC31" si="70">(83-BZ30)*100/83</f>
        <v>45.783132530120483</v>
      </c>
      <c r="CD30" s="56">
        <v>70.8</v>
      </c>
      <c r="CE30" s="66">
        <v>0</v>
      </c>
      <c r="CF30" s="66">
        <v>3</v>
      </c>
      <c r="CG30" s="66">
        <f t="shared" ref="CG30:CG31" si="71">(90-CD30)*100/90</f>
        <v>21.333333333333336</v>
      </c>
      <c r="CH30" s="56">
        <v>111</v>
      </c>
      <c r="CI30" s="66">
        <v>0</v>
      </c>
      <c r="CJ30" s="66">
        <v>0</v>
      </c>
      <c r="CK30" s="56">
        <v>71.2</v>
      </c>
      <c r="CL30" s="66">
        <v>1</v>
      </c>
      <c r="CM30" s="66">
        <v>3</v>
      </c>
      <c r="CN30" s="66">
        <f t="shared" si="66"/>
        <v>20.888888888888886</v>
      </c>
      <c r="CO30" s="56">
        <v>11.7</v>
      </c>
      <c r="CP30" s="66">
        <v>4</v>
      </c>
      <c r="CQ30" s="66">
        <f t="shared" si="15"/>
        <v>16.999999999999993</v>
      </c>
      <c r="CR30" s="66">
        <f t="shared" si="30"/>
        <v>3</v>
      </c>
      <c r="CS30" s="66">
        <f t="shared" si="27"/>
        <v>25.533020972780008</v>
      </c>
      <c r="CT30" s="56">
        <v>15.4</v>
      </c>
      <c r="CU30" s="56">
        <v>17</v>
      </c>
      <c r="CV30" s="56">
        <v>3.5</v>
      </c>
      <c r="CW30" s="56">
        <v>13.4</v>
      </c>
      <c r="CX30" s="56">
        <v>64.5</v>
      </c>
      <c r="CY30" s="66">
        <v>0</v>
      </c>
      <c r="CZ30" s="66">
        <v>3</v>
      </c>
      <c r="DA30" s="66">
        <f t="shared" si="69"/>
        <v>22.289156626506024</v>
      </c>
      <c r="DB30" s="56">
        <v>51.6</v>
      </c>
      <c r="DC30" s="66">
        <v>1</v>
      </c>
      <c r="DD30" s="66">
        <v>4</v>
      </c>
      <c r="DE30" s="66">
        <f t="shared" ref="DE30" si="72">(83-DB30)*100/83</f>
        <v>37.831325301204821</v>
      </c>
      <c r="DF30" s="56">
        <v>83.3</v>
      </c>
      <c r="DG30" s="66">
        <v>0</v>
      </c>
      <c r="DH30" s="66">
        <v>1</v>
      </c>
      <c r="DI30" s="66">
        <f t="shared" ref="DI30" si="73">(90-DF30)*100/90</f>
        <v>7.4444444444444473</v>
      </c>
      <c r="DJ30" s="56">
        <v>92</v>
      </c>
      <c r="DK30" s="66">
        <v>0</v>
      </c>
      <c r="DL30" s="66">
        <v>0</v>
      </c>
      <c r="DM30" s="56">
        <v>79.2</v>
      </c>
      <c r="DN30" s="66">
        <v>0</v>
      </c>
      <c r="DO30" s="66">
        <v>2</v>
      </c>
      <c r="DP30" s="66">
        <f t="shared" si="68"/>
        <v>11.999999999999998</v>
      </c>
      <c r="DQ30" s="56">
        <v>5.2</v>
      </c>
      <c r="DR30" s="66">
        <v>0</v>
      </c>
      <c r="DS30" s="66">
        <v>0</v>
      </c>
      <c r="DT30" s="66">
        <f t="shared" si="33"/>
        <v>1.6666666666666667</v>
      </c>
      <c r="DU30" s="66">
        <f t="shared" si="28"/>
        <v>13.260821062025881</v>
      </c>
    </row>
    <row r="31" spans="1:125" ht="13.15" customHeight="1" x14ac:dyDescent="0.25">
      <c r="A31" s="2">
        <f t="shared" si="22"/>
        <v>30</v>
      </c>
      <c r="B31" s="2" t="s">
        <v>95</v>
      </c>
      <c r="C31" s="2" t="s">
        <v>105</v>
      </c>
      <c r="D31" s="52">
        <v>57</v>
      </c>
      <c r="E31" s="52">
        <v>0</v>
      </c>
      <c r="F31" s="52">
        <v>128.30000000000001</v>
      </c>
      <c r="G31" s="52">
        <v>277.5</v>
      </c>
      <c r="H31" s="52">
        <v>18</v>
      </c>
      <c r="I31" s="52">
        <v>79</v>
      </c>
      <c r="J31" s="52">
        <v>65.5</v>
      </c>
      <c r="K31" s="65">
        <v>1</v>
      </c>
      <c r="L31" s="65">
        <v>3</v>
      </c>
      <c r="M31" s="65">
        <f t="shared" si="35"/>
        <v>21.08433734939759</v>
      </c>
      <c r="N31" s="52">
        <v>59.4</v>
      </c>
      <c r="O31" s="65">
        <v>1</v>
      </c>
      <c r="P31" s="65">
        <v>3</v>
      </c>
      <c r="Q31" s="65">
        <f t="shared" si="45"/>
        <v>28.433734939759034</v>
      </c>
      <c r="R31" s="52">
        <v>82.1</v>
      </c>
      <c r="S31" s="65">
        <v>1</v>
      </c>
      <c r="T31" s="65">
        <v>1</v>
      </c>
      <c r="U31" s="65">
        <f t="shared" si="2"/>
        <v>8.7777777777777839</v>
      </c>
      <c r="V31" s="52">
        <v>86</v>
      </c>
      <c r="W31" s="65">
        <v>0</v>
      </c>
      <c r="X31" s="65">
        <v>0</v>
      </c>
      <c r="Y31" s="52">
        <v>81.400000000000006</v>
      </c>
      <c r="Z31" s="65">
        <v>0</v>
      </c>
      <c r="AA31" s="65">
        <v>1</v>
      </c>
      <c r="AB31" s="65">
        <f t="shared" si="3"/>
        <v>9.55555555555555</v>
      </c>
      <c r="AC31" s="61">
        <v>28.3</v>
      </c>
      <c r="AD31" s="65">
        <v>4</v>
      </c>
      <c r="AE31" s="63">
        <f t="shared" ref="AE31" si="74">(AC31-10)*100/10</f>
        <v>183</v>
      </c>
      <c r="AF31" s="65">
        <f t="shared" si="4"/>
        <v>2</v>
      </c>
      <c r="AG31" s="66">
        <f t="shared" si="23"/>
        <v>41.808567603748322</v>
      </c>
      <c r="AH31" s="52">
        <v>36.799999999999997</v>
      </c>
      <c r="AI31" s="52">
        <v>165.8</v>
      </c>
      <c r="AJ31" s="52">
        <v>35.799999999999997</v>
      </c>
      <c r="AK31" s="52">
        <v>112.7</v>
      </c>
      <c r="AL31" s="52">
        <v>87.7</v>
      </c>
      <c r="AM31" s="65">
        <v>0</v>
      </c>
      <c r="AN31" s="65">
        <v>0</v>
      </c>
      <c r="AO31" s="65">
        <v>0</v>
      </c>
      <c r="AP31" s="52">
        <v>85.6</v>
      </c>
      <c r="AQ31" s="65">
        <v>1</v>
      </c>
      <c r="AR31" s="65">
        <v>0</v>
      </c>
      <c r="AS31" s="65">
        <v>0</v>
      </c>
      <c r="AT31" s="52">
        <v>85.9</v>
      </c>
      <c r="AU31" s="65">
        <v>0</v>
      </c>
      <c r="AV31" s="65">
        <v>1</v>
      </c>
      <c r="AW31" s="65">
        <f t="shared" si="37"/>
        <v>4.5555555555555491</v>
      </c>
      <c r="AX31" s="52">
        <v>96</v>
      </c>
      <c r="AY31" s="65">
        <v>0</v>
      </c>
      <c r="AZ31" s="65">
        <v>0</v>
      </c>
      <c r="BA31" s="52">
        <v>89.3</v>
      </c>
      <c r="BB31" s="65">
        <v>0</v>
      </c>
      <c r="BC31" s="65">
        <v>1</v>
      </c>
      <c r="BD31" s="65">
        <f t="shared" si="38"/>
        <v>0.7777777777777809</v>
      </c>
      <c r="BE31" s="52">
        <v>0.3</v>
      </c>
      <c r="BF31" s="65">
        <v>0</v>
      </c>
      <c r="BG31" s="63">
        <v>0</v>
      </c>
      <c r="BH31" s="65">
        <f t="shared" si="10"/>
        <v>0.33333333333333331</v>
      </c>
      <c r="BI31" s="66">
        <f t="shared" si="24"/>
        <v>0.8888888888888884</v>
      </c>
      <c r="BJ31" s="52">
        <v>73.2</v>
      </c>
      <c r="BK31" s="52">
        <v>81.25</v>
      </c>
      <c r="BL31" s="52">
        <v>41.32</v>
      </c>
      <c r="BM31" s="52">
        <v>32.380000000000003</v>
      </c>
      <c r="BN31" s="52">
        <v>37</v>
      </c>
      <c r="BO31" s="52">
        <v>14</v>
      </c>
      <c r="BP31" s="92">
        <f t="shared" si="25"/>
        <v>0.8954501452081316</v>
      </c>
      <c r="BQ31" s="92">
        <f t="shared" si="26"/>
        <v>0.43236565781346509</v>
      </c>
      <c r="BR31" s="52">
        <v>98.8</v>
      </c>
      <c r="BS31" s="52">
        <v>304.7</v>
      </c>
      <c r="BT31" s="52">
        <v>21.4</v>
      </c>
      <c r="BU31" s="52">
        <v>79.400000000000006</v>
      </c>
      <c r="BV31" s="52">
        <v>49.7</v>
      </c>
      <c r="BW31" s="65">
        <v>1</v>
      </c>
      <c r="BX31" s="65">
        <v>4</v>
      </c>
      <c r="BY31" s="65">
        <f t="shared" si="64"/>
        <v>40.120481927710841</v>
      </c>
      <c r="BZ31" s="52">
        <v>66.3</v>
      </c>
      <c r="CA31" s="65">
        <v>1</v>
      </c>
      <c r="CB31" s="65">
        <v>3</v>
      </c>
      <c r="CC31" s="65">
        <f t="shared" si="70"/>
        <v>20.120481927710845</v>
      </c>
      <c r="CD31" s="52">
        <v>81.400000000000006</v>
      </c>
      <c r="CE31" s="65">
        <v>1</v>
      </c>
      <c r="CF31" s="65">
        <v>1</v>
      </c>
      <c r="CG31" s="65">
        <f t="shared" si="71"/>
        <v>9.55555555555555</v>
      </c>
      <c r="CH31" s="52">
        <v>82</v>
      </c>
      <c r="CI31" s="65">
        <v>1</v>
      </c>
      <c r="CJ31" s="65">
        <v>3.5</v>
      </c>
      <c r="CK31" s="52">
        <v>85.7</v>
      </c>
      <c r="CL31" s="65">
        <v>0</v>
      </c>
      <c r="CM31" s="65">
        <v>1</v>
      </c>
      <c r="CN31" s="65">
        <f t="shared" si="66"/>
        <v>4.777777777777775</v>
      </c>
      <c r="CO31" s="52">
        <v>31.8</v>
      </c>
      <c r="CP31" s="65">
        <v>4</v>
      </c>
      <c r="CQ31" s="65">
        <f t="shared" si="15"/>
        <v>218</v>
      </c>
      <c r="CR31" s="65">
        <f t="shared" si="30"/>
        <v>2.3333333333333335</v>
      </c>
      <c r="CS31" s="65">
        <f t="shared" si="27"/>
        <v>49.345716198125835</v>
      </c>
      <c r="CT31" s="52">
        <v>17.600000000000001</v>
      </c>
      <c r="CU31" s="52">
        <v>254.8</v>
      </c>
      <c r="CV31" s="52">
        <v>16.8</v>
      </c>
      <c r="CW31" s="52">
        <v>134</v>
      </c>
      <c r="CX31" s="52">
        <v>50.6</v>
      </c>
      <c r="CY31" s="65">
        <v>1</v>
      </c>
      <c r="CZ31" s="65">
        <v>4</v>
      </c>
      <c r="DA31" s="65">
        <f>(83-CX31)*100/83</f>
        <v>39.036144578313255</v>
      </c>
      <c r="DB31" s="52">
        <v>43.3</v>
      </c>
      <c r="DC31" s="65">
        <v>1</v>
      </c>
      <c r="DD31" s="65">
        <v>4</v>
      </c>
      <c r="DE31" s="65">
        <f>(83-DB31)*100/83</f>
        <v>47.831325301204828</v>
      </c>
      <c r="DF31" s="52">
        <v>78</v>
      </c>
      <c r="DG31" s="65">
        <v>0</v>
      </c>
      <c r="DH31" s="65">
        <v>2</v>
      </c>
      <c r="DI31" s="65">
        <f>(90-DF31)*100/90</f>
        <v>13.333333333333334</v>
      </c>
      <c r="DJ31" s="52">
        <v>93</v>
      </c>
      <c r="DK31" s="65">
        <v>0</v>
      </c>
      <c r="DL31" s="65">
        <v>0</v>
      </c>
      <c r="DM31" s="52">
        <v>80.8</v>
      </c>
      <c r="DN31" s="65">
        <v>1</v>
      </c>
      <c r="DO31" s="65">
        <v>2</v>
      </c>
      <c r="DP31" s="65">
        <f>(90-DM31)*100/90</f>
        <v>10.222222222222225</v>
      </c>
      <c r="DQ31" s="52">
        <v>48.7</v>
      </c>
      <c r="DR31" s="65">
        <v>4</v>
      </c>
      <c r="DS31" s="65">
        <f>(DQ31-10)*100/10</f>
        <v>387.00000000000006</v>
      </c>
      <c r="DT31" s="65">
        <f>(CZ31+DD31+DH31+DO31+DK31+DR31)/6</f>
        <v>2.6666666666666665</v>
      </c>
      <c r="DU31" s="65">
        <f>(DA31+DE31+DI31+DL31+DP31+DS31)/6</f>
        <v>82.903837572512273</v>
      </c>
    </row>
    <row r="32" spans="1:125" s="58" customFormat="1" x14ac:dyDescent="0.25">
      <c r="A32" s="2">
        <f t="shared" si="22"/>
        <v>31</v>
      </c>
      <c r="B32" s="58" t="s">
        <v>37</v>
      </c>
      <c r="C32" s="58" t="s">
        <v>106</v>
      </c>
      <c r="D32" s="59">
        <v>44</v>
      </c>
      <c r="E32" s="59">
        <v>0</v>
      </c>
      <c r="F32" s="59">
        <v>190.3</v>
      </c>
      <c r="G32" s="59">
        <v>81.2</v>
      </c>
      <c r="H32" s="59">
        <v>387.4</v>
      </c>
      <c r="I32" s="59">
        <v>242.9</v>
      </c>
      <c r="J32" s="59">
        <v>48.1</v>
      </c>
      <c r="K32" s="63">
        <v>0</v>
      </c>
      <c r="L32" s="63">
        <v>4</v>
      </c>
      <c r="M32" s="65">
        <f t="shared" ref="M32:M64" si="75">(83-J32)*100/83</f>
        <v>42.048192771084338</v>
      </c>
      <c r="N32" s="59">
        <v>97.5</v>
      </c>
      <c r="O32" s="63">
        <v>0</v>
      </c>
      <c r="P32" s="63">
        <v>0</v>
      </c>
      <c r="Q32" s="65">
        <v>0</v>
      </c>
      <c r="R32" s="59">
        <v>64.5</v>
      </c>
      <c r="S32" s="63">
        <v>1</v>
      </c>
      <c r="T32" s="63">
        <v>3</v>
      </c>
      <c r="U32" s="66">
        <f t="shared" ref="U32:U64" si="76">(90-R32)*100/90</f>
        <v>28.333333333333332</v>
      </c>
      <c r="V32" s="59">
        <v>90</v>
      </c>
      <c r="W32" s="63">
        <v>0</v>
      </c>
      <c r="X32" s="63">
        <v>0</v>
      </c>
      <c r="Y32" s="59">
        <v>79.7</v>
      </c>
      <c r="Z32" s="63">
        <v>0</v>
      </c>
      <c r="AA32" s="63">
        <v>2</v>
      </c>
      <c r="AB32" s="65">
        <f t="shared" ref="AB32:AB64" si="77">(90-Y32)*100/90</f>
        <v>11.444444444444441</v>
      </c>
      <c r="AC32" s="59">
        <v>1.3</v>
      </c>
      <c r="AD32" s="63">
        <v>0</v>
      </c>
      <c r="AE32" s="63">
        <v>0</v>
      </c>
      <c r="AF32" s="63">
        <f t="shared" ref="AF32:AF64" si="78">(L32+P32+T32+AA32+W32+AD32)/6</f>
        <v>1.5</v>
      </c>
      <c r="AG32" s="63">
        <f t="shared" ref="AG32:AG64" si="79">(M32+Q32+U32+X32+AB32+AE32)/6</f>
        <v>13.637661758143686</v>
      </c>
      <c r="AH32" s="59">
        <v>190.3</v>
      </c>
      <c r="AI32" s="59">
        <v>81.2</v>
      </c>
      <c r="AJ32" s="59">
        <v>387.4</v>
      </c>
      <c r="AK32" s="59">
        <v>242.9</v>
      </c>
      <c r="AL32" s="59">
        <v>48.1</v>
      </c>
      <c r="AM32" s="63">
        <v>0</v>
      </c>
      <c r="AN32" s="63">
        <v>4</v>
      </c>
      <c r="AO32" s="65">
        <f t="shared" ref="AO32" si="80">(83-AL32)*100/83</f>
        <v>42.048192771084338</v>
      </c>
      <c r="AP32" s="59">
        <v>97.5</v>
      </c>
      <c r="AQ32" s="63">
        <v>0</v>
      </c>
      <c r="AR32" s="63">
        <v>0</v>
      </c>
      <c r="AS32" s="65">
        <v>0</v>
      </c>
      <c r="AT32" s="59">
        <v>64.5</v>
      </c>
      <c r="AU32" s="63">
        <v>1</v>
      </c>
      <c r="AV32" s="63">
        <v>3</v>
      </c>
      <c r="AW32" s="66">
        <f t="shared" si="37"/>
        <v>28.333333333333332</v>
      </c>
      <c r="AX32" s="59">
        <v>90</v>
      </c>
      <c r="AY32" s="63">
        <v>0</v>
      </c>
      <c r="AZ32" s="63">
        <v>0</v>
      </c>
      <c r="BA32" s="59">
        <v>79.7</v>
      </c>
      <c r="BB32" s="63">
        <v>0</v>
      </c>
      <c r="BC32" s="63">
        <v>2</v>
      </c>
      <c r="BD32" s="65">
        <f t="shared" si="38"/>
        <v>11.444444444444441</v>
      </c>
      <c r="BE32" s="59">
        <v>1.3</v>
      </c>
      <c r="BF32" s="63">
        <v>0</v>
      </c>
      <c r="BG32" s="63">
        <v>0</v>
      </c>
      <c r="BH32" s="63">
        <f t="shared" si="10"/>
        <v>1.5</v>
      </c>
      <c r="BI32" s="63">
        <f t="shared" si="24"/>
        <v>13.637661758143686</v>
      </c>
      <c r="BJ32" s="59">
        <v>88.8</v>
      </c>
      <c r="BK32" s="59">
        <v>88.8</v>
      </c>
      <c r="BL32" s="59">
        <v>61</v>
      </c>
      <c r="BM32" s="59">
        <v>61</v>
      </c>
      <c r="BN32" s="59">
        <v>65</v>
      </c>
      <c r="BO32" s="59">
        <v>65</v>
      </c>
      <c r="BP32" s="92">
        <f t="shared" si="25"/>
        <v>1.0655737704918034</v>
      </c>
      <c r="BQ32" s="92">
        <f t="shared" si="26"/>
        <v>1.0655737704918034</v>
      </c>
      <c r="BR32" s="59">
        <v>300.89999999999998</v>
      </c>
      <c r="BS32" s="59">
        <v>129</v>
      </c>
      <c r="BT32" s="59">
        <v>358.6</v>
      </c>
      <c r="BU32" s="59">
        <v>267.3</v>
      </c>
      <c r="BV32" s="59">
        <v>61.7</v>
      </c>
      <c r="BW32" s="63">
        <v>1</v>
      </c>
      <c r="BX32" s="63">
        <v>3</v>
      </c>
      <c r="BY32" s="65">
        <f t="shared" ref="BY32:BY64" si="81">(83-BV32)*100/83</f>
        <v>25.662650602409634</v>
      </c>
      <c r="BZ32" s="59">
        <v>85.1</v>
      </c>
      <c r="CA32" s="63">
        <v>1</v>
      </c>
      <c r="CB32" s="63">
        <v>0</v>
      </c>
      <c r="CC32" s="66">
        <v>0</v>
      </c>
      <c r="CD32" s="59">
        <v>79.400000000000006</v>
      </c>
      <c r="CE32" s="63">
        <v>1</v>
      </c>
      <c r="CF32" s="63">
        <v>2</v>
      </c>
      <c r="CG32" s="65">
        <f t="shared" ref="CG32:CG64" si="82">(90-CD32)*100/90</f>
        <v>11.777777777777773</v>
      </c>
      <c r="CH32" s="59">
        <v>100</v>
      </c>
      <c r="CI32" s="63">
        <v>0</v>
      </c>
      <c r="CJ32" s="63">
        <v>0</v>
      </c>
      <c r="CK32" s="59">
        <v>80.7</v>
      </c>
      <c r="CL32" s="63">
        <v>1</v>
      </c>
      <c r="CM32" s="63">
        <v>2</v>
      </c>
      <c r="CN32" s="65">
        <f t="shared" ref="CN32:CN64" si="83">(90-CK32)*100/90</f>
        <v>10.33333333333333</v>
      </c>
      <c r="CO32" s="59">
        <v>9.3000000000000007</v>
      </c>
      <c r="CP32" s="63">
        <v>0</v>
      </c>
      <c r="CQ32" s="63">
        <v>0</v>
      </c>
      <c r="CR32" s="63">
        <f t="shared" ref="CR32:CR64" si="84">(BX32+CB32+CF32+CM32+CI32+CP32)/6</f>
        <v>1.1666666666666667</v>
      </c>
      <c r="CS32" s="63">
        <f t="shared" ref="CS32:CS64" si="85">(BY32+CC32+CG32+CJ32+CN32+CQ32)/6</f>
        <v>7.9622936189201221</v>
      </c>
      <c r="CT32" s="59">
        <v>300.89999999999998</v>
      </c>
      <c r="CU32" s="59">
        <v>129</v>
      </c>
      <c r="CV32" s="59">
        <v>358.6</v>
      </c>
      <c r="CW32" s="59">
        <v>267.3</v>
      </c>
      <c r="CX32" s="59">
        <v>61.7</v>
      </c>
      <c r="CY32" s="63">
        <v>1</v>
      </c>
      <c r="CZ32" s="63">
        <v>3</v>
      </c>
      <c r="DA32" s="65">
        <f t="shared" ref="DA32:DA47" si="86">(83-CX32)*100/83</f>
        <v>25.662650602409634</v>
      </c>
      <c r="DB32" s="59">
        <v>85.1</v>
      </c>
      <c r="DC32" s="63">
        <v>1</v>
      </c>
      <c r="DD32" s="63">
        <v>0</v>
      </c>
      <c r="DE32" s="66">
        <v>0</v>
      </c>
      <c r="DF32" s="59">
        <v>79.400000000000006</v>
      </c>
      <c r="DG32" s="63">
        <v>1</v>
      </c>
      <c r="DH32" s="63">
        <v>2</v>
      </c>
      <c r="DI32" s="65">
        <f t="shared" ref="DI32:DI59" si="87">(90-DF32)*100/90</f>
        <v>11.777777777777773</v>
      </c>
      <c r="DJ32" s="59">
        <v>100</v>
      </c>
      <c r="DK32" s="63">
        <v>0</v>
      </c>
      <c r="DL32" s="63">
        <v>0</v>
      </c>
      <c r="DM32" s="59">
        <v>80.7</v>
      </c>
      <c r="DN32" s="63">
        <v>1</v>
      </c>
      <c r="DO32" s="63">
        <v>2</v>
      </c>
      <c r="DP32" s="65">
        <f t="shared" ref="DP32:DP64" si="88">(90-DM32)*100/90</f>
        <v>10.33333333333333</v>
      </c>
      <c r="DQ32" s="59">
        <v>9.3000000000000007</v>
      </c>
      <c r="DR32" s="63">
        <v>0</v>
      </c>
      <c r="DS32" s="63">
        <v>0</v>
      </c>
      <c r="DT32" s="63">
        <f t="shared" ref="DT32:DT64" si="89">(CZ32+DD32+DH32+DO32+DK32+DR32)/6</f>
        <v>1.1666666666666667</v>
      </c>
      <c r="DU32" s="63">
        <f t="shared" ref="DU32:DU64" si="90">(DA32+DE32+DI32+DL32+DP32+DS32)/6</f>
        <v>7.9622936189201221</v>
      </c>
    </row>
    <row r="33" spans="1:125" s="58" customFormat="1" x14ac:dyDescent="0.25">
      <c r="A33" s="2">
        <f t="shared" si="22"/>
        <v>32</v>
      </c>
      <c r="B33" s="58" t="s">
        <v>38</v>
      </c>
      <c r="C33" s="58" t="s">
        <v>106</v>
      </c>
      <c r="D33" s="59">
        <v>56</v>
      </c>
      <c r="E33" s="59">
        <v>1</v>
      </c>
      <c r="F33" s="59">
        <v>12.7</v>
      </c>
      <c r="G33" s="59">
        <v>37.4</v>
      </c>
      <c r="H33" s="59">
        <v>30.3</v>
      </c>
      <c r="I33" s="59">
        <v>13.9</v>
      </c>
      <c r="J33" s="59">
        <v>85.2</v>
      </c>
      <c r="K33" s="63">
        <v>1</v>
      </c>
      <c r="L33" s="63">
        <v>0</v>
      </c>
      <c r="M33" s="65">
        <v>0</v>
      </c>
      <c r="N33" s="59">
        <v>85.4</v>
      </c>
      <c r="O33" s="63">
        <v>0</v>
      </c>
      <c r="P33" s="63">
        <v>0</v>
      </c>
      <c r="Q33" s="65">
        <v>0</v>
      </c>
      <c r="R33" s="59">
        <v>91.7</v>
      </c>
      <c r="S33" s="63">
        <v>0</v>
      </c>
      <c r="T33" s="63">
        <v>0</v>
      </c>
      <c r="U33" s="66">
        <v>0</v>
      </c>
      <c r="V33" s="59">
        <v>107</v>
      </c>
      <c r="W33" s="63">
        <v>0</v>
      </c>
      <c r="X33" s="63">
        <v>0</v>
      </c>
      <c r="Y33" s="59">
        <v>87</v>
      </c>
      <c r="Z33" s="63">
        <v>1</v>
      </c>
      <c r="AA33" s="63">
        <v>1</v>
      </c>
      <c r="AB33" s="65">
        <f t="shared" si="77"/>
        <v>3.3333333333333335</v>
      </c>
      <c r="AC33" s="59">
        <v>1.1000000000000001</v>
      </c>
      <c r="AD33" s="63">
        <v>0</v>
      </c>
      <c r="AE33" s="63">
        <v>0</v>
      </c>
      <c r="AF33" s="63">
        <f t="shared" si="78"/>
        <v>0.16666666666666666</v>
      </c>
      <c r="AG33" s="63">
        <f t="shared" si="79"/>
        <v>0.55555555555555558</v>
      </c>
      <c r="AH33" s="59">
        <v>12.7</v>
      </c>
      <c r="AI33" s="59">
        <v>37.4</v>
      </c>
      <c r="AJ33" s="59">
        <v>30.3</v>
      </c>
      <c r="AK33" s="59">
        <v>13.9</v>
      </c>
      <c r="AL33" s="59">
        <v>85.2</v>
      </c>
      <c r="AM33" s="63">
        <v>1</v>
      </c>
      <c r="AN33" s="63">
        <v>0</v>
      </c>
      <c r="AO33" s="65">
        <v>0</v>
      </c>
      <c r="AP33" s="59">
        <v>85.4</v>
      </c>
      <c r="AQ33" s="63">
        <v>0</v>
      </c>
      <c r="AR33" s="63">
        <v>0</v>
      </c>
      <c r="AS33" s="65">
        <v>0</v>
      </c>
      <c r="AT33" s="59">
        <v>91.7</v>
      </c>
      <c r="AU33" s="63">
        <v>0</v>
      </c>
      <c r="AV33" s="63">
        <v>0</v>
      </c>
      <c r="AW33" s="66">
        <v>0</v>
      </c>
      <c r="AX33" s="59">
        <v>107</v>
      </c>
      <c r="AY33" s="63">
        <v>0</v>
      </c>
      <c r="AZ33" s="63">
        <v>0</v>
      </c>
      <c r="BA33" s="59">
        <v>87</v>
      </c>
      <c r="BB33" s="63">
        <v>1</v>
      </c>
      <c r="BC33" s="63">
        <v>1</v>
      </c>
      <c r="BD33" s="65">
        <f t="shared" si="38"/>
        <v>3.3333333333333335</v>
      </c>
      <c r="BE33" s="59">
        <v>1.1000000000000001</v>
      </c>
      <c r="BF33" s="63">
        <v>0</v>
      </c>
      <c r="BG33" s="63">
        <v>0</v>
      </c>
      <c r="BH33" s="63">
        <f t="shared" si="10"/>
        <v>0.16666666666666666</v>
      </c>
      <c r="BI33" s="63">
        <f t="shared" si="24"/>
        <v>0.55555555555555558</v>
      </c>
      <c r="BJ33" s="59">
        <v>86.3</v>
      </c>
      <c r="BK33" s="59">
        <v>86.3</v>
      </c>
      <c r="BL33" s="59">
        <v>27.6</v>
      </c>
      <c r="BM33" s="59">
        <v>27.6</v>
      </c>
      <c r="BN33" s="59">
        <v>31</v>
      </c>
      <c r="BO33" s="59">
        <v>31</v>
      </c>
      <c r="BP33" s="92">
        <f t="shared" si="25"/>
        <v>1.1231884057971013</v>
      </c>
      <c r="BQ33" s="92">
        <f t="shared" si="26"/>
        <v>1.1231884057971013</v>
      </c>
      <c r="BR33" s="59">
        <v>13</v>
      </c>
      <c r="BS33" s="59">
        <v>22.7</v>
      </c>
      <c r="BT33" s="59">
        <v>17.7</v>
      </c>
      <c r="BU33" s="59">
        <v>13.6</v>
      </c>
      <c r="BV33" s="59">
        <v>68.599999999999994</v>
      </c>
      <c r="BW33" s="63">
        <v>0</v>
      </c>
      <c r="BX33" s="63">
        <v>2</v>
      </c>
      <c r="BY33" s="65">
        <f t="shared" si="81"/>
        <v>17.349397590361452</v>
      </c>
      <c r="BZ33" s="59">
        <v>64.5</v>
      </c>
      <c r="CA33" s="63">
        <v>1</v>
      </c>
      <c r="CB33" s="63">
        <v>3</v>
      </c>
      <c r="CC33" s="66">
        <f t="shared" ref="CC33:CC64" si="91">(83-BZ33)*100/83</f>
        <v>22.289156626506024</v>
      </c>
      <c r="CD33" s="59">
        <v>78.400000000000006</v>
      </c>
      <c r="CE33" s="63">
        <v>0</v>
      </c>
      <c r="CF33" s="63">
        <v>2</v>
      </c>
      <c r="CG33" s="65">
        <f t="shared" si="82"/>
        <v>12.888888888888884</v>
      </c>
      <c r="CH33" s="59">
        <v>91</v>
      </c>
      <c r="CI33" s="63">
        <v>0</v>
      </c>
      <c r="CJ33" s="63">
        <v>0</v>
      </c>
      <c r="CK33" s="59">
        <v>69.8</v>
      </c>
      <c r="CL33" s="63">
        <v>0</v>
      </c>
      <c r="CM33" s="63">
        <v>3</v>
      </c>
      <c r="CN33" s="65">
        <f t="shared" si="83"/>
        <v>22.444444444444446</v>
      </c>
      <c r="CO33" s="59">
        <v>1</v>
      </c>
      <c r="CP33" s="63">
        <v>0</v>
      </c>
      <c r="CQ33" s="63">
        <v>0</v>
      </c>
      <c r="CR33" s="63">
        <f t="shared" si="84"/>
        <v>1.6666666666666667</v>
      </c>
      <c r="CS33" s="63">
        <f t="shared" si="85"/>
        <v>12.495314591700135</v>
      </c>
      <c r="CT33" s="59">
        <v>13</v>
      </c>
      <c r="CU33" s="59">
        <v>22.7</v>
      </c>
      <c r="CV33" s="59">
        <v>17.7</v>
      </c>
      <c r="CW33" s="59">
        <v>13.6</v>
      </c>
      <c r="CX33" s="59">
        <v>68.599999999999994</v>
      </c>
      <c r="CY33" s="63">
        <v>0</v>
      </c>
      <c r="CZ33" s="63">
        <v>2</v>
      </c>
      <c r="DA33" s="65">
        <f t="shared" si="86"/>
        <v>17.349397590361452</v>
      </c>
      <c r="DB33" s="59">
        <v>64.5</v>
      </c>
      <c r="DC33" s="63">
        <v>1</v>
      </c>
      <c r="DD33" s="63">
        <v>3</v>
      </c>
      <c r="DE33" s="66">
        <f t="shared" ref="DE33:DE64" si="92">(83-DB33)*100/83</f>
        <v>22.289156626506024</v>
      </c>
      <c r="DF33" s="59">
        <v>78.400000000000006</v>
      </c>
      <c r="DG33" s="63">
        <v>0</v>
      </c>
      <c r="DH33" s="63">
        <v>2</v>
      </c>
      <c r="DI33" s="65">
        <f t="shared" si="87"/>
        <v>12.888888888888884</v>
      </c>
      <c r="DJ33" s="59">
        <v>91</v>
      </c>
      <c r="DK33" s="63">
        <v>0</v>
      </c>
      <c r="DL33" s="63">
        <v>0</v>
      </c>
      <c r="DM33" s="59">
        <v>69.8</v>
      </c>
      <c r="DN33" s="63">
        <v>0</v>
      </c>
      <c r="DO33" s="63">
        <v>3</v>
      </c>
      <c r="DP33" s="65">
        <f t="shared" si="88"/>
        <v>22.444444444444446</v>
      </c>
      <c r="DQ33" s="59">
        <v>1</v>
      </c>
      <c r="DR33" s="63">
        <v>0</v>
      </c>
      <c r="DS33" s="63">
        <v>0</v>
      </c>
      <c r="DT33" s="63">
        <f t="shared" si="89"/>
        <v>1.6666666666666667</v>
      </c>
      <c r="DU33" s="63">
        <f t="shared" si="90"/>
        <v>12.495314591700135</v>
      </c>
    </row>
    <row r="34" spans="1:125" s="58" customFormat="1" x14ac:dyDescent="0.25">
      <c r="A34" s="2">
        <f t="shared" si="22"/>
        <v>33</v>
      </c>
      <c r="B34" s="58" t="s">
        <v>39</v>
      </c>
      <c r="C34" s="58" t="s">
        <v>106</v>
      </c>
      <c r="D34" s="59">
        <v>57</v>
      </c>
      <c r="E34" s="59">
        <v>0</v>
      </c>
      <c r="F34" s="59">
        <v>4</v>
      </c>
      <c r="G34" s="59">
        <v>7.9</v>
      </c>
      <c r="H34" s="59">
        <v>15</v>
      </c>
      <c r="I34" s="59">
        <v>11.4</v>
      </c>
      <c r="J34" s="59">
        <v>90.3</v>
      </c>
      <c r="K34" s="63">
        <v>1</v>
      </c>
      <c r="L34" s="63">
        <v>0</v>
      </c>
      <c r="M34" s="65">
        <v>0</v>
      </c>
      <c r="N34" s="59">
        <v>76.2</v>
      </c>
      <c r="O34" s="63">
        <v>1</v>
      </c>
      <c r="P34" s="63">
        <v>1</v>
      </c>
      <c r="Q34" s="65">
        <f t="shared" ref="Q34:Q64" si="93">(83-N34)*100/83</f>
        <v>8.1927710843373465</v>
      </c>
      <c r="R34" s="59">
        <v>91.6</v>
      </c>
      <c r="S34" s="63">
        <v>0</v>
      </c>
      <c r="T34" s="63">
        <v>0</v>
      </c>
      <c r="U34" s="66">
        <v>0</v>
      </c>
      <c r="V34" s="59">
        <v>95</v>
      </c>
      <c r="W34" s="63">
        <v>0</v>
      </c>
      <c r="X34" s="63">
        <v>0</v>
      </c>
      <c r="Y34" s="59">
        <v>86.2</v>
      </c>
      <c r="Z34" s="63">
        <v>0</v>
      </c>
      <c r="AA34" s="63">
        <v>1</v>
      </c>
      <c r="AB34" s="65">
        <f t="shared" si="77"/>
        <v>4.2222222222222188</v>
      </c>
      <c r="AC34" s="59">
        <v>4.7</v>
      </c>
      <c r="AD34" s="63">
        <v>0</v>
      </c>
      <c r="AE34" s="63">
        <v>0</v>
      </c>
      <c r="AF34" s="63">
        <f t="shared" si="78"/>
        <v>0.33333333333333331</v>
      </c>
      <c r="AG34" s="63">
        <f t="shared" si="79"/>
        <v>2.0691655510932612</v>
      </c>
      <c r="AH34" s="59">
        <v>4</v>
      </c>
      <c r="AI34" s="59">
        <v>7.9</v>
      </c>
      <c r="AJ34" s="59">
        <v>15</v>
      </c>
      <c r="AK34" s="59">
        <v>11.4</v>
      </c>
      <c r="AL34" s="59">
        <v>90.3</v>
      </c>
      <c r="AM34" s="63">
        <v>1</v>
      </c>
      <c r="AN34" s="63">
        <v>0</v>
      </c>
      <c r="AO34" s="65">
        <v>0</v>
      </c>
      <c r="AP34" s="59">
        <v>76.2</v>
      </c>
      <c r="AQ34" s="63">
        <v>1</v>
      </c>
      <c r="AR34" s="63">
        <v>1</v>
      </c>
      <c r="AS34" s="65">
        <f t="shared" ref="AS34" si="94">(83-AP34)*100/83</f>
        <v>8.1927710843373465</v>
      </c>
      <c r="AT34" s="59">
        <v>91.6</v>
      </c>
      <c r="AU34" s="63">
        <v>0</v>
      </c>
      <c r="AV34" s="63">
        <v>0</v>
      </c>
      <c r="AW34" s="66">
        <v>0</v>
      </c>
      <c r="AX34" s="59">
        <v>95</v>
      </c>
      <c r="AY34" s="63">
        <v>0</v>
      </c>
      <c r="AZ34" s="63">
        <v>0</v>
      </c>
      <c r="BA34" s="59">
        <v>86.2</v>
      </c>
      <c r="BB34" s="63">
        <v>0</v>
      </c>
      <c r="BC34" s="63">
        <v>1</v>
      </c>
      <c r="BD34" s="65">
        <f t="shared" si="38"/>
        <v>4.2222222222222188</v>
      </c>
      <c r="BE34" s="59">
        <v>4.7</v>
      </c>
      <c r="BF34" s="63">
        <v>0</v>
      </c>
      <c r="BG34" s="63">
        <v>0</v>
      </c>
      <c r="BH34" s="63">
        <f t="shared" si="10"/>
        <v>0.33333333333333331</v>
      </c>
      <c r="BI34" s="63">
        <f t="shared" si="24"/>
        <v>2.0691655510932612</v>
      </c>
      <c r="BJ34" s="59">
        <v>86.9</v>
      </c>
      <c r="BK34" s="59">
        <v>86.9</v>
      </c>
      <c r="BL34" s="59">
        <v>36.74</v>
      </c>
      <c r="BM34" s="59">
        <v>36.74</v>
      </c>
      <c r="BN34" s="59">
        <v>37</v>
      </c>
      <c r="BO34" s="59">
        <v>37</v>
      </c>
      <c r="BP34" s="92">
        <f t="shared" si="25"/>
        <v>1.0070767555797495</v>
      </c>
      <c r="BQ34" s="92">
        <f t="shared" si="26"/>
        <v>1.0070767555797495</v>
      </c>
      <c r="BR34" s="59">
        <v>4.2</v>
      </c>
      <c r="BS34" s="59">
        <v>5.6</v>
      </c>
      <c r="BT34" s="59">
        <v>10.7</v>
      </c>
      <c r="BU34" s="59">
        <v>11.4</v>
      </c>
      <c r="BV34" s="59">
        <v>75.3</v>
      </c>
      <c r="BW34" s="63">
        <v>0</v>
      </c>
      <c r="BX34" s="63">
        <v>1</v>
      </c>
      <c r="BY34" s="65">
        <f t="shared" si="81"/>
        <v>9.2771084337349432</v>
      </c>
      <c r="BZ34" s="59">
        <v>50.2</v>
      </c>
      <c r="CA34" s="63">
        <v>1</v>
      </c>
      <c r="CB34" s="63">
        <v>4</v>
      </c>
      <c r="CC34" s="66">
        <f t="shared" si="91"/>
        <v>39.518072289156621</v>
      </c>
      <c r="CD34" s="59">
        <v>86.2</v>
      </c>
      <c r="CE34" s="63">
        <v>0</v>
      </c>
      <c r="CF34" s="63">
        <v>1</v>
      </c>
      <c r="CG34" s="65">
        <f t="shared" si="82"/>
        <v>4.2222222222222188</v>
      </c>
      <c r="CH34" s="59">
        <v>84</v>
      </c>
      <c r="CI34" s="63">
        <v>1</v>
      </c>
      <c r="CJ34" s="63">
        <v>1</v>
      </c>
      <c r="CK34" s="59">
        <v>65.8</v>
      </c>
      <c r="CL34" s="63">
        <v>0</v>
      </c>
      <c r="CM34" s="63">
        <v>3</v>
      </c>
      <c r="CN34" s="65">
        <f t="shared" si="83"/>
        <v>26.888888888888893</v>
      </c>
      <c r="CO34" s="59">
        <v>2.4</v>
      </c>
      <c r="CP34" s="63">
        <v>0</v>
      </c>
      <c r="CQ34" s="63">
        <v>0</v>
      </c>
      <c r="CR34" s="63">
        <f t="shared" si="84"/>
        <v>1.6666666666666667</v>
      </c>
      <c r="CS34" s="63">
        <f t="shared" si="85"/>
        <v>13.484381972333779</v>
      </c>
      <c r="CT34" s="59">
        <v>4.2</v>
      </c>
      <c r="CU34" s="59">
        <v>5.6</v>
      </c>
      <c r="CV34" s="59">
        <v>10.7</v>
      </c>
      <c r="CW34" s="59">
        <v>11.4</v>
      </c>
      <c r="CX34" s="59">
        <v>75.3</v>
      </c>
      <c r="CY34" s="63">
        <v>0</v>
      </c>
      <c r="CZ34" s="63">
        <v>1</v>
      </c>
      <c r="DA34" s="65">
        <f t="shared" si="86"/>
        <v>9.2771084337349432</v>
      </c>
      <c r="DB34" s="59">
        <v>50.2</v>
      </c>
      <c r="DC34" s="63">
        <v>1</v>
      </c>
      <c r="DD34" s="63">
        <v>4</v>
      </c>
      <c r="DE34" s="66">
        <f t="shared" si="92"/>
        <v>39.518072289156621</v>
      </c>
      <c r="DF34" s="59">
        <v>86.2</v>
      </c>
      <c r="DG34" s="63">
        <v>0</v>
      </c>
      <c r="DH34" s="63">
        <v>1</v>
      </c>
      <c r="DI34" s="65">
        <f t="shared" si="87"/>
        <v>4.2222222222222188</v>
      </c>
      <c r="DJ34" s="59">
        <v>84</v>
      </c>
      <c r="DK34" s="63">
        <v>1</v>
      </c>
      <c r="DL34" s="63">
        <v>1</v>
      </c>
      <c r="DM34" s="59">
        <v>65.8</v>
      </c>
      <c r="DN34" s="63">
        <v>0</v>
      </c>
      <c r="DO34" s="63">
        <v>3</v>
      </c>
      <c r="DP34" s="65">
        <f t="shared" si="88"/>
        <v>26.888888888888893</v>
      </c>
      <c r="DQ34" s="59">
        <v>2.4</v>
      </c>
      <c r="DR34" s="63">
        <v>0</v>
      </c>
      <c r="DS34" s="63">
        <v>0</v>
      </c>
      <c r="DT34" s="63">
        <f t="shared" si="89"/>
        <v>1.6666666666666667</v>
      </c>
      <c r="DU34" s="63">
        <f t="shared" si="90"/>
        <v>13.484381972333779</v>
      </c>
    </row>
    <row r="35" spans="1:125" s="58" customFormat="1" x14ac:dyDescent="0.25">
      <c r="A35" s="2">
        <f t="shared" si="22"/>
        <v>34</v>
      </c>
      <c r="B35" s="58" t="s">
        <v>40</v>
      </c>
      <c r="C35" s="58" t="s">
        <v>106</v>
      </c>
      <c r="D35" s="59">
        <v>56</v>
      </c>
      <c r="E35" s="59">
        <v>0</v>
      </c>
      <c r="F35" s="59">
        <v>148.9</v>
      </c>
      <c r="G35" s="59">
        <v>44.5</v>
      </c>
      <c r="H35" s="59">
        <v>22.8</v>
      </c>
      <c r="I35" s="59">
        <v>20.6</v>
      </c>
      <c r="J35" s="59">
        <v>68.599999999999994</v>
      </c>
      <c r="K35" s="63">
        <v>1</v>
      </c>
      <c r="L35" s="63">
        <v>2</v>
      </c>
      <c r="M35" s="65">
        <f t="shared" si="75"/>
        <v>17.349397590361452</v>
      </c>
      <c r="N35" s="59">
        <v>90.1</v>
      </c>
      <c r="O35" s="63">
        <v>1</v>
      </c>
      <c r="P35" s="63">
        <v>0</v>
      </c>
      <c r="Q35" s="65">
        <v>0</v>
      </c>
      <c r="R35" s="59">
        <v>83.2</v>
      </c>
      <c r="S35" s="63">
        <v>0</v>
      </c>
      <c r="T35" s="63">
        <v>1</v>
      </c>
      <c r="U35" s="66">
        <f t="shared" si="76"/>
        <v>7.5555555555555527</v>
      </c>
      <c r="V35" s="59">
        <v>79</v>
      </c>
      <c r="W35" s="63">
        <v>1</v>
      </c>
      <c r="X35" s="63">
        <v>7.05</v>
      </c>
      <c r="Y35" s="59">
        <v>81.7</v>
      </c>
      <c r="Z35" s="63">
        <v>1</v>
      </c>
      <c r="AA35" s="63">
        <v>1</v>
      </c>
      <c r="AB35" s="65">
        <f t="shared" si="77"/>
        <v>9.2222222222222197</v>
      </c>
      <c r="AC35" s="59">
        <v>11.6</v>
      </c>
      <c r="AD35" s="63">
        <v>2</v>
      </c>
      <c r="AE35" s="63">
        <f t="shared" ref="AE35:AE63" si="95">(AC35-10)*100/10</f>
        <v>15.999999999999996</v>
      </c>
      <c r="AF35" s="63">
        <f t="shared" si="78"/>
        <v>1.1666666666666667</v>
      </c>
      <c r="AG35" s="63">
        <f t="shared" si="79"/>
        <v>9.5295292280232022</v>
      </c>
      <c r="AH35" s="59">
        <v>148.9</v>
      </c>
      <c r="AI35" s="59">
        <v>44.5</v>
      </c>
      <c r="AJ35" s="59">
        <v>22.8</v>
      </c>
      <c r="AK35" s="59">
        <v>20.6</v>
      </c>
      <c r="AL35" s="59">
        <v>68.599999999999994</v>
      </c>
      <c r="AM35" s="63">
        <v>1</v>
      </c>
      <c r="AN35" s="63">
        <v>2</v>
      </c>
      <c r="AO35" s="65">
        <f t="shared" ref="AO35:AO39" si="96">(83-AL35)*100/83</f>
        <v>17.349397590361452</v>
      </c>
      <c r="AP35" s="59">
        <v>90.1</v>
      </c>
      <c r="AQ35" s="63">
        <v>1</v>
      </c>
      <c r="AR35" s="63">
        <v>0</v>
      </c>
      <c r="AS35" s="65">
        <v>0</v>
      </c>
      <c r="AT35" s="59">
        <v>83.2</v>
      </c>
      <c r="AU35" s="63">
        <v>0</v>
      </c>
      <c r="AV35" s="63">
        <v>1</v>
      </c>
      <c r="AW35" s="66">
        <f t="shared" ref="AW35:AW41" si="97">(90-AT35)*100/90</f>
        <v>7.5555555555555527</v>
      </c>
      <c r="AX35" s="59">
        <v>79</v>
      </c>
      <c r="AY35" s="63">
        <v>1</v>
      </c>
      <c r="AZ35" s="63">
        <v>7.05</v>
      </c>
      <c r="BA35" s="59">
        <v>81.7</v>
      </c>
      <c r="BB35" s="63">
        <v>1</v>
      </c>
      <c r="BC35" s="63">
        <v>1</v>
      </c>
      <c r="BD35" s="65">
        <f t="shared" si="38"/>
        <v>9.2222222222222197</v>
      </c>
      <c r="BE35" s="59">
        <v>11.6</v>
      </c>
      <c r="BF35" s="63">
        <v>2</v>
      </c>
      <c r="BG35" s="63">
        <f t="shared" ref="BG35" si="98">(BE35-10)*100/10</f>
        <v>15.999999999999996</v>
      </c>
      <c r="BH35" s="63">
        <f t="shared" si="10"/>
        <v>1.1666666666666667</v>
      </c>
      <c r="BI35" s="63">
        <f t="shared" si="24"/>
        <v>9.5295292280232022</v>
      </c>
      <c r="BJ35" s="59">
        <v>83.2</v>
      </c>
      <c r="BK35" s="59">
        <v>83.2</v>
      </c>
      <c r="BL35" s="59">
        <v>39</v>
      </c>
      <c r="BM35" s="59">
        <v>39</v>
      </c>
      <c r="BN35" s="59">
        <v>37</v>
      </c>
      <c r="BO35" s="59">
        <v>37</v>
      </c>
      <c r="BP35" s="92">
        <f t="shared" si="25"/>
        <v>0.94871794871794868</v>
      </c>
      <c r="BQ35" s="92">
        <f t="shared" si="26"/>
        <v>0.94871794871794868</v>
      </c>
      <c r="BR35" s="59">
        <v>120.3</v>
      </c>
      <c r="BS35" s="59">
        <v>22.2</v>
      </c>
      <c r="BT35" s="59">
        <v>12</v>
      </c>
      <c r="BU35" s="59">
        <v>16.899999999999999</v>
      </c>
      <c r="BV35" s="59">
        <v>51.7</v>
      </c>
      <c r="BW35" s="63">
        <v>0</v>
      </c>
      <c r="BX35" s="63">
        <v>4</v>
      </c>
      <c r="BY35" s="65">
        <f t="shared" si="81"/>
        <v>37.710843373493972</v>
      </c>
      <c r="BZ35" s="59">
        <v>62.6</v>
      </c>
      <c r="CA35" s="63">
        <v>1</v>
      </c>
      <c r="CB35" s="63">
        <v>3</v>
      </c>
      <c r="CC35" s="66">
        <f t="shared" si="91"/>
        <v>24.578313253012045</v>
      </c>
      <c r="CD35" s="59">
        <v>81.099999999999994</v>
      </c>
      <c r="CE35" s="63">
        <v>0</v>
      </c>
      <c r="CF35" s="63">
        <v>1</v>
      </c>
      <c r="CG35" s="65">
        <f t="shared" si="82"/>
        <v>9.8888888888888946</v>
      </c>
      <c r="CH35" s="59">
        <v>61</v>
      </c>
      <c r="CI35" s="63">
        <v>3</v>
      </c>
      <c r="CJ35" s="63">
        <v>28.2</v>
      </c>
      <c r="CK35" s="59">
        <v>62.5</v>
      </c>
      <c r="CL35" s="63">
        <v>0</v>
      </c>
      <c r="CM35" s="63">
        <v>4</v>
      </c>
      <c r="CN35" s="65">
        <f t="shared" si="83"/>
        <v>30.555555555555557</v>
      </c>
      <c r="CO35" s="59">
        <v>9</v>
      </c>
      <c r="CP35" s="63">
        <v>0</v>
      </c>
      <c r="CQ35" s="63">
        <v>0</v>
      </c>
      <c r="CR35" s="63">
        <f t="shared" si="84"/>
        <v>2.5</v>
      </c>
      <c r="CS35" s="63">
        <f t="shared" si="85"/>
        <v>21.822266845158413</v>
      </c>
      <c r="CT35" s="59">
        <v>120.3</v>
      </c>
      <c r="CU35" s="59">
        <v>22.2</v>
      </c>
      <c r="CV35" s="59">
        <v>12</v>
      </c>
      <c r="CW35" s="59">
        <v>16.899999999999999</v>
      </c>
      <c r="CX35" s="59">
        <v>51.7</v>
      </c>
      <c r="CY35" s="63">
        <v>0</v>
      </c>
      <c r="CZ35" s="63">
        <v>4</v>
      </c>
      <c r="DA35" s="65">
        <f t="shared" si="86"/>
        <v>37.710843373493972</v>
      </c>
      <c r="DB35" s="59">
        <v>62.6</v>
      </c>
      <c r="DC35" s="63">
        <v>1</v>
      </c>
      <c r="DD35" s="63">
        <v>3</v>
      </c>
      <c r="DE35" s="66">
        <f t="shared" si="92"/>
        <v>24.578313253012045</v>
      </c>
      <c r="DF35" s="59">
        <v>81.099999999999994</v>
      </c>
      <c r="DG35" s="63">
        <v>0</v>
      </c>
      <c r="DH35" s="63">
        <v>1</v>
      </c>
      <c r="DI35" s="65">
        <f t="shared" si="87"/>
        <v>9.8888888888888946</v>
      </c>
      <c r="DJ35" s="59">
        <v>61</v>
      </c>
      <c r="DK35" s="63">
        <v>3</v>
      </c>
      <c r="DL35" s="63">
        <v>28.2</v>
      </c>
      <c r="DM35" s="59">
        <v>62.5</v>
      </c>
      <c r="DN35" s="63">
        <v>0</v>
      </c>
      <c r="DO35" s="63">
        <v>4</v>
      </c>
      <c r="DP35" s="65">
        <f t="shared" si="88"/>
        <v>30.555555555555557</v>
      </c>
      <c r="DQ35" s="59">
        <v>9</v>
      </c>
      <c r="DR35" s="63">
        <v>0</v>
      </c>
      <c r="DS35" s="63">
        <v>0</v>
      </c>
      <c r="DT35" s="63">
        <f t="shared" si="89"/>
        <v>2.5</v>
      </c>
      <c r="DU35" s="63">
        <f t="shared" si="90"/>
        <v>21.822266845158413</v>
      </c>
    </row>
    <row r="36" spans="1:125" s="58" customFormat="1" x14ac:dyDescent="0.25">
      <c r="A36" s="2">
        <f t="shared" si="22"/>
        <v>35</v>
      </c>
      <c r="B36" s="58" t="s">
        <v>41</v>
      </c>
      <c r="C36" s="58" t="s">
        <v>106</v>
      </c>
      <c r="D36" s="59">
        <v>53</v>
      </c>
      <c r="E36" s="59">
        <v>1</v>
      </c>
      <c r="F36" s="59">
        <v>16</v>
      </c>
      <c r="G36" s="59">
        <v>26</v>
      </c>
      <c r="H36" s="59">
        <v>32.700000000000003</v>
      </c>
      <c r="I36" s="59">
        <v>11.6</v>
      </c>
      <c r="J36" s="59">
        <v>80.8</v>
      </c>
      <c r="K36" s="63">
        <v>1</v>
      </c>
      <c r="L36" s="63">
        <v>1</v>
      </c>
      <c r="M36" s="65">
        <f t="shared" si="75"/>
        <v>2.6506024096385574</v>
      </c>
      <c r="N36" s="59">
        <v>62.9</v>
      </c>
      <c r="O36" s="63">
        <v>0</v>
      </c>
      <c r="P36" s="63">
        <v>3</v>
      </c>
      <c r="Q36" s="65">
        <f t="shared" si="93"/>
        <v>24.216867469879521</v>
      </c>
      <c r="R36" s="59">
        <v>80.7</v>
      </c>
      <c r="S36" s="63">
        <v>0</v>
      </c>
      <c r="T36" s="63">
        <v>2</v>
      </c>
      <c r="U36" s="66">
        <f t="shared" si="76"/>
        <v>10.33333333333333</v>
      </c>
      <c r="V36" s="59">
        <v>79</v>
      </c>
      <c r="W36" s="63">
        <v>1</v>
      </c>
      <c r="X36" s="63">
        <v>7</v>
      </c>
      <c r="Y36" s="59">
        <v>74.400000000000006</v>
      </c>
      <c r="Z36" s="63">
        <v>1</v>
      </c>
      <c r="AA36" s="63">
        <v>2</v>
      </c>
      <c r="AB36" s="65">
        <f t="shared" si="77"/>
        <v>17.333333333333329</v>
      </c>
      <c r="AC36" s="59">
        <v>4.9000000000000004</v>
      </c>
      <c r="AD36" s="63">
        <v>0</v>
      </c>
      <c r="AE36" s="63">
        <v>0</v>
      </c>
      <c r="AF36" s="63">
        <f t="shared" si="78"/>
        <v>1.5</v>
      </c>
      <c r="AG36" s="63">
        <f t="shared" si="79"/>
        <v>10.255689424364123</v>
      </c>
      <c r="AH36" s="59">
        <v>16</v>
      </c>
      <c r="AI36" s="59">
        <v>26</v>
      </c>
      <c r="AJ36" s="59">
        <v>32.700000000000003</v>
      </c>
      <c r="AK36" s="59">
        <v>11.6</v>
      </c>
      <c r="AL36" s="59">
        <v>80.8</v>
      </c>
      <c r="AM36" s="63">
        <v>1</v>
      </c>
      <c r="AN36" s="63">
        <v>1</v>
      </c>
      <c r="AO36" s="65">
        <f t="shared" si="96"/>
        <v>2.6506024096385574</v>
      </c>
      <c r="AP36" s="59">
        <v>62.9</v>
      </c>
      <c r="AQ36" s="63">
        <v>0</v>
      </c>
      <c r="AR36" s="63">
        <v>3</v>
      </c>
      <c r="AS36" s="65">
        <f t="shared" ref="AS36" si="99">(83-AP36)*100/83</f>
        <v>24.216867469879521</v>
      </c>
      <c r="AT36" s="59">
        <v>80.7</v>
      </c>
      <c r="AU36" s="63">
        <v>0</v>
      </c>
      <c r="AV36" s="63">
        <v>2</v>
      </c>
      <c r="AW36" s="66">
        <f t="shared" si="97"/>
        <v>10.33333333333333</v>
      </c>
      <c r="AX36" s="59">
        <v>79</v>
      </c>
      <c r="AY36" s="63">
        <v>1</v>
      </c>
      <c r="AZ36" s="63">
        <v>7</v>
      </c>
      <c r="BA36" s="59">
        <v>74.400000000000006</v>
      </c>
      <c r="BB36" s="63">
        <v>1</v>
      </c>
      <c r="BC36" s="63">
        <v>2</v>
      </c>
      <c r="BD36" s="65">
        <f t="shared" si="38"/>
        <v>17.333333333333329</v>
      </c>
      <c r="BE36" s="59">
        <v>4.9000000000000004</v>
      </c>
      <c r="BF36" s="63">
        <v>0</v>
      </c>
      <c r="BG36" s="63">
        <v>0</v>
      </c>
      <c r="BH36" s="63">
        <f t="shared" si="10"/>
        <v>1.5</v>
      </c>
      <c r="BI36" s="63">
        <f t="shared" si="24"/>
        <v>10.255689424364123</v>
      </c>
      <c r="BJ36" s="59">
        <v>56</v>
      </c>
      <c r="BK36" s="59">
        <v>56</v>
      </c>
      <c r="BL36" s="59">
        <v>24.28</v>
      </c>
      <c r="BM36" s="59">
        <v>24.28</v>
      </c>
      <c r="BN36" s="59">
        <v>33</v>
      </c>
      <c r="BO36" s="59">
        <v>33</v>
      </c>
      <c r="BP36" s="92">
        <f t="shared" si="25"/>
        <v>1.359143327841845</v>
      </c>
      <c r="BQ36" s="92">
        <f t="shared" si="26"/>
        <v>1.359143327841845</v>
      </c>
      <c r="BR36" s="59">
        <v>19.5</v>
      </c>
      <c r="BS36" s="59">
        <v>45.1</v>
      </c>
      <c r="BT36" s="59">
        <v>57.5</v>
      </c>
      <c r="BU36" s="59">
        <v>13.7</v>
      </c>
      <c r="BV36" s="59">
        <v>59.8</v>
      </c>
      <c r="BW36" s="63">
        <v>1</v>
      </c>
      <c r="BX36" s="63">
        <v>3</v>
      </c>
      <c r="BY36" s="65">
        <f t="shared" si="81"/>
        <v>27.951807228915669</v>
      </c>
      <c r="BZ36" s="59">
        <v>27.8</v>
      </c>
      <c r="CA36" s="63">
        <v>0</v>
      </c>
      <c r="CB36" s="63">
        <v>4</v>
      </c>
      <c r="CC36" s="66">
        <f t="shared" si="91"/>
        <v>66.506024096385545</v>
      </c>
      <c r="CD36" s="59">
        <v>48.5</v>
      </c>
      <c r="CE36" s="63">
        <v>0</v>
      </c>
      <c r="CF36" s="63">
        <v>4</v>
      </c>
      <c r="CG36" s="65">
        <f t="shared" si="82"/>
        <v>46.111111111111114</v>
      </c>
      <c r="CH36" s="59">
        <v>106</v>
      </c>
      <c r="CI36" s="63">
        <v>0</v>
      </c>
      <c r="CJ36" s="63">
        <v>0</v>
      </c>
      <c r="CK36" s="59">
        <v>52.6</v>
      </c>
      <c r="CL36" s="63">
        <v>1</v>
      </c>
      <c r="CM36" s="63">
        <v>4</v>
      </c>
      <c r="CN36" s="65">
        <f t="shared" si="83"/>
        <v>41.555555555555557</v>
      </c>
      <c r="CO36" s="59">
        <v>2.4</v>
      </c>
      <c r="CP36" s="63">
        <v>0</v>
      </c>
      <c r="CQ36" s="63">
        <v>0</v>
      </c>
      <c r="CR36" s="63">
        <f t="shared" si="84"/>
        <v>2.5</v>
      </c>
      <c r="CS36" s="63">
        <f t="shared" si="85"/>
        <v>30.354082998661312</v>
      </c>
      <c r="CT36" s="59">
        <v>19.5</v>
      </c>
      <c r="CU36" s="59">
        <v>45.1</v>
      </c>
      <c r="CV36" s="59">
        <v>57.5</v>
      </c>
      <c r="CW36" s="59">
        <v>13.7</v>
      </c>
      <c r="CX36" s="59">
        <v>59.8</v>
      </c>
      <c r="CY36" s="63">
        <v>1</v>
      </c>
      <c r="CZ36" s="63">
        <v>3</v>
      </c>
      <c r="DA36" s="65">
        <f t="shared" si="86"/>
        <v>27.951807228915669</v>
      </c>
      <c r="DB36" s="59">
        <v>27.8</v>
      </c>
      <c r="DC36" s="63">
        <v>0</v>
      </c>
      <c r="DD36" s="63">
        <v>4</v>
      </c>
      <c r="DE36" s="66">
        <f t="shared" si="92"/>
        <v>66.506024096385545</v>
      </c>
      <c r="DF36" s="59">
        <v>48.5</v>
      </c>
      <c r="DG36" s="63">
        <v>0</v>
      </c>
      <c r="DH36" s="63">
        <v>4</v>
      </c>
      <c r="DI36" s="65">
        <f t="shared" si="87"/>
        <v>46.111111111111114</v>
      </c>
      <c r="DJ36" s="59">
        <v>106</v>
      </c>
      <c r="DK36" s="63">
        <v>0</v>
      </c>
      <c r="DL36" s="63">
        <v>0</v>
      </c>
      <c r="DM36" s="59">
        <v>52.6</v>
      </c>
      <c r="DN36" s="63">
        <v>1</v>
      </c>
      <c r="DO36" s="63">
        <v>4</v>
      </c>
      <c r="DP36" s="65">
        <f t="shared" si="88"/>
        <v>41.555555555555557</v>
      </c>
      <c r="DQ36" s="59">
        <v>2.4</v>
      </c>
      <c r="DR36" s="63">
        <v>0</v>
      </c>
      <c r="DS36" s="63">
        <v>0</v>
      </c>
      <c r="DT36" s="63">
        <f t="shared" si="89"/>
        <v>2.5</v>
      </c>
      <c r="DU36" s="63">
        <f t="shared" si="90"/>
        <v>30.354082998661312</v>
      </c>
    </row>
    <row r="37" spans="1:125" s="58" customFormat="1" x14ac:dyDescent="0.25">
      <c r="A37" s="2">
        <f t="shared" si="22"/>
        <v>36</v>
      </c>
      <c r="B37" s="58" t="s">
        <v>42</v>
      </c>
      <c r="C37" s="58" t="s">
        <v>106</v>
      </c>
      <c r="D37" s="59">
        <v>52</v>
      </c>
      <c r="E37" s="59">
        <v>1</v>
      </c>
      <c r="F37" s="59">
        <v>59.3</v>
      </c>
      <c r="G37" s="59">
        <v>51.2</v>
      </c>
      <c r="H37" s="59">
        <v>18.3</v>
      </c>
      <c r="I37" s="59">
        <v>16.3</v>
      </c>
      <c r="J37" s="59">
        <v>77.2</v>
      </c>
      <c r="K37" s="63">
        <v>0</v>
      </c>
      <c r="L37" s="63">
        <v>1</v>
      </c>
      <c r="M37" s="65">
        <f t="shared" si="75"/>
        <v>6.9879518072289128</v>
      </c>
      <c r="N37" s="59">
        <v>86.8</v>
      </c>
      <c r="O37" s="63">
        <v>0</v>
      </c>
      <c r="P37" s="63">
        <v>0</v>
      </c>
      <c r="Q37" s="65">
        <v>0</v>
      </c>
      <c r="R37" s="59">
        <v>87.8</v>
      </c>
      <c r="S37" s="63">
        <v>0</v>
      </c>
      <c r="T37" s="63">
        <v>1</v>
      </c>
      <c r="U37" s="66">
        <f t="shared" si="76"/>
        <v>2.4444444444444478</v>
      </c>
      <c r="V37" s="59">
        <v>123</v>
      </c>
      <c r="W37" s="63">
        <v>1</v>
      </c>
      <c r="X37" s="63">
        <v>6.9</v>
      </c>
      <c r="Y37" s="59">
        <v>91.3</v>
      </c>
      <c r="Z37" s="63">
        <v>0</v>
      </c>
      <c r="AA37" s="63">
        <v>0</v>
      </c>
      <c r="AB37" s="65">
        <v>0</v>
      </c>
      <c r="AC37" s="59">
        <v>17.7</v>
      </c>
      <c r="AD37" s="63">
        <v>4</v>
      </c>
      <c r="AE37" s="63">
        <f t="shared" si="95"/>
        <v>76.999999999999986</v>
      </c>
      <c r="AF37" s="63">
        <f t="shared" si="78"/>
        <v>1.1666666666666667</v>
      </c>
      <c r="AG37" s="63">
        <f t="shared" si="79"/>
        <v>15.55539937527889</v>
      </c>
      <c r="AH37" s="59">
        <v>59.3</v>
      </c>
      <c r="AI37" s="59">
        <v>51.2</v>
      </c>
      <c r="AJ37" s="59">
        <v>18.3</v>
      </c>
      <c r="AK37" s="59">
        <v>16.3</v>
      </c>
      <c r="AL37" s="59">
        <v>77.2</v>
      </c>
      <c r="AM37" s="63">
        <v>0</v>
      </c>
      <c r="AN37" s="63">
        <v>1</v>
      </c>
      <c r="AO37" s="65">
        <f t="shared" si="96"/>
        <v>6.9879518072289128</v>
      </c>
      <c r="AP37" s="59">
        <v>86.8</v>
      </c>
      <c r="AQ37" s="63">
        <v>0</v>
      </c>
      <c r="AR37" s="63">
        <v>0</v>
      </c>
      <c r="AS37" s="65">
        <v>0</v>
      </c>
      <c r="AT37" s="59">
        <v>87.8</v>
      </c>
      <c r="AU37" s="63">
        <v>0</v>
      </c>
      <c r="AV37" s="63">
        <v>1</v>
      </c>
      <c r="AW37" s="66">
        <f t="shared" si="97"/>
        <v>2.4444444444444478</v>
      </c>
      <c r="AX37" s="59">
        <v>123</v>
      </c>
      <c r="AY37" s="63">
        <v>1</v>
      </c>
      <c r="AZ37" s="63">
        <v>6.9</v>
      </c>
      <c r="BA37" s="59">
        <v>91.3</v>
      </c>
      <c r="BB37" s="63">
        <v>0</v>
      </c>
      <c r="BC37" s="63">
        <v>0</v>
      </c>
      <c r="BD37" s="65">
        <v>0</v>
      </c>
      <c r="BE37" s="59">
        <v>17.7</v>
      </c>
      <c r="BF37" s="63">
        <v>4</v>
      </c>
      <c r="BG37" s="63">
        <f t="shared" ref="BG37" si="100">(BE37-10)*100/10</f>
        <v>76.999999999999986</v>
      </c>
      <c r="BH37" s="63">
        <f t="shared" si="10"/>
        <v>1.1666666666666667</v>
      </c>
      <c r="BI37" s="63">
        <f t="shared" si="24"/>
        <v>15.55539937527889</v>
      </c>
      <c r="BJ37" s="59">
        <v>95.2</v>
      </c>
      <c r="BK37" s="59">
        <v>95.2</v>
      </c>
      <c r="BL37" s="59">
        <v>45.93</v>
      </c>
      <c r="BM37" s="59">
        <v>45.93</v>
      </c>
      <c r="BN37" s="59">
        <v>42</v>
      </c>
      <c r="BO37" s="59">
        <v>42</v>
      </c>
      <c r="BP37" s="92">
        <f t="shared" si="25"/>
        <v>0.91443500979751802</v>
      </c>
      <c r="BQ37" s="92">
        <f t="shared" si="26"/>
        <v>0.91443500979751802</v>
      </c>
      <c r="BR37" s="59">
        <v>26.4</v>
      </c>
      <c r="BS37" s="59">
        <v>31.3</v>
      </c>
      <c r="BT37" s="59">
        <v>5.8</v>
      </c>
      <c r="BU37" s="59">
        <v>15.9</v>
      </c>
      <c r="BV37" s="59">
        <v>75.3</v>
      </c>
      <c r="BW37" s="63">
        <v>0</v>
      </c>
      <c r="BX37" s="63">
        <v>1</v>
      </c>
      <c r="BY37" s="65">
        <f t="shared" si="81"/>
        <v>9.2771084337349432</v>
      </c>
      <c r="BZ37" s="59">
        <v>57.7</v>
      </c>
      <c r="CA37" s="63">
        <v>1</v>
      </c>
      <c r="CB37" s="63">
        <v>4</v>
      </c>
      <c r="CC37" s="66">
        <f t="shared" si="91"/>
        <v>30.481927710843369</v>
      </c>
      <c r="CD37" s="59">
        <v>78.900000000000006</v>
      </c>
      <c r="CE37" s="63">
        <v>0</v>
      </c>
      <c r="CF37" s="63">
        <v>2</v>
      </c>
      <c r="CG37" s="65">
        <f t="shared" si="82"/>
        <v>12.333333333333329</v>
      </c>
      <c r="CH37" s="59">
        <v>81</v>
      </c>
      <c r="CI37" s="63">
        <v>1</v>
      </c>
      <c r="CJ37" s="63">
        <v>4.7</v>
      </c>
      <c r="CK37" s="59">
        <v>73.5</v>
      </c>
      <c r="CL37" s="63">
        <v>0</v>
      </c>
      <c r="CM37" s="63">
        <v>2</v>
      </c>
      <c r="CN37" s="65">
        <f t="shared" si="83"/>
        <v>18.333333333333332</v>
      </c>
      <c r="CO37" s="59">
        <v>16.399999999999999</v>
      </c>
      <c r="CP37" s="63">
        <v>4</v>
      </c>
      <c r="CQ37" s="63">
        <f t="shared" ref="CQ37:CQ64" si="101">(CO37-10)*100/10</f>
        <v>63.999999999999986</v>
      </c>
      <c r="CR37" s="63">
        <f t="shared" si="84"/>
        <v>2.3333333333333335</v>
      </c>
      <c r="CS37" s="63">
        <f t="shared" si="85"/>
        <v>23.187617135207493</v>
      </c>
      <c r="CT37" s="59">
        <v>26.4</v>
      </c>
      <c r="CU37" s="59">
        <v>31.3</v>
      </c>
      <c r="CV37" s="59">
        <v>5.8</v>
      </c>
      <c r="CW37" s="59">
        <v>15.9</v>
      </c>
      <c r="CX37" s="59">
        <v>75.3</v>
      </c>
      <c r="CY37" s="63">
        <v>0</v>
      </c>
      <c r="CZ37" s="63">
        <v>1</v>
      </c>
      <c r="DA37" s="65">
        <f t="shared" si="86"/>
        <v>9.2771084337349432</v>
      </c>
      <c r="DB37" s="59">
        <v>57.7</v>
      </c>
      <c r="DC37" s="63">
        <v>1</v>
      </c>
      <c r="DD37" s="63">
        <v>4</v>
      </c>
      <c r="DE37" s="66">
        <f t="shared" si="92"/>
        <v>30.481927710843369</v>
      </c>
      <c r="DF37" s="59">
        <v>78.900000000000006</v>
      </c>
      <c r="DG37" s="63">
        <v>0</v>
      </c>
      <c r="DH37" s="63">
        <v>2</v>
      </c>
      <c r="DI37" s="65">
        <f t="shared" si="87"/>
        <v>12.333333333333329</v>
      </c>
      <c r="DJ37" s="59">
        <v>81</v>
      </c>
      <c r="DK37" s="63">
        <v>1</v>
      </c>
      <c r="DL37" s="63">
        <v>4.7</v>
      </c>
      <c r="DM37" s="59">
        <v>73.5</v>
      </c>
      <c r="DN37" s="63">
        <v>0</v>
      </c>
      <c r="DO37" s="63">
        <v>2</v>
      </c>
      <c r="DP37" s="65">
        <f t="shared" si="88"/>
        <v>18.333333333333332</v>
      </c>
      <c r="DQ37" s="59">
        <v>16.399999999999999</v>
      </c>
      <c r="DR37" s="63">
        <v>4</v>
      </c>
      <c r="DS37" s="63">
        <f t="shared" ref="DS37:DS40" si="102">(DQ37-10)*100/10</f>
        <v>63.999999999999986</v>
      </c>
      <c r="DT37" s="63">
        <f t="shared" si="89"/>
        <v>2.3333333333333335</v>
      </c>
      <c r="DU37" s="63">
        <f t="shared" si="90"/>
        <v>23.187617135207493</v>
      </c>
    </row>
    <row r="38" spans="1:125" s="58" customFormat="1" x14ac:dyDescent="0.25">
      <c r="A38" s="2">
        <f t="shared" si="22"/>
        <v>37</v>
      </c>
      <c r="B38" s="58" t="s">
        <v>43</v>
      </c>
      <c r="C38" s="58" t="s">
        <v>106</v>
      </c>
      <c r="D38" s="59">
        <v>69</v>
      </c>
      <c r="E38" s="59">
        <v>1</v>
      </c>
      <c r="F38" s="59">
        <v>50.4</v>
      </c>
      <c r="G38" s="59">
        <v>247.5</v>
      </c>
      <c r="H38" s="59">
        <v>14.6</v>
      </c>
      <c r="I38" s="59">
        <v>16.7</v>
      </c>
      <c r="J38" s="59">
        <v>77</v>
      </c>
      <c r="K38" s="63">
        <v>1</v>
      </c>
      <c r="L38" s="63">
        <v>1</v>
      </c>
      <c r="M38" s="65">
        <f t="shared" si="75"/>
        <v>7.2289156626506026</v>
      </c>
      <c r="N38" s="59">
        <v>66.599999999999994</v>
      </c>
      <c r="O38" s="63">
        <v>0</v>
      </c>
      <c r="P38" s="63">
        <v>2</v>
      </c>
      <c r="Q38" s="65">
        <f t="shared" si="93"/>
        <v>19.759036144578317</v>
      </c>
      <c r="R38" s="59">
        <v>83</v>
      </c>
      <c r="S38" s="63">
        <v>0</v>
      </c>
      <c r="T38" s="63">
        <v>1</v>
      </c>
      <c r="U38" s="66">
        <f t="shared" si="76"/>
        <v>7.7777777777777777</v>
      </c>
      <c r="V38" s="59">
        <v>102</v>
      </c>
      <c r="W38" s="63">
        <v>0</v>
      </c>
      <c r="X38" s="63">
        <v>0</v>
      </c>
      <c r="Y38" s="59">
        <v>81.2</v>
      </c>
      <c r="Z38" s="63">
        <v>1</v>
      </c>
      <c r="AA38" s="63">
        <v>1</v>
      </c>
      <c r="AB38" s="65">
        <f t="shared" si="77"/>
        <v>9.777777777777775</v>
      </c>
      <c r="AC38" s="59">
        <v>3.9</v>
      </c>
      <c r="AD38" s="63">
        <v>0</v>
      </c>
      <c r="AE38" s="63">
        <v>0</v>
      </c>
      <c r="AF38" s="63">
        <f t="shared" si="78"/>
        <v>0.83333333333333337</v>
      </c>
      <c r="AG38" s="63">
        <f t="shared" si="79"/>
        <v>7.4239178937974115</v>
      </c>
      <c r="AH38" s="59">
        <v>50.4</v>
      </c>
      <c r="AI38" s="59">
        <v>247.5</v>
      </c>
      <c r="AJ38" s="59">
        <v>14.6</v>
      </c>
      <c r="AK38" s="59">
        <v>16.7</v>
      </c>
      <c r="AL38" s="59">
        <v>77</v>
      </c>
      <c r="AM38" s="63">
        <v>1</v>
      </c>
      <c r="AN38" s="63">
        <v>1</v>
      </c>
      <c r="AO38" s="65">
        <f t="shared" si="96"/>
        <v>7.2289156626506026</v>
      </c>
      <c r="AP38" s="59">
        <v>66.599999999999994</v>
      </c>
      <c r="AQ38" s="63">
        <v>0</v>
      </c>
      <c r="AR38" s="63">
        <v>2</v>
      </c>
      <c r="AS38" s="65">
        <f t="shared" ref="AS38:AS41" si="103">(83-AP38)*100/83</f>
        <v>19.759036144578317</v>
      </c>
      <c r="AT38" s="59">
        <v>83</v>
      </c>
      <c r="AU38" s="63">
        <v>0</v>
      </c>
      <c r="AV38" s="63">
        <v>1</v>
      </c>
      <c r="AW38" s="66">
        <f t="shared" si="97"/>
        <v>7.7777777777777777</v>
      </c>
      <c r="AX38" s="59">
        <v>102</v>
      </c>
      <c r="AY38" s="63">
        <v>0</v>
      </c>
      <c r="AZ38" s="63">
        <v>0</v>
      </c>
      <c r="BA38" s="59">
        <v>81.2</v>
      </c>
      <c r="BB38" s="63">
        <v>1</v>
      </c>
      <c r="BC38" s="63">
        <v>1</v>
      </c>
      <c r="BD38" s="65">
        <f t="shared" ref="BD38:BD41" si="104">(90-BA38)*100/90</f>
        <v>9.777777777777775</v>
      </c>
      <c r="BE38" s="59">
        <v>3.9</v>
      </c>
      <c r="BF38" s="63">
        <v>0</v>
      </c>
      <c r="BG38" s="63">
        <v>0</v>
      </c>
      <c r="BH38" s="63">
        <f t="shared" si="10"/>
        <v>0.83333333333333337</v>
      </c>
      <c r="BI38" s="63">
        <f t="shared" si="24"/>
        <v>7.4239178937974115</v>
      </c>
      <c r="BJ38" s="59">
        <v>90.04</v>
      </c>
      <c r="BK38" s="59">
        <v>90.04</v>
      </c>
      <c r="BL38" s="59">
        <v>32.43</v>
      </c>
      <c r="BM38" s="59">
        <v>32.43</v>
      </c>
      <c r="BN38" s="59">
        <v>18</v>
      </c>
      <c r="BO38" s="59">
        <v>18</v>
      </c>
      <c r="BP38" s="92">
        <f t="shared" si="25"/>
        <v>0.55504162812210911</v>
      </c>
      <c r="BQ38" s="92">
        <f t="shared" si="26"/>
        <v>0.55504162812210911</v>
      </c>
      <c r="BR38" s="59">
        <v>15.9</v>
      </c>
      <c r="BS38" s="59">
        <v>250.6</v>
      </c>
      <c r="BT38" s="59">
        <v>4</v>
      </c>
      <c r="BU38" s="59">
        <v>13.2</v>
      </c>
      <c r="BV38" s="59">
        <v>36.5</v>
      </c>
      <c r="BW38" s="63">
        <v>1</v>
      </c>
      <c r="BX38" s="63">
        <v>4</v>
      </c>
      <c r="BY38" s="65">
        <f t="shared" si="81"/>
        <v>56.024096385542165</v>
      </c>
      <c r="BZ38" s="59">
        <v>48.1</v>
      </c>
      <c r="CA38" s="63">
        <v>1</v>
      </c>
      <c r="CB38" s="63">
        <v>4</v>
      </c>
      <c r="CC38" s="66">
        <f t="shared" si="91"/>
        <v>42.048192771084338</v>
      </c>
      <c r="CD38" s="59">
        <v>76.5</v>
      </c>
      <c r="CE38" s="63">
        <v>0</v>
      </c>
      <c r="CF38" s="63">
        <v>2</v>
      </c>
      <c r="CG38" s="65">
        <f t="shared" si="82"/>
        <v>15</v>
      </c>
      <c r="CH38" s="59">
        <v>87</v>
      </c>
      <c r="CI38" s="63">
        <v>0</v>
      </c>
      <c r="CJ38" s="63">
        <v>0</v>
      </c>
      <c r="CK38" s="59">
        <v>75.8</v>
      </c>
      <c r="CL38" s="63">
        <v>1</v>
      </c>
      <c r="CM38" s="63">
        <v>2</v>
      </c>
      <c r="CN38" s="65">
        <f t="shared" si="83"/>
        <v>15.77777777777778</v>
      </c>
      <c r="CO38" s="59">
        <v>54.3</v>
      </c>
      <c r="CP38" s="63">
        <v>4</v>
      </c>
      <c r="CQ38" s="63">
        <f t="shared" si="101"/>
        <v>443</v>
      </c>
      <c r="CR38" s="63">
        <f t="shared" si="84"/>
        <v>2.6666666666666665</v>
      </c>
      <c r="CS38" s="63">
        <f t="shared" si="85"/>
        <v>95.30834448906738</v>
      </c>
      <c r="CT38" s="59">
        <v>15.9</v>
      </c>
      <c r="CU38" s="59">
        <v>250.6</v>
      </c>
      <c r="CV38" s="59">
        <v>4</v>
      </c>
      <c r="CW38" s="59">
        <v>13.2</v>
      </c>
      <c r="CX38" s="59">
        <v>36.5</v>
      </c>
      <c r="CY38" s="63">
        <v>1</v>
      </c>
      <c r="CZ38" s="63">
        <v>4</v>
      </c>
      <c r="DA38" s="65">
        <f t="shared" si="86"/>
        <v>56.024096385542165</v>
      </c>
      <c r="DB38" s="59">
        <v>48.1</v>
      </c>
      <c r="DC38" s="63">
        <v>1</v>
      </c>
      <c r="DD38" s="63">
        <v>4</v>
      </c>
      <c r="DE38" s="66">
        <f t="shared" si="92"/>
        <v>42.048192771084338</v>
      </c>
      <c r="DF38" s="59">
        <v>76.5</v>
      </c>
      <c r="DG38" s="63">
        <v>0</v>
      </c>
      <c r="DH38" s="63">
        <v>2</v>
      </c>
      <c r="DI38" s="65">
        <f t="shared" si="87"/>
        <v>15</v>
      </c>
      <c r="DJ38" s="59">
        <v>87</v>
      </c>
      <c r="DK38" s="63">
        <v>0</v>
      </c>
      <c r="DL38" s="63">
        <v>0</v>
      </c>
      <c r="DM38" s="59">
        <v>75.8</v>
      </c>
      <c r="DN38" s="63">
        <v>1</v>
      </c>
      <c r="DO38" s="63">
        <v>2</v>
      </c>
      <c r="DP38" s="65">
        <f t="shared" si="88"/>
        <v>15.77777777777778</v>
      </c>
      <c r="DQ38" s="59">
        <v>54.3</v>
      </c>
      <c r="DR38" s="63">
        <v>4</v>
      </c>
      <c r="DS38" s="63">
        <f t="shared" si="102"/>
        <v>443</v>
      </c>
      <c r="DT38" s="63">
        <f t="shared" si="89"/>
        <v>2.6666666666666665</v>
      </c>
      <c r="DU38" s="63">
        <f t="shared" si="90"/>
        <v>95.30834448906738</v>
      </c>
    </row>
    <row r="39" spans="1:125" s="58" customFormat="1" x14ac:dyDescent="0.25">
      <c r="A39" s="2">
        <f t="shared" si="22"/>
        <v>38</v>
      </c>
      <c r="B39" s="58" t="s">
        <v>44</v>
      </c>
      <c r="C39" s="58" t="s">
        <v>106</v>
      </c>
      <c r="D39" s="59">
        <v>64</v>
      </c>
      <c r="E39" s="59">
        <v>0</v>
      </c>
      <c r="F39" s="59">
        <v>15.08</v>
      </c>
      <c r="G39" s="59">
        <v>17.5</v>
      </c>
      <c r="H39" s="59">
        <v>3.1</v>
      </c>
      <c r="I39" s="59">
        <v>14.2</v>
      </c>
      <c r="J39" s="59">
        <v>81</v>
      </c>
      <c r="K39" s="63">
        <v>0</v>
      </c>
      <c r="L39" s="63">
        <v>1</v>
      </c>
      <c r="M39" s="65">
        <f t="shared" si="75"/>
        <v>2.4096385542168677</v>
      </c>
      <c r="N39" s="59">
        <v>54.3</v>
      </c>
      <c r="O39" s="63">
        <v>1</v>
      </c>
      <c r="P39" s="63">
        <v>4</v>
      </c>
      <c r="Q39" s="65">
        <f t="shared" si="93"/>
        <v>34.578313253012055</v>
      </c>
      <c r="R39" s="59">
        <v>88.4</v>
      </c>
      <c r="S39" s="63">
        <v>0</v>
      </c>
      <c r="T39" s="63">
        <v>1</v>
      </c>
      <c r="U39" s="66">
        <f t="shared" si="76"/>
        <v>1.7777777777777715</v>
      </c>
      <c r="V39" s="59">
        <v>113</v>
      </c>
      <c r="W39" s="63">
        <v>0</v>
      </c>
      <c r="X39" s="63">
        <v>0</v>
      </c>
      <c r="Y39" s="59">
        <v>79.5</v>
      </c>
      <c r="Z39" s="63">
        <v>0</v>
      </c>
      <c r="AA39" s="63">
        <v>2</v>
      </c>
      <c r="AB39" s="65">
        <f t="shared" si="77"/>
        <v>11.666666666666666</v>
      </c>
      <c r="AC39" s="59">
        <v>6.5</v>
      </c>
      <c r="AD39" s="63">
        <v>0</v>
      </c>
      <c r="AE39" s="63">
        <v>0</v>
      </c>
      <c r="AF39" s="63">
        <f t="shared" si="78"/>
        <v>1.3333333333333333</v>
      </c>
      <c r="AG39" s="63">
        <f t="shared" si="79"/>
        <v>8.4053993752788934</v>
      </c>
      <c r="AH39" s="59">
        <v>15.08</v>
      </c>
      <c r="AI39" s="59">
        <v>17.5</v>
      </c>
      <c r="AJ39" s="59">
        <v>3.1</v>
      </c>
      <c r="AK39" s="59">
        <v>14.2</v>
      </c>
      <c r="AL39" s="59">
        <v>81</v>
      </c>
      <c r="AM39" s="63">
        <v>0</v>
      </c>
      <c r="AN39" s="63">
        <v>1</v>
      </c>
      <c r="AO39" s="65">
        <f t="shared" si="96"/>
        <v>2.4096385542168677</v>
      </c>
      <c r="AP39" s="59">
        <v>54.3</v>
      </c>
      <c r="AQ39" s="63">
        <v>1</v>
      </c>
      <c r="AR39" s="63">
        <v>4</v>
      </c>
      <c r="AS39" s="65">
        <f t="shared" si="103"/>
        <v>34.578313253012055</v>
      </c>
      <c r="AT39" s="59">
        <v>88.4</v>
      </c>
      <c r="AU39" s="63">
        <v>0</v>
      </c>
      <c r="AV39" s="63">
        <v>1</v>
      </c>
      <c r="AW39" s="66">
        <f t="shared" si="97"/>
        <v>1.7777777777777715</v>
      </c>
      <c r="AX39" s="59">
        <v>113</v>
      </c>
      <c r="AY39" s="63">
        <v>0</v>
      </c>
      <c r="AZ39" s="63">
        <v>0</v>
      </c>
      <c r="BA39" s="59">
        <v>79.5</v>
      </c>
      <c r="BB39" s="63">
        <v>0</v>
      </c>
      <c r="BC39" s="63">
        <v>2</v>
      </c>
      <c r="BD39" s="65">
        <f t="shared" si="104"/>
        <v>11.666666666666666</v>
      </c>
      <c r="BE39" s="59">
        <v>6.5</v>
      </c>
      <c r="BF39" s="63">
        <v>0</v>
      </c>
      <c r="BG39" s="63">
        <v>0</v>
      </c>
      <c r="BH39" s="63">
        <f t="shared" si="10"/>
        <v>1.3333333333333333</v>
      </c>
      <c r="BI39" s="63">
        <f t="shared" si="24"/>
        <v>8.4053993752788934</v>
      </c>
      <c r="BJ39" s="59">
        <v>90.6</v>
      </c>
      <c r="BK39" s="59">
        <v>90.6</v>
      </c>
      <c r="BL39" s="59">
        <v>19.03</v>
      </c>
      <c r="BM39" s="59">
        <v>19.03</v>
      </c>
      <c r="BN39" s="59">
        <v>20</v>
      </c>
      <c r="BO39" s="59">
        <v>20</v>
      </c>
      <c r="BP39" s="92">
        <f t="shared" si="25"/>
        <v>1.0509721492380451</v>
      </c>
      <c r="BQ39" s="92">
        <f t="shared" si="26"/>
        <v>1.0509721492380451</v>
      </c>
      <c r="BR39" s="59">
        <v>15.6</v>
      </c>
      <c r="BS39" s="59">
        <v>17.899999999999999</v>
      </c>
      <c r="BT39" s="59">
        <v>4.0999999999999996</v>
      </c>
      <c r="BU39" s="59">
        <v>14.8</v>
      </c>
      <c r="BV39" s="59">
        <v>75.5</v>
      </c>
      <c r="BW39" s="63">
        <v>0</v>
      </c>
      <c r="BX39" s="63">
        <v>1</v>
      </c>
      <c r="BY39" s="65">
        <f t="shared" si="81"/>
        <v>9.0361445783132535</v>
      </c>
      <c r="BZ39" s="59">
        <v>52.7</v>
      </c>
      <c r="CA39" s="63">
        <v>0</v>
      </c>
      <c r="CB39" s="63">
        <v>4</v>
      </c>
      <c r="CC39" s="66">
        <f t="shared" si="91"/>
        <v>36.506024096385538</v>
      </c>
      <c r="CD39" s="59">
        <v>87.5</v>
      </c>
      <c r="CE39" s="63">
        <v>1</v>
      </c>
      <c r="CF39" s="63">
        <v>1</v>
      </c>
      <c r="CG39" s="65">
        <f t="shared" si="82"/>
        <v>2.7777777777777777</v>
      </c>
      <c r="CH39" s="59">
        <v>116</v>
      </c>
      <c r="CI39" s="63">
        <v>1</v>
      </c>
      <c r="CJ39" s="63">
        <v>1</v>
      </c>
      <c r="CK39" s="59">
        <v>79.400000000000006</v>
      </c>
      <c r="CL39" s="63">
        <v>1</v>
      </c>
      <c r="CM39" s="63">
        <v>2</v>
      </c>
      <c r="CN39" s="65">
        <f t="shared" si="83"/>
        <v>11.777777777777773</v>
      </c>
      <c r="CO39" s="59">
        <v>11.6</v>
      </c>
      <c r="CP39" s="63">
        <v>2</v>
      </c>
      <c r="CQ39" s="63">
        <f t="shared" si="101"/>
        <v>15.999999999999996</v>
      </c>
      <c r="CR39" s="63">
        <f t="shared" si="84"/>
        <v>1.8333333333333333</v>
      </c>
      <c r="CS39" s="63">
        <f t="shared" si="85"/>
        <v>12.849620705042391</v>
      </c>
      <c r="CT39" s="59">
        <v>15.6</v>
      </c>
      <c r="CU39" s="59">
        <v>17.899999999999999</v>
      </c>
      <c r="CV39" s="59">
        <v>4.0999999999999996</v>
      </c>
      <c r="CW39" s="59">
        <v>14.8</v>
      </c>
      <c r="CX39" s="59">
        <v>75.5</v>
      </c>
      <c r="CY39" s="63">
        <v>0</v>
      </c>
      <c r="CZ39" s="63">
        <v>1</v>
      </c>
      <c r="DA39" s="65">
        <f t="shared" si="86"/>
        <v>9.0361445783132535</v>
      </c>
      <c r="DB39" s="59">
        <v>52.7</v>
      </c>
      <c r="DC39" s="63">
        <v>0</v>
      </c>
      <c r="DD39" s="63">
        <v>4</v>
      </c>
      <c r="DE39" s="66">
        <f t="shared" si="92"/>
        <v>36.506024096385538</v>
      </c>
      <c r="DF39" s="59">
        <v>87.5</v>
      </c>
      <c r="DG39" s="63">
        <v>1</v>
      </c>
      <c r="DH39" s="63">
        <v>1</v>
      </c>
      <c r="DI39" s="65">
        <f t="shared" si="87"/>
        <v>2.7777777777777777</v>
      </c>
      <c r="DJ39" s="59">
        <v>116</v>
      </c>
      <c r="DK39" s="63">
        <v>1</v>
      </c>
      <c r="DL39" s="63">
        <v>1</v>
      </c>
      <c r="DM39" s="59">
        <v>79.400000000000006</v>
      </c>
      <c r="DN39" s="63">
        <v>1</v>
      </c>
      <c r="DO39" s="63">
        <v>2</v>
      </c>
      <c r="DP39" s="65">
        <f t="shared" si="88"/>
        <v>11.777777777777773</v>
      </c>
      <c r="DQ39" s="59">
        <v>11.6</v>
      </c>
      <c r="DR39" s="63">
        <v>2</v>
      </c>
      <c r="DS39" s="63">
        <f t="shared" si="102"/>
        <v>15.999999999999996</v>
      </c>
      <c r="DT39" s="63">
        <f t="shared" si="89"/>
        <v>1.8333333333333333</v>
      </c>
      <c r="DU39" s="63">
        <f t="shared" si="90"/>
        <v>12.849620705042391</v>
      </c>
    </row>
    <row r="40" spans="1:125" s="58" customFormat="1" x14ac:dyDescent="0.25">
      <c r="A40" s="2">
        <f t="shared" si="22"/>
        <v>39</v>
      </c>
      <c r="B40" s="58" t="s">
        <v>45</v>
      </c>
      <c r="C40" s="58" t="s">
        <v>106</v>
      </c>
      <c r="D40" s="59">
        <v>57</v>
      </c>
      <c r="E40" s="59">
        <v>1</v>
      </c>
      <c r="F40" s="59">
        <v>176.5</v>
      </c>
      <c r="G40" s="59">
        <v>180.9</v>
      </c>
      <c r="H40" s="59">
        <v>90.1</v>
      </c>
      <c r="I40" s="59">
        <v>61.6</v>
      </c>
      <c r="J40" s="59">
        <v>86.5</v>
      </c>
      <c r="K40" s="63">
        <v>0</v>
      </c>
      <c r="L40" s="63">
        <v>0</v>
      </c>
      <c r="M40" s="65">
        <v>0</v>
      </c>
      <c r="N40" s="59">
        <v>80.099999999999994</v>
      </c>
      <c r="O40" s="63">
        <v>0</v>
      </c>
      <c r="P40" s="63">
        <v>1</v>
      </c>
      <c r="Q40" s="65">
        <f t="shared" si="93"/>
        <v>3.4939759036144649</v>
      </c>
      <c r="R40" s="59">
        <v>89.3</v>
      </c>
      <c r="S40" s="63">
        <v>0</v>
      </c>
      <c r="T40" s="63">
        <v>1</v>
      </c>
      <c r="U40" s="66">
        <f t="shared" si="76"/>
        <v>0.7777777777777809</v>
      </c>
      <c r="V40" s="59">
        <v>128</v>
      </c>
      <c r="W40" s="63">
        <v>1</v>
      </c>
      <c r="X40" s="63">
        <v>11.3</v>
      </c>
      <c r="Y40" s="59">
        <v>85.3</v>
      </c>
      <c r="Z40" s="63">
        <v>1</v>
      </c>
      <c r="AA40" s="63">
        <v>1</v>
      </c>
      <c r="AB40" s="65">
        <f t="shared" si="77"/>
        <v>5.222222222222225</v>
      </c>
      <c r="AC40" s="59">
        <v>11.4</v>
      </c>
      <c r="AD40" s="63">
        <v>2</v>
      </c>
      <c r="AE40" s="63">
        <f t="shared" si="95"/>
        <v>14.000000000000004</v>
      </c>
      <c r="AF40" s="63">
        <f t="shared" si="78"/>
        <v>1</v>
      </c>
      <c r="AG40" s="63">
        <f t="shared" si="79"/>
        <v>5.7989959839357468</v>
      </c>
      <c r="AH40" s="59">
        <v>176.5</v>
      </c>
      <c r="AI40" s="59">
        <v>180.9</v>
      </c>
      <c r="AJ40" s="59">
        <v>90.1</v>
      </c>
      <c r="AK40" s="59">
        <v>61.6</v>
      </c>
      <c r="AL40" s="59">
        <v>86.5</v>
      </c>
      <c r="AM40" s="63">
        <v>0</v>
      </c>
      <c r="AN40" s="63">
        <v>0</v>
      </c>
      <c r="AO40" s="65">
        <v>0</v>
      </c>
      <c r="AP40" s="59">
        <v>80.099999999999994</v>
      </c>
      <c r="AQ40" s="63">
        <v>0</v>
      </c>
      <c r="AR40" s="63">
        <v>1</v>
      </c>
      <c r="AS40" s="65">
        <f t="shared" si="103"/>
        <v>3.4939759036144649</v>
      </c>
      <c r="AT40" s="59">
        <v>89.3</v>
      </c>
      <c r="AU40" s="63">
        <v>0</v>
      </c>
      <c r="AV40" s="63">
        <v>1</v>
      </c>
      <c r="AW40" s="66">
        <f t="shared" si="97"/>
        <v>0.7777777777777809</v>
      </c>
      <c r="AX40" s="59">
        <v>128</v>
      </c>
      <c r="AY40" s="63">
        <v>1</v>
      </c>
      <c r="AZ40" s="63">
        <v>11.3</v>
      </c>
      <c r="BA40" s="59">
        <v>85.3</v>
      </c>
      <c r="BB40" s="63">
        <v>1</v>
      </c>
      <c r="BC40" s="63">
        <v>1</v>
      </c>
      <c r="BD40" s="65">
        <f t="shared" si="104"/>
        <v>5.222222222222225</v>
      </c>
      <c r="BE40" s="59">
        <v>11.4</v>
      </c>
      <c r="BF40" s="63">
        <v>2</v>
      </c>
      <c r="BG40" s="63">
        <f t="shared" ref="BG40:BG41" si="105">(BE40-10)*100/10</f>
        <v>14.000000000000004</v>
      </c>
      <c r="BH40" s="63">
        <f t="shared" si="10"/>
        <v>1</v>
      </c>
      <c r="BI40" s="63">
        <f t="shared" si="24"/>
        <v>5.7989959839357468</v>
      </c>
      <c r="BJ40" s="59">
        <v>93.6</v>
      </c>
      <c r="BK40" s="59">
        <v>93.6</v>
      </c>
      <c r="BL40" s="59">
        <v>33.82</v>
      </c>
      <c r="BM40" s="59">
        <v>33.82</v>
      </c>
      <c r="BN40" s="59">
        <v>30</v>
      </c>
      <c r="BO40" s="59">
        <v>30</v>
      </c>
      <c r="BP40" s="92">
        <f t="shared" si="25"/>
        <v>0.88704908338261379</v>
      </c>
      <c r="BQ40" s="92">
        <f t="shared" si="26"/>
        <v>0.88704908338261379</v>
      </c>
      <c r="BR40" s="59">
        <v>214.8</v>
      </c>
      <c r="BS40" s="59">
        <v>69.900000000000006</v>
      </c>
      <c r="BT40" s="59">
        <v>61.8</v>
      </c>
      <c r="BU40" s="59">
        <v>32.1</v>
      </c>
      <c r="BV40" s="59">
        <v>41.3</v>
      </c>
      <c r="BW40" s="63">
        <v>0</v>
      </c>
      <c r="BX40" s="63">
        <v>4</v>
      </c>
      <c r="BY40" s="65">
        <f t="shared" si="81"/>
        <v>50.24096385542169</v>
      </c>
      <c r="BZ40" s="59">
        <v>60.8</v>
      </c>
      <c r="CA40" s="63">
        <v>0</v>
      </c>
      <c r="CB40" s="63">
        <v>3</v>
      </c>
      <c r="CC40" s="66">
        <f t="shared" si="91"/>
        <v>26.746987951807235</v>
      </c>
      <c r="CD40" s="59">
        <v>72</v>
      </c>
      <c r="CE40" s="63">
        <v>0</v>
      </c>
      <c r="CF40" s="63">
        <v>2</v>
      </c>
      <c r="CG40" s="65">
        <f t="shared" si="82"/>
        <v>20</v>
      </c>
      <c r="CH40" s="59">
        <v>132</v>
      </c>
      <c r="CI40" s="63">
        <v>2</v>
      </c>
      <c r="CJ40" s="63">
        <v>14.7</v>
      </c>
      <c r="CK40" s="59">
        <v>69</v>
      </c>
      <c r="CL40" s="63">
        <v>0</v>
      </c>
      <c r="CM40" s="63">
        <v>3</v>
      </c>
      <c r="CN40" s="65">
        <f t="shared" si="83"/>
        <v>23.333333333333332</v>
      </c>
      <c r="CO40" s="59">
        <v>45.1</v>
      </c>
      <c r="CP40" s="63">
        <v>4</v>
      </c>
      <c r="CQ40" s="63">
        <f t="shared" si="101"/>
        <v>351</v>
      </c>
      <c r="CR40" s="63">
        <f t="shared" si="84"/>
        <v>3</v>
      </c>
      <c r="CS40" s="63">
        <f t="shared" si="85"/>
        <v>81.003547523427045</v>
      </c>
      <c r="CT40" s="59">
        <v>214.8</v>
      </c>
      <c r="CU40" s="59">
        <v>69.900000000000006</v>
      </c>
      <c r="CV40" s="59">
        <v>61.8</v>
      </c>
      <c r="CW40" s="59">
        <v>32.1</v>
      </c>
      <c r="CX40" s="59">
        <v>41.3</v>
      </c>
      <c r="CY40" s="63">
        <v>0</v>
      </c>
      <c r="CZ40" s="63">
        <v>4</v>
      </c>
      <c r="DA40" s="65">
        <f t="shared" si="86"/>
        <v>50.24096385542169</v>
      </c>
      <c r="DB40" s="59">
        <v>60.8</v>
      </c>
      <c r="DC40" s="63">
        <v>0</v>
      </c>
      <c r="DD40" s="63">
        <v>3</v>
      </c>
      <c r="DE40" s="66">
        <f t="shared" si="92"/>
        <v>26.746987951807235</v>
      </c>
      <c r="DF40" s="59">
        <v>72</v>
      </c>
      <c r="DG40" s="63">
        <v>0</v>
      </c>
      <c r="DH40" s="63">
        <v>2</v>
      </c>
      <c r="DI40" s="65">
        <f t="shared" si="87"/>
        <v>20</v>
      </c>
      <c r="DJ40" s="59">
        <v>132</v>
      </c>
      <c r="DK40" s="63">
        <v>2</v>
      </c>
      <c r="DL40" s="63">
        <v>14.7</v>
      </c>
      <c r="DM40" s="59">
        <v>69</v>
      </c>
      <c r="DN40" s="63">
        <v>0</v>
      </c>
      <c r="DO40" s="63">
        <v>3</v>
      </c>
      <c r="DP40" s="65">
        <f t="shared" si="88"/>
        <v>23.333333333333332</v>
      </c>
      <c r="DQ40" s="59">
        <v>45.1</v>
      </c>
      <c r="DR40" s="63">
        <v>4</v>
      </c>
      <c r="DS40" s="63">
        <f t="shared" si="102"/>
        <v>351</v>
      </c>
      <c r="DT40" s="63">
        <f t="shared" si="89"/>
        <v>3</v>
      </c>
      <c r="DU40" s="63">
        <f t="shared" si="90"/>
        <v>81.003547523427045</v>
      </c>
    </row>
    <row r="41" spans="1:125" s="58" customFormat="1" x14ac:dyDescent="0.25">
      <c r="A41" s="2">
        <f t="shared" si="22"/>
        <v>40</v>
      </c>
      <c r="B41" s="58" t="s">
        <v>46</v>
      </c>
      <c r="C41" s="58" t="s">
        <v>106</v>
      </c>
      <c r="D41" s="59">
        <v>67</v>
      </c>
      <c r="E41" s="59">
        <v>1</v>
      </c>
      <c r="F41" s="59">
        <v>6</v>
      </c>
      <c r="G41" s="59">
        <v>209.1</v>
      </c>
      <c r="H41" s="59">
        <v>17.7</v>
      </c>
      <c r="I41" s="59">
        <v>12.1</v>
      </c>
      <c r="J41" s="59">
        <v>29</v>
      </c>
      <c r="K41" s="63">
        <v>1</v>
      </c>
      <c r="L41" s="63">
        <v>4</v>
      </c>
      <c r="M41" s="65">
        <f t="shared" si="75"/>
        <v>65.060240963855421</v>
      </c>
      <c r="N41" s="59">
        <v>75.3</v>
      </c>
      <c r="O41" s="63">
        <v>1</v>
      </c>
      <c r="P41" s="63">
        <v>1</v>
      </c>
      <c r="Q41" s="65">
        <f t="shared" si="93"/>
        <v>9.2771084337349432</v>
      </c>
      <c r="R41" s="59">
        <v>57.3</v>
      </c>
      <c r="S41" s="63">
        <v>0</v>
      </c>
      <c r="T41" s="63">
        <v>4</v>
      </c>
      <c r="U41" s="66">
        <f t="shared" si="76"/>
        <v>36.333333333333336</v>
      </c>
      <c r="V41" s="59">
        <v>75</v>
      </c>
      <c r="W41" s="63">
        <v>2</v>
      </c>
      <c r="X41" s="63">
        <v>11.7</v>
      </c>
      <c r="Y41" s="59">
        <v>55.8</v>
      </c>
      <c r="Z41" s="63">
        <v>1</v>
      </c>
      <c r="AA41" s="63">
        <v>4</v>
      </c>
      <c r="AB41" s="65">
        <f t="shared" si="77"/>
        <v>38.000000000000007</v>
      </c>
      <c r="AC41" s="59">
        <v>56.4</v>
      </c>
      <c r="AD41" s="63">
        <v>4</v>
      </c>
      <c r="AE41" s="63">
        <f t="shared" si="95"/>
        <v>464</v>
      </c>
      <c r="AF41" s="63">
        <f t="shared" si="78"/>
        <v>3.1666666666666665</v>
      </c>
      <c r="AG41" s="63">
        <f t="shared" si="79"/>
        <v>104.06178045515395</v>
      </c>
      <c r="AH41" s="59">
        <v>6</v>
      </c>
      <c r="AI41" s="59">
        <v>209.1</v>
      </c>
      <c r="AJ41" s="59">
        <v>17.7</v>
      </c>
      <c r="AK41" s="59">
        <v>12.1</v>
      </c>
      <c r="AL41" s="59">
        <v>29</v>
      </c>
      <c r="AM41" s="63">
        <v>1</v>
      </c>
      <c r="AN41" s="63">
        <v>4</v>
      </c>
      <c r="AO41" s="65">
        <f t="shared" ref="AO41" si="106">(83-AL41)*100/83</f>
        <v>65.060240963855421</v>
      </c>
      <c r="AP41" s="59">
        <v>75.3</v>
      </c>
      <c r="AQ41" s="63">
        <v>1</v>
      </c>
      <c r="AR41" s="63">
        <v>1</v>
      </c>
      <c r="AS41" s="65">
        <f t="shared" si="103"/>
        <v>9.2771084337349432</v>
      </c>
      <c r="AT41" s="59">
        <v>57.3</v>
      </c>
      <c r="AU41" s="63">
        <v>0</v>
      </c>
      <c r="AV41" s="63">
        <v>4</v>
      </c>
      <c r="AW41" s="66">
        <f t="shared" si="97"/>
        <v>36.333333333333336</v>
      </c>
      <c r="AX41" s="59">
        <v>75</v>
      </c>
      <c r="AY41" s="63">
        <v>2</v>
      </c>
      <c r="AZ41" s="63">
        <v>11.7</v>
      </c>
      <c r="BA41" s="59">
        <v>55.8</v>
      </c>
      <c r="BB41" s="63">
        <v>1</v>
      </c>
      <c r="BC41" s="63">
        <v>4</v>
      </c>
      <c r="BD41" s="65">
        <f t="shared" si="104"/>
        <v>38.000000000000007</v>
      </c>
      <c r="BE41" s="59">
        <v>56.4</v>
      </c>
      <c r="BF41" s="63">
        <v>4</v>
      </c>
      <c r="BG41" s="63">
        <f t="shared" si="105"/>
        <v>464</v>
      </c>
      <c r="BH41" s="63">
        <f t="shared" si="10"/>
        <v>3.1666666666666665</v>
      </c>
      <c r="BI41" s="63">
        <f t="shared" si="24"/>
        <v>104.06178045515395</v>
      </c>
      <c r="BJ41" s="59">
        <v>80</v>
      </c>
      <c r="BK41" s="59">
        <v>80</v>
      </c>
      <c r="BL41" s="59">
        <v>31.6</v>
      </c>
      <c r="BM41" s="59">
        <v>31.6</v>
      </c>
      <c r="BN41" s="59">
        <v>44</v>
      </c>
      <c r="BO41" s="59">
        <v>44</v>
      </c>
      <c r="BP41" s="92">
        <f t="shared" si="25"/>
        <v>1.3924050632911391</v>
      </c>
      <c r="BQ41" s="92">
        <f t="shared" si="26"/>
        <v>1.3924050632911391</v>
      </c>
      <c r="BR41" s="59">
        <v>15.1</v>
      </c>
      <c r="BS41" s="59">
        <v>91.3</v>
      </c>
      <c r="BT41" s="59">
        <v>37.5</v>
      </c>
      <c r="BU41" s="59">
        <v>18.899999999999999</v>
      </c>
      <c r="BV41" s="59">
        <v>35.700000000000003</v>
      </c>
      <c r="BW41" s="63">
        <v>1</v>
      </c>
      <c r="BX41" s="63">
        <v>4</v>
      </c>
      <c r="BY41" s="65">
        <f t="shared" si="81"/>
        <v>56.987951807228917</v>
      </c>
      <c r="BZ41" s="59">
        <v>60.8</v>
      </c>
      <c r="CA41" s="63">
        <v>1</v>
      </c>
      <c r="CB41" s="63">
        <v>3</v>
      </c>
      <c r="CC41" s="66">
        <f t="shared" si="91"/>
        <v>26.746987951807235</v>
      </c>
      <c r="CD41" s="59">
        <v>72.400000000000006</v>
      </c>
      <c r="CE41" s="63">
        <v>0</v>
      </c>
      <c r="CF41" s="63">
        <v>2</v>
      </c>
      <c r="CG41" s="65">
        <f t="shared" si="82"/>
        <v>19.55555555555555</v>
      </c>
      <c r="CH41" s="59">
        <v>78</v>
      </c>
      <c r="CI41" s="63">
        <v>1</v>
      </c>
      <c r="CJ41" s="63">
        <v>8.1999999999999993</v>
      </c>
      <c r="CK41" s="59">
        <v>68.3</v>
      </c>
      <c r="CL41" s="63">
        <v>0</v>
      </c>
      <c r="CM41" s="63">
        <v>3</v>
      </c>
      <c r="CN41" s="65">
        <f t="shared" si="83"/>
        <v>24.111111111111118</v>
      </c>
      <c r="CO41" s="59">
        <v>3.7</v>
      </c>
      <c r="CP41" s="63">
        <v>0</v>
      </c>
      <c r="CQ41" s="63">
        <v>0</v>
      </c>
      <c r="CR41" s="63">
        <f t="shared" si="84"/>
        <v>2.1666666666666665</v>
      </c>
      <c r="CS41" s="63">
        <f t="shared" si="85"/>
        <v>22.600267737617141</v>
      </c>
      <c r="CT41" s="59">
        <v>15.1</v>
      </c>
      <c r="CU41" s="59">
        <v>91.3</v>
      </c>
      <c r="CV41" s="59">
        <v>37.5</v>
      </c>
      <c r="CW41" s="59">
        <v>18.899999999999999</v>
      </c>
      <c r="CX41" s="59">
        <v>35.700000000000003</v>
      </c>
      <c r="CY41" s="63">
        <v>1</v>
      </c>
      <c r="CZ41" s="63">
        <v>4</v>
      </c>
      <c r="DA41" s="65">
        <f t="shared" si="86"/>
        <v>56.987951807228917</v>
      </c>
      <c r="DB41" s="59">
        <v>60.8</v>
      </c>
      <c r="DC41" s="63">
        <v>1</v>
      </c>
      <c r="DD41" s="63">
        <v>3</v>
      </c>
      <c r="DE41" s="66">
        <f t="shared" si="92"/>
        <v>26.746987951807235</v>
      </c>
      <c r="DF41" s="59">
        <v>72.400000000000006</v>
      </c>
      <c r="DG41" s="63">
        <v>0</v>
      </c>
      <c r="DH41" s="63">
        <v>2</v>
      </c>
      <c r="DI41" s="65">
        <f t="shared" si="87"/>
        <v>19.55555555555555</v>
      </c>
      <c r="DJ41" s="59">
        <v>78</v>
      </c>
      <c r="DK41" s="63">
        <v>1</v>
      </c>
      <c r="DL41" s="63">
        <v>8.1999999999999993</v>
      </c>
      <c r="DM41" s="59">
        <v>68.3</v>
      </c>
      <c r="DN41" s="63">
        <v>0</v>
      </c>
      <c r="DO41" s="63">
        <v>3</v>
      </c>
      <c r="DP41" s="65">
        <f t="shared" si="88"/>
        <v>24.111111111111118</v>
      </c>
      <c r="DQ41" s="59">
        <v>3.7</v>
      </c>
      <c r="DR41" s="63">
        <v>0</v>
      </c>
      <c r="DS41" s="63">
        <v>0</v>
      </c>
      <c r="DT41" s="63">
        <f t="shared" si="89"/>
        <v>2.1666666666666665</v>
      </c>
      <c r="DU41" s="63">
        <f t="shared" si="90"/>
        <v>22.600267737617141</v>
      </c>
    </row>
    <row r="42" spans="1:125" s="58" customFormat="1" x14ac:dyDescent="0.25">
      <c r="A42" s="2">
        <f t="shared" si="22"/>
        <v>41</v>
      </c>
      <c r="B42" s="58" t="s">
        <v>47</v>
      </c>
      <c r="C42" s="58" t="s">
        <v>106</v>
      </c>
      <c r="D42" s="59">
        <v>53</v>
      </c>
      <c r="E42" s="59">
        <v>0</v>
      </c>
      <c r="F42" s="59">
        <v>6.1</v>
      </c>
      <c r="G42" s="59">
        <v>13.7</v>
      </c>
      <c r="H42" s="59">
        <v>3.8</v>
      </c>
      <c r="I42" s="59">
        <v>11.4</v>
      </c>
      <c r="J42" s="59">
        <v>85.6</v>
      </c>
      <c r="K42" s="63">
        <v>1</v>
      </c>
      <c r="L42" s="63">
        <v>0</v>
      </c>
      <c r="M42" s="65">
        <v>0</v>
      </c>
      <c r="N42" s="59">
        <v>98.7</v>
      </c>
      <c r="O42" s="63">
        <v>1</v>
      </c>
      <c r="P42" s="63">
        <v>0</v>
      </c>
      <c r="Q42" s="65">
        <v>0</v>
      </c>
      <c r="R42" s="59">
        <v>92.8</v>
      </c>
      <c r="S42" s="63">
        <v>1</v>
      </c>
      <c r="T42" s="63">
        <v>0</v>
      </c>
      <c r="U42" s="66">
        <v>0</v>
      </c>
      <c r="V42" s="59">
        <v>0</v>
      </c>
      <c r="W42" s="63">
        <v>4</v>
      </c>
      <c r="X42" s="63">
        <v>100</v>
      </c>
      <c r="Y42" s="59">
        <v>93.3</v>
      </c>
      <c r="Z42" s="63">
        <v>1</v>
      </c>
      <c r="AA42" s="63">
        <v>0</v>
      </c>
      <c r="AB42" s="65">
        <v>0</v>
      </c>
      <c r="AC42" s="59">
        <v>5.7</v>
      </c>
      <c r="AD42" s="63">
        <v>0</v>
      </c>
      <c r="AE42" s="63">
        <v>0</v>
      </c>
      <c r="AF42" s="63">
        <f t="shared" si="78"/>
        <v>0.66666666666666663</v>
      </c>
      <c r="AG42" s="63">
        <f t="shared" si="79"/>
        <v>16.666666666666668</v>
      </c>
      <c r="AH42" s="59">
        <v>6.1</v>
      </c>
      <c r="AI42" s="59">
        <v>13.7</v>
      </c>
      <c r="AJ42" s="59">
        <v>3.8</v>
      </c>
      <c r="AK42" s="59">
        <v>11.4</v>
      </c>
      <c r="AL42" s="59">
        <v>85.6</v>
      </c>
      <c r="AM42" s="63">
        <v>1</v>
      </c>
      <c r="AN42" s="63">
        <v>0</v>
      </c>
      <c r="AO42" s="65">
        <v>0</v>
      </c>
      <c r="AP42" s="59">
        <v>98.7</v>
      </c>
      <c r="AQ42" s="63">
        <v>1</v>
      </c>
      <c r="AR42" s="63">
        <v>0</v>
      </c>
      <c r="AS42" s="65">
        <v>0</v>
      </c>
      <c r="AT42" s="59">
        <v>92.8</v>
      </c>
      <c r="AU42" s="63">
        <v>1</v>
      </c>
      <c r="AV42" s="63">
        <v>0</v>
      </c>
      <c r="AW42" s="66">
        <v>0</v>
      </c>
      <c r="AX42" s="59">
        <v>0</v>
      </c>
      <c r="AY42" s="63">
        <v>4</v>
      </c>
      <c r="AZ42" s="63">
        <v>100</v>
      </c>
      <c r="BA42" s="59">
        <v>93.3</v>
      </c>
      <c r="BB42" s="63">
        <v>1</v>
      </c>
      <c r="BC42" s="63">
        <v>0</v>
      </c>
      <c r="BD42" s="65">
        <v>0</v>
      </c>
      <c r="BE42" s="59">
        <v>5.7</v>
      </c>
      <c r="BF42" s="63">
        <v>0</v>
      </c>
      <c r="BG42" s="63">
        <v>0</v>
      </c>
      <c r="BH42" s="63">
        <f t="shared" si="10"/>
        <v>0.66666666666666663</v>
      </c>
      <c r="BI42" s="63">
        <f t="shared" si="24"/>
        <v>16.666666666666668</v>
      </c>
      <c r="BJ42" s="59">
        <v>38</v>
      </c>
      <c r="BK42" s="59">
        <v>38</v>
      </c>
      <c r="BL42" s="59">
        <v>32</v>
      </c>
      <c r="BM42" s="59">
        <v>32</v>
      </c>
      <c r="BN42" s="59">
        <v>41.43</v>
      </c>
      <c r="BO42" s="59">
        <v>41.43</v>
      </c>
      <c r="BP42" s="92">
        <f t="shared" si="25"/>
        <v>1.2946875</v>
      </c>
      <c r="BQ42" s="92">
        <f t="shared" si="26"/>
        <v>1.2946875</v>
      </c>
      <c r="BR42" s="59">
        <v>12</v>
      </c>
      <c r="BS42" s="59">
        <v>23.1</v>
      </c>
      <c r="BT42" s="59">
        <v>4.3</v>
      </c>
      <c r="BU42" s="59">
        <v>12.5</v>
      </c>
      <c r="BV42" s="59">
        <v>71.400000000000006</v>
      </c>
      <c r="BW42" s="63">
        <v>1</v>
      </c>
      <c r="BX42" s="63">
        <v>2</v>
      </c>
      <c r="BY42" s="65">
        <f t="shared" si="81"/>
        <v>13.975903614457826</v>
      </c>
      <c r="BZ42" s="59">
        <v>57.4</v>
      </c>
      <c r="CA42" s="63">
        <v>1</v>
      </c>
      <c r="CB42" s="63">
        <v>4</v>
      </c>
      <c r="CC42" s="66">
        <f t="shared" si="91"/>
        <v>30.843373493975903</v>
      </c>
      <c r="CD42" s="59">
        <v>72.7</v>
      </c>
      <c r="CE42" s="63">
        <v>0</v>
      </c>
      <c r="CF42" s="63">
        <v>2</v>
      </c>
      <c r="CG42" s="65">
        <f t="shared" si="82"/>
        <v>19.222222222222221</v>
      </c>
      <c r="CH42" s="59">
        <v>114</v>
      </c>
      <c r="CI42" s="63">
        <v>0</v>
      </c>
      <c r="CJ42" s="63">
        <v>0</v>
      </c>
      <c r="CK42" s="59">
        <v>76.2</v>
      </c>
      <c r="CL42" s="63">
        <v>0</v>
      </c>
      <c r="CM42" s="63">
        <v>2</v>
      </c>
      <c r="CN42" s="65">
        <f t="shared" si="83"/>
        <v>15.33333333333333</v>
      </c>
      <c r="CO42" s="59">
        <v>9.1999999999999993</v>
      </c>
      <c r="CP42" s="63">
        <v>0</v>
      </c>
      <c r="CQ42" s="63">
        <v>0</v>
      </c>
      <c r="CR42" s="63">
        <f t="shared" si="84"/>
        <v>1.6666666666666667</v>
      </c>
      <c r="CS42" s="63">
        <f t="shared" si="85"/>
        <v>13.229138777331547</v>
      </c>
      <c r="CT42" s="59">
        <v>12</v>
      </c>
      <c r="CU42" s="59">
        <v>23.1</v>
      </c>
      <c r="CV42" s="59">
        <v>4.3</v>
      </c>
      <c r="CW42" s="59">
        <v>12.5</v>
      </c>
      <c r="CX42" s="59">
        <v>71.400000000000006</v>
      </c>
      <c r="CY42" s="63">
        <v>1</v>
      </c>
      <c r="CZ42" s="63">
        <v>2</v>
      </c>
      <c r="DA42" s="65">
        <f t="shared" si="86"/>
        <v>13.975903614457826</v>
      </c>
      <c r="DB42" s="59">
        <v>57.4</v>
      </c>
      <c r="DC42" s="63">
        <v>1</v>
      </c>
      <c r="DD42" s="63">
        <v>4</v>
      </c>
      <c r="DE42" s="66">
        <f t="shared" si="92"/>
        <v>30.843373493975903</v>
      </c>
      <c r="DF42" s="59">
        <v>72.7</v>
      </c>
      <c r="DG42" s="63">
        <v>0</v>
      </c>
      <c r="DH42" s="63">
        <v>2</v>
      </c>
      <c r="DI42" s="65">
        <f t="shared" si="87"/>
        <v>19.222222222222221</v>
      </c>
      <c r="DJ42" s="59">
        <v>114</v>
      </c>
      <c r="DK42" s="63">
        <v>0</v>
      </c>
      <c r="DL42" s="63">
        <v>0</v>
      </c>
      <c r="DM42" s="59">
        <v>76.2</v>
      </c>
      <c r="DN42" s="63">
        <v>0</v>
      </c>
      <c r="DO42" s="63">
        <v>2</v>
      </c>
      <c r="DP42" s="65">
        <f t="shared" si="88"/>
        <v>15.33333333333333</v>
      </c>
      <c r="DQ42" s="59">
        <v>9.1999999999999993</v>
      </c>
      <c r="DR42" s="63">
        <v>0</v>
      </c>
      <c r="DS42" s="63">
        <v>0</v>
      </c>
      <c r="DT42" s="63">
        <f t="shared" si="89"/>
        <v>1.6666666666666667</v>
      </c>
      <c r="DU42" s="63">
        <f t="shared" si="90"/>
        <v>13.229138777331547</v>
      </c>
    </row>
    <row r="43" spans="1:125" s="58" customFormat="1" x14ac:dyDescent="0.25">
      <c r="A43" s="2">
        <f t="shared" si="22"/>
        <v>42</v>
      </c>
      <c r="B43" s="58" t="s">
        <v>48</v>
      </c>
      <c r="C43" s="58" t="s">
        <v>106</v>
      </c>
      <c r="D43" s="59">
        <v>54</v>
      </c>
      <c r="E43" s="59">
        <v>1</v>
      </c>
      <c r="F43" s="59">
        <v>14.1</v>
      </c>
      <c r="G43" s="59">
        <v>12</v>
      </c>
      <c r="H43" s="59">
        <v>36.200000000000003</v>
      </c>
      <c r="I43" s="59">
        <v>231.6</v>
      </c>
      <c r="J43" s="59">
        <v>77.2</v>
      </c>
      <c r="K43" s="63">
        <v>0</v>
      </c>
      <c r="L43" s="63">
        <v>1</v>
      </c>
      <c r="M43" s="65">
        <f t="shared" si="75"/>
        <v>6.9879518072289128</v>
      </c>
      <c r="N43" s="59">
        <v>50.5</v>
      </c>
      <c r="O43" s="63">
        <v>1</v>
      </c>
      <c r="P43" s="63">
        <v>4</v>
      </c>
      <c r="Q43" s="65">
        <f t="shared" si="93"/>
        <v>39.156626506024097</v>
      </c>
      <c r="R43" s="59">
        <v>60.7</v>
      </c>
      <c r="S43" s="63">
        <v>1</v>
      </c>
      <c r="T43" s="63">
        <v>4</v>
      </c>
      <c r="U43" s="66">
        <f t="shared" si="76"/>
        <v>32.55555555555555</v>
      </c>
      <c r="V43" s="59">
        <v>110</v>
      </c>
      <c r="W43" s="63">
        <v>0</v>
      </c>
      <c r="X43" s="63">
        <v>0</v>
      </c>
      <c r="Y43" s="59">
        <v>60.8</v>
      </c>
      <c r="Z43" s="63">
        <v>0</v>
      </c>
      <c r="AA43" s="63">
        <v>4</v>
      </c>
      <c r="AB43" s="65">
        <f t="shared" si="77"/>
        <v>32.44444444444445</v>
      </c>
      <c r="AC43" s="59">
        <v>27.7</v>
      </c>
      <c r="AD43" s="63">
        <v>4</v>
      </c>
      <c r="AE43" s="63">
        <f t="shared" si="95"/>
        <v>177</v>
      </c>
      <c r="AF43" s="63">
        <f t="shared" si="78"/>
        <v>2.8333333333333335</v>
      </c>
      <c r="AG43" s="63">
        <f t="shared" si="79"/>
        <v>48.024096385542173</v>
      </c>
      <c r="AH43" s="59">
        <v>14.1</v>
      </c>
      <c r="AI43" s="59">
        <v>12</v>
      </c>
      <c r="AJ43" s="59">
        <v>36.200000000000003</v>
      </c>
      <c r="AK43" s="59">
        <v>231.6</v>
      </c>
      <c r="AL43" s="59">
        <v>77.2</v>
      </c>
      <c r="AM43" s="63">
        <v>0</v>
      </c>
      <c r="AN43" s="63">
        <v>1</v>
      </c>
      <c r="AO43" s="65">
        <f t="shared" ref="AO43" si="107">(83-AL43)*100/83</f>
        <v>6.9879518072289128</v>
      </c>
      <c r="AP43" s="59">
        <v>50.5</v>
      </c>
      <c r="AQ43" s="63">
        <v>1</v>
      </c>
      <c r="AR43" s="63">
        <v>4</v>
      </c>
      <c r="AS43" s="65">
        <f t="shared" ref="AS43" si="108">(83-AP43)*100/83</f>
        <v>39.156626506024097</v>
      </c>
      <c r="AT43" s="59">
        <v>60.7</v>
      </c>
      <c r="AU43" s="63">
        <v>1</v>
      </c>
      <c r="AV43" s="63">
        <v>4</v>
      </c>
      <c r="AW43" s="66">
        <f t="shared" ref="AW43:AW55" si="109">(90-AT43)*100/90</f>
        <v>32.55555555555555</v>
      </c>
      <c r="AX43" s="59">
        <v>110</v>
      </c>
      <c r="AY43" s="63">
        <v>0</v>
      </c>
      <c r="AZ43" s="63">
        <v>0</v>
      </c>
      <c r="BA43" s="59">
        <v>60.8</v>
      </c>
      <c r="BB43" s="63">
        <v>0</v>
      </c>
      <c r="BC43" s="63">
        <v>4</v>
      </c>
      <c r="BD43" s="65">
        <f t="shared" ref="BD43" si="110">(90-BA43)*100/90</f>
        <v>32.44444444444445</v>
      </c>
      <c r="BE43" s="59">
        <v>27.7</v>
      </c>
      <c r="BF43" s="63">
        <v>4</v>
      </c>
      <c r="BG43" s="63">
        <f t="shared" ref="BG43" si="111">(BE43-10)*100/10</f>
        <v>177</v>
      </c>
      <c r="BH43" s="63">
        <f t="shared" si="10"/>
        <v>2.8333333333333335</v>
      </c>
      <c r="BI43" s="63">
        <f t="shared" si="24"/>
        <v>48.024096385542173</v>
      </c>
      <c r="BJ43" s="59">
        <v>92.75</v>
      </c>
      <c r="BK43" s="59">
        <v>92.75</v>
      </c>
      <c r="BL43" s="59">
        <v>21.09</v>
      </c>
      <c r="BM43" s="59">
        <v>21.09</v>
      </c>
      <c r="BN43" s="59">
        <v>16</v>
      </c>
      <c r="BO43" s="59">
        <v>16</v>
      </c>
      <c r="BP43" s="92">
        <f t="shared" si="25"/>
        <v>0.75865339023233758</v>
      </c>
      <c r="BQ43" s="92">
        <f t="shared" si="26"/>
        <v>0.75865339023233758</v>
      </c>
      <c r="BR43" s="59">
        <v>32</v>
      </c>
      <c r="BS43" s="59">
        <v>26.9</v>
      </c>
      <c r="BT43" s="59">
        <v>72.2</v>
      </c>
      <c r="BU43" s="59">
        <v>400.5</v>
      </c>
      <c r="BV43" s="59">
        <v>75.8</v>
      </c>
      <c r="BW43" s="63">
        <v>0</v>
      </c>
      <c r="BX43" s="63">
        <v>1</v>
      </c>
      <c r="BY43" s="65">
        <f t="shared" si="81"/>
        <v>8.674698795180726</v>
      </c>
      <c r="BZ43" s="59">
        <v>58.8</v>
      </c>
      <c r="CA43" s="63">
        <v>1</v>
      </c>
      <c r="CB43" s="63">
        <v>3</v>
      </c>
      <c r="CC43" s="66">
        <f t="shared" si="91"/>
        <v>29.1566265060241</v>
      </c>
      <c r="CD43" s="59">
        <v>59.9</v>
      </c>
      <c r="CE43" s="63">
        <v>1</v>
      </c>
      <c r="CF43" s="63">
        <v>4</v>
      </c>
      <c r="CG43" s="65">
        <f t="shared" si="82"/>
        <v>33.444444444444443</v>
      </c>
      <c r="CH43" s="59">
        <v>146</v>
      </c>
      <c r="CI43" s="63">
        <v>2</v>
      </c>
      <c r="CJ43" s="63">
        <v>26.9</v>
      </c>
      <c r="CK43" s="59">
        <v>71.5</v>
      </c>
      <c r="CL43" s="63">
        <v>0</v>
      </c>
      <c r="CM43" s="63">
        <v>3</v>
      </c>
      <c r="CN43" s="65">
        <f t="shared" si="83"/>
        <v>20.555555555555557</v>
      </c>
      <c r="CO43" s="59">
        <v>9.1</v>
      </c>
      <c r="CP43" s="63">
        <v>0</v>
      </c>
      <c r="CQ43" s="63">
        <v>0</v>
      </c>
      <c r="CR43" s="63">
        <f t="shared" si="84"/>
        <v>2.1666666666666665</v>
      </c>
      <c r="CS43" s="63">
        <f t="shared" si="85"/>
        <v>19.788554216867471</v>
      </c>
      <c r="CT43" s="59">
        <v>32</v>
      </c>
      <c r="CU43" s="59">
        <v>26.9</v>
      </c>
      <c r="CV43" s="59">
        <v>72.2</v>
      </c>
      <c r="CW43" s="59">
        <v>400.5</v>
      </c>
      <c r="CX43" s="59">
        <v>75.8</v>
      </c>
      <c r="CY43" s="63">
        <v>0</v>
      </c>
      <c r="CZ43" s="63">
        <v>1</v>
      </c>
      <c r="DA43" s="65">
        <f t="shared" si="86"/>
        <v>8.674698795180726</v>
      </c>
      <c r="DB43" s="59">
        <v>58.8</v>
      </c>
      <c r="DC43" s="63">
        <v>1</v>
      </c>
      <c r="DD43" s="63">
        <v>3</v>
      </c>
      <c r="DE43" s="66">
        <f t="shared" si="92"/>
        <v>29.1566265060241</v>
      </c>
      <c r="DF43" s="59">
        <v>59.9</v>
      </c>
      <c r="DG43" s="63">
        <v>1</v>
      </c>
      <c r="DH43" s="63">
        <v>4</v>
      </c>
      <c r="DI43" s="65">
        <f t="shared" si="87"/>
        <v>33.444444444444443</v>
      </c>
      <c r="DJ43" s="59">
        <v>146</v>
      </c>
      <c r="DK43" s="63">
        <v>2</v>
      </c>
      <c r="DL43" s="63">
        <v>26.9</v>
      </c>
      <c r="DM43" s="59">
        <v>71.5</v>
      </c>
      <c r="DN43" s="63">
        <v>0</v>
      </c>
      <c r="DO43" s="63">
        <v>3</v>
      </c>
      <c r="DP43" s="65">
        <f t="shared" si="88"/>
        <v>20.555555555555557</v>
      </c>
      <c r="DQ43" s="59">
        <v>9.1</v>
      </c>
      <c r="DR43" s="63">
        <v>0</v>
      </c>
      <c r="DS43" s="63">
        <v>0</v>
      </c>
      <c r="DT43" s="63">
        <f t="shared" si="89"/>
        <v>2.1666666666666665</v>
      </c>
      <c r="DU43" s="63">
        <f t="shared" si="90"/>
        <v>19.788554216867471</v>
      </c>
    </row>
    <row r="44" spans="1:125" s="58" customFormat="1" x14ac:dyDescent="0.25">
      <c r="A44" s="2">
        <f t="shared" si="22"/>
        <v>43</v>
      </c>
      <c r="B44" s="58" t="s">
        <v>49</v>
      </c>
      <c r="C44" s="58" t="s">
        <v>106</v>
      </c>
      <c r="D44" s="59">
        <v>58</v>
      </c>
      <c r="E44" s="59">
        <v>0</v>
      </c>
      <c r="F44" s="59">
        <v>36.799999999999997</v>
      </c>
      <c r="G44" s="59">
        <v>26.2</v>
      </c>
      <c r="H44" s="59">
        <v>8.1999999999999993</v>
      </c>
      <c r="I44" s="59">
        <v>16.100000000000001</v>
      </c>
      <c r="J44" s="59">
        <v>90.1</v>
      </c>
      <c r="K44" s="63">
        <v>1</v>
      </c>
      <c r="L44" s="63">
        <v>0</v>
      </c>
      <c r="M44" s="65">
        <v>0</v>
      </c>
      <c r="N44" s="59">
        <v>85.2</v>
      </c>
      <c r="O44" s="63">
        <v>1</v>
      </c>
      <c r="P44" s="63">
        <v>0</v>
      </c>
      <c r="Q44" s="65">
        <v>0</v>
      </c>
      <c r="R44" s="59">
        <v>61.5</v>
      </c>
      <c r="S44" s="63">
        <v>0</v>
      </c>
      <c r="T44" s="63">
        <v>4</v>
      </c>
      <c r="U44" s="66">
        <f t="shared" si="76"/>
        <v>31.666666666666668</v>
      </c>
      <c r="V44" s="59">
        <v>110</v>
      </c>
      <c r="W44" s="63">
        <v>0</v>
      </c>
      <c r="X44" s="63">
        <v>0</v>
      </c>
      <c r="Y44" s="59">
        <v>93.8</v>
      </c>
      <c r="Z44" s="63">
        <v>1</v>
      </c>
      <c r="AA44" s="63">
        <v>0</v>
      </c>
      <c r="AB44" s="65">
        <v>0</v>
      </c>
      <c r="AC44" s="59">
        <v>6.4</v>
      </c>
      <c r="AD44" s="63">
        <v>0</v>
      </c>
      <c r="AE44" s="63">
        <v>0</v>
      </c>
      <c r="AF44" s="63">
        <f t="shared" si="78"/>
        <v>0.66666666666666663</v>
      </c>
      <c r="AG44" s="63">
        <f t="shared" si="79"/>
        <v>5.2777777777777777</v>
      </c>
      <c r="AH44" s="59">
        <v>36.799999999999997</v>
      </c>
      <c r="AI44" s="59">
        <v>26.2</v>
      </c>
      <c r="AJ44" s="59">
        <v>8.1999999999999993</v>
      </c>
      <c r="AK44" s="59">
        <v>16.100000000000001</v>
      </c>
      <c r="AL44" s="59">
        <v>90.1</v>
      </c>
      <c r="AM44" s="63">
        <v>1</v>
      </c>
      <c r="AN44" s="63">
        <v>0</v>
      </c>
      <c r="AO44" s="65">
        <v>0</v>
      </c>
      <c r="AP44" s="59">
        <v>85.2</v>
      </c>
      <c r="AQ44" s="63">
        <v>1</v>
      </c>
      <c r="AR44" s="63">
        <v>0</v>
      </c>
      <c r="AS44" s="65">
        <v>0</v>
      </c>
      <c r="AT44" s="59">
        <v>61.5</v>
      </c>
      <c r="AU44" s="63">
        <v>0</v>
      </c>
      <c r="AV44" s="63">
        <v>4</v>
      </c>
      <c r="AW44" s="66">
        <f t="shared" si="109"/>
        <v>31.666666666666668</v>
      </c>
      <c r="AX44" s="59">
        <v>110</v>
      </c>
      <c r="AY44" s="63">
        <v>0</v>
      </c>
      <c r="AZ44" s="63">
        <v>0</v>
      </c>
      <c r="BA44" s="59">
        <v>93.8</v>
      </c>
      <c r="BB44" s="63">
        <v>1</v>
      </c>
      <c r="BC44" s="63">
        <v>0</v>
      </c>
      <c r="BD44" s="65">
        <v>0</v>
      </c>
      <c r="BE44" s="59">
        <v>6.4</v>
      </c>
      <c r="BF44" s="63">
        <v>0</v>
      </c>
      <c r="BG44" s="63">
        <v>0</v>
      </c>
      <c r="BH44" s="63">
        <f t="shared" si="10"/>
        <v>0.66666666666666663</v>
      </c>
      <c r="BI44" s="63">
        <f t="shared" si="24"/>
        <v>5.2777777777777777</v>
      </c>
      <c r="BJ44" s="59">
        <v>93.2</v>
      </c>
      <c r="BK44" s="59">
        <v>93.2</v>
      </c>
      <c r="BL44" s="59">
        <v>54.53</v>
      </c>
      <c r="BM44" s="59">
        <v>54.53</v>
      </c>
      <c r="BN44" s="59">
        <v>52</v>
      </c>
      <c r="BO44" s="59">
        <v>52</v>
      </c>
      <c r="BP44" s="92">
        <f t="shared" si="25"/>
        <v>0.95360352099761592</v>
      </c>
      <c r="BQ44" s="92">
        <f t="shared" si="26"/>
        <v>0.95360352099761592</v>
      </c>
      <c r="BR44" s="59">
        <v>20.2</v>
      </c>
      <c r="BS44" s="59">
        <v>17.399999999999999</v>
      </c>
      <c r="BT44" s="59">
        <v>12.4</v>
      </c>
      <c r="BU44" s="59">
        <v>14.5</v>
      </c>
      <c r="BV44" s="59">
        <v>70.900000000000006</v>
      </c>
      <c r="BW44" s="63">
        <v>1</v>
      </c>
      <c r="BX44" s="63">
        <v>2</v>
      </c>
      <c r="BY44" s="65">
        <f t="shared" si="81"/>
        <v>14.578313253012043</v>
      </c>
      <c r="BZ44" s="59">
        <v>71.5</v>
      </c>
      <c r="CA44" s="63">
        <v>0</v>
      </c>
      <c r="CB44" s="63">
        <v>2</v>
      </c>
      <c r="CC44" s="66">
        <f t="shared" si="91"/>
        <v>13.855421686746988</v>
      </c>
      <c r="CD44" s="59">
        <v>76.5</v>
      </c>
      <c r="CE44" s="63">
        <v>0</v>
      </c>
      <c r="CF44" s="63">
        <v>2</v>
      </c>
      <c r="CG44" s="65">
        <f t="shared" si="82"/>
        <v>15</v>
      </c>
      <c r="CH44" s="59">
        <v>91</v>
      </c>
      <c r="CI44" s="63">
        <v>0</v>
      </c>
      <c r="CJ44" s="63">
        <v>0</v>
      </c>
      <c r="CK44" s="59">
        <v>79.900000000000006</v>
      </c>
      <c r="CL44" s="63">
        <v>1</v>
      </c>
      <c r="CM44" s="63">
        <v>2</v>
      </c>
      <c r="CN44" s="65">
        <f t="shared" si="83"/>
        <v>11.222222222222216</v>
      </c>
      <c r="CO44" s="59">
        <v>0.4</v>
      </c>
      <c r="CP44" s="63">
        <v>0</v>
      </c>
      <c r="CQ44" s="63">
        <v>0</v>
      </c>
      <c r="CR44" s="63">
        <f t="shared" si="84"/>
        <v>1.3333333333333333</v>
      </c>
      <c r="CS44" s="63">
        <f t="shared" si="85"/>
        <v>9.1093261936635415</v>
      </c>
      <c r="CT44" s="59">
        <v>20.2</v>
      </c>
      <c r="CU44" s="59">
        <v>17.399999999999999</v>
      </c>
      <c r="CV44" s="59">
        <v>12.4</v>
      </c>
      <c r="CW44" s="59">
        <v>14.5</v>
      </c>
      <c r="CX44" s="59">
        <v>70.900000000000006</v>
      </c>
      <c r="CY44" s="63">
        <v>1</v>
      </c>
      <c r="CZ44" s="63">
        <v>2</v>
      </c>
      <c r="DA44" s="65">
        <f t="shared" si="86"/>
        <v>14.578313253012043</v>
      </c>
      <c r="DB44" s="59">
        <v>71.5</v>
      </c>
      <c r="DC44" s="63">
        <v>0</v>
      </c>
      <c r="DD44" s="63">
        <v>2</v>
      </c>
      <c r="DE44" s="66">
        <f t="shared" si="92"/>
        <v>13.855421686746988</v>
      </c>
      <c r="DF44" s="59">
        <v>76.5</v>
      </c>
      <c r="DG44" s="63">
        <v>0</v>
      </c>
      <c r="DH44" s="63">
        <v>2</v>
      </c>
      <c r="DI44" s="65">
        <f t="shared" si="87"/>
        <v>15</v>
      </c>
      <c r="DJ44" s="59">
        <v>91</v>
      </c>
      <c r="DK44" s="63">
        <v>0</v>
      </c>
      <c r="DL44" s="63">
        <v>0</v>
      </c>
      <c r="DM44" s="59">
        <v>79.900000000000006</v>
      </c>
      <c r="DN44" s="63">
        <v>1</v>
      </c>
      <c r="DO44" s="63">
        <v>2</v>
      </c>
      <c r="DP44" s="65">
        <f t="shared" si="88"/>
        <v>11.222222222222216</v>
      </c>
      <c r="DQ44" s="59">
        <v>0.4</v>
      </c>
      <c r="DR44" s="63">
        <v>0</v>
      </c>
      <c r="DS44" s="63">
        <v>0</v>
      </c>
      <c r="DT44" s="63">
        <f t="shared" si="89"/>
        <v>1.3333333333333333</v>
      </c>
      <c r="DU44" s="63">
        <f t="shared" si="90"/>
        <v>9.1093261936635415</v>
      </c>
    </row>
    <row r="45" spans="1:125" s="58" customFormat="1" x14ac:dyDescent="0.25">
      <c r="A45" s="2">
        <f t="shared" si="22"/>
        <v>44</v>
      </c>
      <c r="B45" s="58" t="s">
        <v>50</v>
      </c>
      <c r="C45" s="58" t="s">
        <v>106</v>
      </c>
      <c r="D45" s="59">
        <v>62</v>
      </c>
      <c r="E45" s="59">
        <v>0</v>
      </c>
      <c r="F45" s="59">
        <v>18.5</v>
      </c>
      <c r="G45" s="59">
        <v>9.9</v>
      </c>
      <c r="H45" s="59">
        <v>8.6</v>
      </c>
      <c r="I45" s="59">
        <v>20</v>
      </c>
      <c r="J45" s="59">
        <v>79.900000000000006</v>
      </c>
      <c r="K45" s="63">
        <v>0</v>
      </c>
      <c r="L45" s="63">
        <v>1</v>
      </c>
      <c r="M45" s="65">
        <f t="shared" si="75"/>
        <v>3.7349397590361377</v>
      </c>
      <c r="N45" s="59">
        <v>86.5</v>
      </c>
      <c r="O45" s="63">
        <v>0</v>
      </c>
      <c r="P45" s="63">
        <v>0</v>
      </c>
      <c r="Q45" s="65">
        <v>0</v>
      </c>
      <c r="R45" s="59">
        <v>84.4</v>
      </c>
      <c r="S45" s="63">
        <v>1</v>
      </c>
      <c r="T45" s="63">
        <v>1</v>
      </c>
      <c r="U45" s="66">
        <f t="shared" si="76"/>
        <v>6.2222222222222161</v>
      </c>
      <c r="V45" s="59">
        <v>95</v>
      </c>
      <c r="W45" s="63">
        <v>0</v>
      </c>
      <c r="X45" s="63">
        <v>0</v>
      </c>
      <c r="Y45" s="59">
        <v>90.9</v>
      </c>
      <c r="Z45" s="63">
        <v>0</v>
      </c>
      <c r="AA45" s="63">
        <v>0</v>
      </c>
      <c r="AB45" s="65">
        <v>0</v>
      </c>
      <c r="AC45" s="59">
        <v>7.4</v>
      </c>
      <c r="AD45" s="63">
        <v>0</v>
      </c>
      <c r="AE45" s="63">
        <v>0</v>
      </c>
      <c r="AF45" s="63">
        <f t="shared" si="78"/>
        <v>0.33333333333333331</v>
      </c>
      <c r="AG45" s="63">
        <f t="shared" si="79"/>
        <v>1.6595269968763924</v>
      </c>
      <c r="AH45" s="59">
        <v>18.5</v>
      </c>
      <c r="AI45" s="59">
        <v>9.9</v>
      </c>
      <c r="AJ45" s="59">
        <v>8.6</v>
      </c>
      <c r="AK45" s="59">
        <v>20</v>
      </c>
      <c r="AL45" s="59">
        <v>79.900000000000006</v>
      </c>
      <c r="AM45" s="63">
        <v>0</v>
      </c>
      <c r="AN45" s="63">
        <v>1</v>
      </c>
      <c r="AO45" s="65">
        <f t="shared" ref="AO45:AO46" si="112">(83-AL45)*100/83</f>
        <v>3.7349397590361377</v>
      </c>
      <c r="AP45" s="59">
        <v>86.5</v>
      </c>
      <c r="AQ45" s="63">
        <v>0</v>
      </c>
      <c r="AR45" s="63">
        <v>0</v>
      </c>
      <c r="AS45" s="65">
        <v>0</v>
      </c>
      <c r="AT45" s="59">
        <v>84.4</v>
      </c>
      <c r="AU45" s="63">
        <v>1</v>
      </c>
      <c r="AV45" s="63">
        <v>1</v>
      </c>
      <c r="AW45" s="66">
        <f t="shared" si="109"/>
        <v>6.2222222222222161</v>
      </c>
      <c r="AX45" s="59">
        <v>95</v>
      </c>
      <c r="AY45" s="63">
        <v>0</v>
      </c>
      <c r="AZ45" s="63">
        <v>0</v>
      </c>
      <c r="BA45" s="59">
        <v>90.9</v>
      </c>
      <c r="BB45" s="63">
        <v>0</v>
      </c>
      <c r="BC45" s="63">
        <v>0</v>
      </c>
      <c r="BD45" s="65">
        <v>0</v>
      </c>
      <c r="BE45" s="59">
        <v>7.4</v>
      </c>
      <c r="BF45" s="63">
        <v>0</v>
      </c>
      <c r="BG45" s="63">
        <v>0</v>
      </c>
      <c r="BH45" s="63">
        <f t="shared" si="10"/>
        <v>0.33333333333333331</v>
      </c>
      <c r="BI45" s="63">
        <f t="shared" si="24"/>
        <v>1.6595269968763924</v>
      </c>
      <c r="BJ45" s="59">
        <v>81</v>
      </c>
      <c r="BK45" s="59">
        <v>81</v>
      </c>
      <c r="BL45" s="59">
        <v>31.02</v>
      </c>
      <c r="BM45" s="59">
        <v>31.02</v>
      </c>
      <c r="BN45" s="59">
        <v>20</v>
      </c>
      <c r="BO45" s="59">
        <v>20</v>
      </c>
      <c r="BP45" s="92">
        <f t="shared" si="25"/>
        <v>0.64474532559638942</v>
      </c>
      <c r="BQ45" s="92">
        <f t="shared" si="26"/>
        <v>0.64474532559638942</v>
      </c>
      <c r="BR45" s="59">
        <v>13.2</v>
      </c>
      <c r="BS45" s="59">
        <v>14.4</v>
      </c>
      <c r="BT45" s="59">
        <v>8.8000000000000007</v>
      </c>
      <c r="BU45" s="59">
        <v>18.399999999999999</v>
      </c>
      <c r="BV45" s="59">
        <v>73.900000000000006</v>
      </c>
      <c r="BW45" s="63">
        <v>1</v>
      </c>
      <c r="BX45" s="63">
        <v>2</v>
      </c>
      <c r="BY45" s="65">
        <f t="shared" si="81"/>
        <v>10.963855421686739</v>
      </c>
      <c r="BZ45" s="59">
        <v>59.7</v>
      </c>
      <c r="CA45" s="63">
        <v>0</v>
      </c>
      <c r="CB45" s="63">
        <v>3</v>
      </c>
      <c r="CC45" s="66">
        <f t="shared" si="91"/>
        <v>28.0722891566265</v>
      </c>
      <c r="CD45" s="59">
        <v>84.3</v>
      </c>
      <c r="CE45" s="63">
        <v>1</v>
      </c>
      <c r="CF45" s="63">
        <v>1</v>
      </c>
      <c r="CG45" s="65">
        <f t="shared" si="82"/>
        <v>6.3333333333333357</v>
      </c>
      <c r="CH45" s="59">
        <v>85</v>
      </c>
      <c r="CI45" s="63">
        <v>0</v>
      </c>
      <c r="CJ45" s="63">
        <v>0</v>
      </c>
      <c r="CK45" s="59">
        <v>76.3</v>
      </c>
      <c r="CL45" s="63">
        <v>1</v>
      </c>
      <c r="CM45" s="63">
        <v>2</v>
      </c>
      <c r="CN45" s="65">
        <f t="shared" si="83"/>
        <v>15.222222222222225</v>
      </c>
      <c r="CO45" s="59">
        <v>5.2</v>
      </c>
      <c r="CP45" s="63">
        <v>0</v>
      </c>
      <c r="CQ45" s="63">
        <v>0</v>
      </c>
      <c r="CR45" s="63">
        <f t="shared" si="84"/>
        <v>1.3333333333333333</v>
      </c>
      <c r="CS45" s="63">
        <f t="shared" si="85"/>
        <v>10.098616688978133</v>
      </c>
      <c r="CT45" s="59">
        <v>13.2</v>
      </c>
      <c r="CU45" s="59">
        <v>14.4</v>
      </c>
      <c r="CV45" s="59">
        <v>8.8000000000000007</v>
      </c>
      <c r="CW45" s="59">
        <v>18.399999999999999</v>
      </c>
      <c r="CX45" s="59">
        <v>73.900000000000006</v>
      </c>
      <c r="CY45" s="63">
        <v>1</v>
      </c>
      <c r="CZ45" s="63">
        <v>2</v>
      </c>
      <c r="DA45" s="65">
        <f t="shared" si="86"/>
        <v>10.963855421686739</v>
      </c>
      <c r="DB45" s="59">
        <v>59.7</v>
      </c>
      <c r="DC45" s="63">
        <v>0</v>
      </c>
      <c r="DD45" s="63">
        <v>3</v>
      </c>
      <c r="DE45" s="66">
        <f t="shared" si="92"/>
        <v>28.0722891566265</v>
      </c>
      <c r="DF45" s="59">
        <v>84.3</v>
      </c>
      <c r="DG45" s="63">
        <v>1</v>
      </c>
      <c r="DH45" s="63">
        <v>1</v>
      </c>
      <c r="DI45" s="65">
        <f t="shared" si="87"/>
        <v>6.3333333333333357</v>
      </c>
      <c r="DJ45" s="59">
        <v>85</v>
      </c>
      <c r="DK45" s="63">
        <v>0</v>
      </c>
      <c r="DL45" s="63">
        <v>0</v>
      </c>
      <c r="DM45" s="59">
        <v>76.3</v>
      </c>
      <c r="DN45" s="63">
        <v>1</v>
      </c>
      <c r="DO45" s="63">
        <v>2</v>
      </c>
      <c r="DP45" s="65">
        <f t="shared" si="88"/>
        <v>15.222222222222225</v>
      </c>
      <c r="DQ45" s="59">
        <v>5.2</v>
      </c>
      <c r="DR45" s="63">
        <v>0</v>
      </c>
      <c r="DS45" s="63">
        <v>0</v>
      </c>
      <c r="DT45" s="63">
        <f t="shared" si="89"/>
        <v>1.3333333333333333</v>
      </c>
      <c r="DU45" s="63">
        <f t="shared" si="90"/>
        <v>10.098616688978133</v>
      </c>
    </row>
    <row r="46" spans="1:125" s="58" customFormat="1" x14ac:dyDescent="0.25">
      <c r="A46" s="2">
        <f t="shared" si="22"/>
        <v>45</v>
      </c>
      <c r="B46" s="58" t="s">
        <v>51</v>
      </c>
      <c r="C46" s="58" t="s">
        <v>106</v>
      </c>
      <c r="D46" s="59">
        <v>62</v>
      </c>
      <c r="E46" s="59">
        <v>1</v>
      </c>
      <c r="F46" s="59">
        <v>22.1</v>
      </c>
      <c r="G46" s="59">
        <v>80.099999999999994</v>
      </c>
      <c r="H46" s="59">
        <v>12.3</v>
      </c>
      <c r="I46" s="59">
        <v>30.7</v>
      </c>
      <c r="J46" s="59">
        <v>82</v>
      </c>
      <c r="K46" s="63">
        <v>1</v>
      </c>
      <c r="L46" s="63">
        <v>1</v>
      </c>
      <c r="M46" s="63">
        <f t="shared" si="75"/>
        <v>1.2048192771084338</v>
      </c>
      <c r="N46" s="59">
        <v>14.5</v>
      </c>
      <c r="O46" s="63">
        <v>1</v>
      </c>
      <c r="P46" s="63">
        <v>4</v>
      </c>
      <c r="Q46" s="63">
        <f t="shared" si="93"/>
        <v>82.53012048192771</v>
      </c>
      <c r="R46" s="59">
        <v>57.4</v>
      </c>
      <c r="S46" s="63">
        <v>0</v>
      </c>
      <c r="T46" s="63">
        <v>4</v>
      </c>
      <c r="U46" s="63">
        <f t="shared" si="76"/>
        <v>36.222222222222221</v>
      </c>
      <c r="V46" s="59">
        <v>88</v>
      </c>
      <c r="W46" s="63">
        <v>0</v>
      </c>
      <c r="X46" s="63">
        <v>0</v>
      </c>
      <c r="Y46" s="59">
        <v>69.599999999999994</v>
      </c>
      <c r="Z46" s="63">
        <v>0</v>
      </c>
      <c r="AA46" s="63">
        <v>3</v>
      </c>
      <c r="AB46" s="63">
        <f t="shared" si="77"/>
        <v>22.666666666666671</v>
      </c>
      <c r="AC46" s="59">
        <v>42.5</v>
      </c>
      <c r="AD46" s="63">
        <v>4</v>
      </c>
      <c r="AE46" s="63">
        <f t="shared" si="95"/>
        <v>325</v>
      </c>
      <c r="AF46" s="63">
        <f t="shared" si="78"/>
        <v>2.6666666666666665</v>
      </c>
      <c r="AG46" s="63">
        <f t="shared" si="79"/>
        <v>77.93730477465418</v>
      </c>
      <c r="AH46" s="59">
        <v>22.1</v>
      </c>
      <c r="AI46" s="59">
        <v>80.099999999999994</v>
      </c>
      <c r="AJ46" s="59">
        <v>12.3</v>
      </c>
      <c r="AK46" s="59">
        <v>30.7</v>
      </c>
      <c r="AL46" s="59">
        <v>82</v>
      </c>
      <c r="AM46" s="63">
        <v>1</v>
      </c>
      <c r="AN46" s="63">
        <v>1</v>
      </c>
      <c r="AO46" s="63">
        <f t="shared" si="112"/>
        <v>1.2048192771084338</v>
      </c>
      <c r="AP46" s="59">
        <v>14.5</v>
      </c>
      <c r="AQ46" s="63">
        <v>1</v>
      </c>
      <c r="AR46" s="63">
        <v>4</v>
      </c>
      <c r="AS46" s="63">
        <f t="shared" ref="AS46:AS51" si="113">(83-AP46)*100/83</f>
        <v>82.53012048192771</v>
      </c>
      <c r="AT46" s="59">
        <v>57.4</v>
      </c>
      <c r="AU46" s="63">
        <v>0</v>
      </c>
      <c r="AV46" s="63">
        <v>4</v>
      </c>
      <c r="AW46" s="63">
        <f t="shared" si="109"/>
        <v>36.222222222222221</v>
      </c>
      <c r="AX46" s="59">
        <v>88</v>
      </c>
      <c r="AY46" s="63">
        <v>0</v>
      </c>
      <c r="AZ46" s="63">
        <v>0</v>
      </c>
      <c r="BA46" s="59">
        <v>69.599999999999994</v>
      </c>
      <c r="BB46" s="63">
        <v>0</v>
      </c>
      <c r="BC46" s="63">
        <v>3</v>
      </c>
      <c r="BD46" s="63">
        <f t="shared" ref="BD46:BD51" si="114">(90-BA46)*100/90</f>
        <v>22.666666666666671</v>
      </c>
      <c r="BE46" s="59">
        <v>42.5</v>
      </c>
      <c r="BF46" s="63">
        <v>4</v>
      </c>
      <c r="BG46" s="63">
        <f t="shared" ref="BG46" si="115">(BE46-10)*100/10</f>
        <v>325</v>
      </c>
      <c r="BH46" s="63">
        <f t="shared" si="10"/>
        <v>2.6666666666666665</v>
      </c>
      <c r="BI46" s="63">
        <f t="shared" si="24"/>
        <v>77.93730477465418</v>
      </c>
      <c r="BJ46" s="59">
        <v>86.5</v>
      </c>
      <c r="BK46" s="59">
        <v>86.5</v>
      </c>
      <c r="BL46" s="59">
        <v>32.33</v>
      </c>
      <c r="BM46" s="59">
        <v>32.33</v>
      </c>
      <c r="BN46" s="59">
        <v>28</v>
      </c>
      <c r="BO46" s="59">
        <v>28</v>
      </c>
      <c r="BP46" s="92">
        <f t="shared" si="25"/>
        <v>0.86606866687287354</v>
      </c>
      <c r="BQ46" s="92">
        <f t="shared" si="26"/>
        <v>0.86606866687287354</v>
      </c>
      <c r="BR46" s="59">
        <v>10.5</v>
      </c>
      <c r="BS46" s="59">
        <v>18.5</v>
      </c>
      <c r="BT46" s="59">
        <v>7.1</v>
      </c>
      <c r="BU46" s="59">
        <v>22.9</v>
      </c>
      <c r="BV46" s="59">
        <v>71.900000000000006</v>
      </c>
      <c r="BW46" s="63">
        <v>0</v>
      </c>
      <c r="BX46" s="63">
        <v>2</v>
      </c>
      <c r="BY46" s="63">
        <f t="shared" si="81"/>
        <v>13.373493975903608</v>
      </c>
      <c r="BZ46" s="59">
        <v>10.4</v>
      </c>
      <c r="CA46" s="63">
        <v>1</v>
      </c>
      <c r="CB46" s="63">
        <v>4</v>
      </c>
      <c r="CC46" s="63">
        <f t="shared" si="91"/>
        <v>87.469879518072275</v>
      </c>
      <c r="CD46" s="59">
        <v>49.4</v>
      </c>
      <c r="CE46" s="63">
        <v>1</v>
      </c>
      <c r="CF46" s="63">
        <v>4</v>
      </c>
      <c r="CG46" s="63">
        <f t="shared" si="82"/>
        <v>45.111111111111114</v>
      </c>
      <c r="CH46" s="59">
        <v>57</v>
      </c>
      <c r="CI46" s="63">
        <v>4</v>
      </c>
      <c r="CJ46" s="63">
        <v>32.9</v>
      </c>
      <c r="CK46" s="59">
        <v>37.6</v>
      </c>
      <c r="CL46" s="63">
        <v>0</v>
      </c>
      <c r="CM46" s="63">
        <v>4</v>
      </c>
      <c r="CN46" s="63">
        <f t="shared" si="83"/>
        <v>58.222222222222221</v>
      </c>
      <c r="CO46" s="59">
        <v>43.6</v>
      </c>
      <c r="CP46" s="63">
        <v>4</v>
      </c>
      <c r="CQ46" s="63">
        <f t="shared" si="101"/>
        <v>336</v>
      </c>
      <c r="CR46" s="63">
        <f t="shared" si="84"/>
        <v>3.6666666666666665</v>
      </c>
      <c r="CS46" s="63">
        <f t="shared" si="85"/>
        <v>95.512784471218197</v>
      </c>
      <c r="CT46" s="59">
        <v>10.5</v>
      </c>
      <c r="CU46" s="59">
        <v>18.5</v>
      </c>
      <c r="CV46" s="59">
        <v>7.1</v>
      </c>
      <c r="CW46" s="59">
        <v>22.9</v>
      </c>
      <c r="CX46" s="59">
        <v>71.900000000000006</v>
      </c>
      <c r="CY46" s="63">
        <v>0</v>
      </c>
      <c r="CZ46" s="63">
        <v>2</v>
      </c>
      <c r="DA46" s="63">
        <f t="shared" si="86"/>
        <v>13.373493975903608</v>
      </c>
      <c r="DB46" s="59">
        <v>10.4</v>
      </c>
      <c r="DC46" s="63">
        <v>1</v>
      </c>
      <c r="DD46" s="63">
        <v>4</v>
      </c>
      <c r="DE46" s="63">
        <f t="shared" si="92"/>
        <v>87.469879518072275</v>
      </c>
      <c r="DF46" s="59">
        <v>49.4</v>
      </c>
      <c r="DG46" s="63">
        <v>1</v>
      </c>
      <c r="DH46" s="63">
        <v>4</v>
      </c>
      <c r="DI46" s="63">
        <f t="shared" si="87"/>
        <v>45.111111111111114</v>
      </c>
      <c r="DJ46" s="59">
        <v>57</v>
      </c>
      <c r="DK46" s="63">
        <v>4</v>
      </c>
      <c r="DL46" s="63">
        <v>32.9</v>
      </c>
      <c r="DM46" s="59">
        <v>37.6</v>
      </c>
      <c r="DN46" s="63">
        <v>0</v>
      </c>
      <c r="DO46" s="63">
        <v>4</v>
      </c>
      <c r="DP46" s="63">
        <f t="shared" si="88"/>
        <v>58.222222222222221</v>
      </c>
      <c r="DQ46" s="59">
        <v>43.6</v>
      </c>
      <c r="DR46" s="63">
        <v>4</v>
      </c>
      <c r="DS46" s="63">
        <f t="shared" ref="DS46:DS47" si="116">(DQ46-10)*100/10</f>
        <v>336</v>
      </c>
      <c r="DT46" s="63">
        <f t="shared" si="89"/>
        <v>3.6666666666666665</v>
      </c>
      <c r="DU46" s="63">
        <f t="shared" si="90"/>
        <v>95.512784471218197</v>
      </c>
    </row>
    <row r="47" spans="1:125" s="58" customFormat="1" x14ac:dyDescent="0.25">
      <c r="A47" s="2">
        <f t="shared" si="22"/>
        <v>46</v>
      </c>
      <c r="B47" s="58" t="s">
        <v>52</v>
      </c>
      <c r="C47" s="58" t="s">
        <v>106</v>
      </c>
      <c r="D47" s="59">
        <v>43</v>
      </c>
      <c r="E47" s="59">
        <v>1</v>
      </c>
      <c r="F47" s="59">
        <v>53</v>
      </c>
      <c r="G47" s="59">
        <v>62.1</v>
      </c>
      <c r="H47" s="59">
        <v>4</v>
      </c>
      <c r="I47" s="59">
        <v>13.3</v>
      </c>
      <c r="J47" s="59">
        <v>85.6</v>
      </c>
      <c r="K47" s="63">
        <v>1</v>
      </c>
      <c r="L47" s="63">
        <v>0</v>
      </c>
      <c r="M47" s="65">
        <v>0</v>
      </c>
      <c r="N47" s="59">
        <v>57.1</v>
      </c>
      <c r="O47" s="63">
        <v>0</v>
      </c>
      <c r="P47" s="63">
        <v>4</v>
      </c>
      <c r="Q47" s="65">
        <f t="shared" si="93"/>
        <v>31.204819277108435</v>
      </c>
      <c r="R47" s="59">
        <v>23.4</v>
      </c>
      <c r="S47" s="63">
        <v>0</v>
      </c>
      <c r="T47" s="63">
        <v>4</v>
      </c>
      <c r="U47" s="66">
        <f t="shared" si="76"/>
        <v>73.999999999999986</v>
      </c>
      <c r="V47" s="59">
        <v>45</v>
      </c>
      <c r="W47" s="63">
        <v>4</v>
      </c>
      <c r="X47" s="63">
        <v>47</v>
      </c>
      <c r="Y47" s="59">
        <v>84.2</v>
      </c>
      <c r="Z47" s="63">
        <v>1</v>
      </c>
      <c r="AA47" s="63">
        <v>1</v>
      </c>
      <c r="AB47" s="65">
        <f t="shared" si="77"/>
        <v>6.444444444444442</v>
      </c>
      <c r="AC47" s="59">
        <v>3</v>
      </c>
      <c r="AD47" s="63">
        <v>0</v>
      </c>
      <c r="AE47" s="63">
        <v>0</v>
      </c>
      <c r="AF47" s="63">
        <f t="shared" si="78"/>
        <v>2.1666666666666665</v>
      </c>
      <c r="AG47" s="63">
        <f t="shared" si="79"/>
        <v>26.441543953592141</v>
      </c>
      <c r="AH47" s="59">
        <v>53</v>
      </c>
      <c r="AI47" s="59">
        <v>62.1</v>
      </c>
      <c r="AJ47" s="59">
        <v>4</v>
      </c>
      <c r="AK47" s="59">
        <v>13.3</v>
      </c>
      <c r="AL47" s="59">
        <v>85.6</v>
      </c>
      <c r="AM47" s="63">
        <v>1</v>
      </c>
      <c r="AN47" s="63">
        <v>0</v>
      </c>
      <c r="AO47" s="65">
        <v>0</v>
      </c>
      <c r="AP47" s="59">
        <v>57.1</v>
      </c>
      <c r="AQ47" s="63">
        <v>0</v>
      </c>
      <c r="AR47" s="63">
        <v>4</v>
      </c>
      <c r="AS47" s="65">
        <f t="shared" si="113"/>
        <v>31.204819277108435</v>
      </c>
      <c r="AT47" s="59">
        <v>23.4</v>
      </c>
      <c r="AU47" s="63">
        <v>0</v>
      </c>
      <c r="AV47" s="63">
        <v>4</v>
      </c>
      <c r="AW47" s="66">
        <f t="shared" si="109"/>
        <v>73.999999999999986</v>
      </c>
      <c r="AX47" s="59">
        <v>45</v>
      </c>
      <c r="AY47" s="63">
        <v>4</v>
      </c>
      <c r="AZ47" s="63">
        <v>47</v>
      </c>
      <c r="BA47" s="59">
        <v>84.2</v>
      </c>
      <c r="BB47" s="63">
        <v>1</v>
      </c>
      <c r="BC47" s="63">
        <v>1</v>
      </c>
      <c r="BD47" s="65">
        <f t="shared" si="114"/>
        <v>6.444444444444442</v>
      </c>
      <c r="BE47" s="59">
        <v>3</v>
      </c>
      <c r="BF47" s="63">
        <v>0</v>
      </c>
      <c r="BG47" s="63">
        <v>0</v>
      </c>
      <c r="BH47" s="63">
        <f t="shared" si="10"/>
        <v>2.1666666666666665</v>
      </c>
      <c r="BI47" s="63">
        <f t="shared" si="24"/>
        <v>26.441543953592141</v>
      </c>
      <c r="BJ47" s="59">
        <v>81</v>
      </c>
      <c r="BK47" s="59">
        <v>81</v>
      </c>
      <c r="BL47" s="59">
        <v>33.4</v>
      </c>
      <c r="BM47" s="59">
        <v>33.4</v>
      </c>
      <c r="BN47" s="59">
        <v>31</v>
      </c>
      <c r="BO47" s="59">
        <v>31</v>
      </c>
      <c r="BP47" s="92">
        <f t="shared" si="25"/>
        <v>0.92814371257485029</v>
      </c>
      <c r="BQ47" s="92">
        <f t="shared" si="26"/>
        <v>0.92814371257485029</v>
      </c>
      <c r="BR47" s="59">
        <v>36.200000000000003</v>
      </c>
      <c r="BS47" s="59">
        <v>33.200000000000003</v>
      </c>
      <c r="BT47" s="59">
        <v>2.6</v>
      </c>
      <c r="BU47" s="59">
        <v>190.4</v>
      </c>
      <c r="BV47" s="59">
        <v>75.400000000000006</v>
      </c>
      <c r="BW47" s="63">
        <v>0</v>
      </c>
      <c r="BX47" s="63">
        <v>1</v>
      </c>
      <c r="BY47" s="65">
        <f t="shared" si="81"/>
        <v>9.1566265060240895</v>
      </c>
      <c r="BZ47" s="59">
        <v>19.3</v>
      </c>
      <c r="CA47" s="63">
        <v>1</v>
      </c>
      <c r="CB47" s="63">
        <v>4</v>
      </c>
      <c r="CC47" s="66">
        <f t="shared" si="91"/>
        <v>76.746987951807228</v>
      </c>
      <c r="CD47" s="59">
        <v>59.4</v>
      </c>
      <c r="CE47" s="63">
        <v>0</v>
      </c>
      <c r="CF47" s="63">
        <v>4</v>
      </c>
      <c r="CG47" s="65">
        <f t="shared" si="82"/>
        <v>34</v>
      </c>
      <c r="CH47" s="59">
        <v>98</v>
      </c>
      <c r="CI47" s="63">
        <v>0</v>
      </c>
      <c r="CJ47" s="63">
        <v>0</v>
      </c>
      <c r="CK47" s="59">
        <v>56</v>
      </c>
      <c r="CL47" s="63">
        <v>0</v>
      </c>
      <c r="CM47" s="63">
        <v>4</v>
      </c>
      <c r="CN47" s="65">
        <f t="shared" si="83"/>
        <v>37.777777777777779</v>
      </c>
      <c r="CO47" s="59">
        <v>38.299999999999997</v>
      </c>
      <c r="CP47" s="63">
        <v>4</v>
      </c>
      <c r="CQ47" s="63">
        <f t="shared" si="101"/>
        <v>282.99999999999994</v>
      </c>
      <c r="CR47" s="63">
        <f t="shared" si="84"/>
        <v>2.8333333333333335</v>
      </c>
      <c r="CS47" s="63">
        <f t="shared" si="85"/>
        <v>73.446898705934828</v>
      </c>
      <c r="CT47" s="59">
        <v>36.200000000000003</v>
      </c>
      <c r="CU47" s="59">
        <v>33.200000000000003</v>
      </c>
      <c r="CV47" s="59">
        <v>2.6</v>
      </c>
      <c r="CW47" s="59">
        <v>190.4</v>
      </c>
      <c r="CX47" s="59">
        <v>75.400000000000006</v>
      </c>
      <c r="CY47" s="63">
        <v>0</v>
      </c>
      <c r="CZ47" s="63">
        <v>1</v>
      </c>
      <c r="DA47" s="65">
        <f t="shared" si="86"/>
        <v>9.1566265060240895</v>
      </c>
      <c r="DB47" s="59">
        <v>19.3</v>
      </c>
      <c r="DC47" s="63">
        <v>1</v>
      </c>
      <c r="DD47" s="63">
        <v>4</v>
      </c>
      <c r="DE47" s="66">
        <f t="shared" si="92"/>
        <v>76.746987951807228</v>
      </c>
      <c r="DF47" s="59">
        <v>59.4</v>
      </c>
      <c r="DG47" s="63">
        <v>0</v>
      </c>
      <c r="DH47" s="63">
        <v>4</v>
      </c>
      <c r="DI47" s="65">
        <f t="shared" si="87"/>
        <v>34</v>
      </c>
      <c r="DJ47" s="59">
        <v>98</v>
      </c>
      <c r="DK47" s="63">
        <v>0</v>
      </c>
      <c r="DL47" s="63">
        <v>0</v>
      </c>
      <c r="DM47" s="59">
        <v>56</v>
      </c>
      <c r="DN47" s="63">
        <v>0</v>
      </c>
      <c r="DO47" s="63">
        <v>4</v>
      </c>
      <c r="DP47" s="65">
        <f t="shared" si="88"/>
        <v>37.777777777777779</v>
      </c>
      <c r="DQ47" s="59">
        <v>38.299999999999997</v>
      </c>
      <c r="DR47" s="63">
        <v>4</v>
      </c>
      <c r="DS47" s="63">
        <f t="shared" si="116"/>
        <v>282.99999999999994</v>
      </c>
      <c r="DT47" s="63">
        <f t="shared" si="89"/>
        <v>2.8333333333333335</v>
      </c>
      <c r="DU47" s="63">
        <f t="shared" si="90"/>
        <v>73.446898705934828</v>
      </c>
    </row>
    <row r="48" spans="1:125" s="58" customFormat="1" x14ac:dyDescent="0.25">
      <c r="A48" s="2">
        <f t="shared" si="22"/>
        <v>47</v>
      </c>
      <c r="B48" s="58" t="s">
        <v>99</v>
      </c>
      <c r="C48" s="58" t="s">
        <v>106</v>
      </c>
      <c r="D48" s="59">
        <v>43</v>
      </c>
      <c r="E48" s="59">
        <v>0</v>
      </c>
      <c r="F48" s="59">
        <v>22.9</v>
      </c>
      <c r="G48" s="59">
        <v>37.700000000000003</v>
      </c>
      <c r="H48" s="59">
        <v>5.5</v>
      </c>
      <c r="I48" s="59">
        <v>12.5</v>
      </c>
      <c r="J48" s="59">
        <v>81.400000000000006</v>
      </c>
      <c r="K48" s="63">
        <v>1</v>
      </c>
      <c r="L48" s="63">
        <v>1</v>
      </c>
      <c r="M48" s="65">
        <f t="shared" si="75"/>
        <v>1.9277108433734871</v>
      </c>
      <c r="N48" s="59">
        <v>82.2</v>
      </c>
      <c r="O48" s="63">
        <v>1</v>
      </c>
      <c r="P48" s="63">
        <v>1</v>
      </c>
      <c r="Q48" s="65">
        <f t="shared" si="93"/>
        <v>0.96385542168674354</v>
      </c>
      <c r="R48" s="59">
        <v>79.2</v>
      </c>
      <c r="S48" s="63">
        <v>1</v>
      </c>
      <c r="T48" s="63">
        <v>2</v>
      </c>
      <c r="U48" s="66">
        <f t="shared" si="76"/>
        <v>11.999999999999998</v>
      </c>
      <c r="V48" s="59">
        <v>77</v>
      </c>
      <c r="W48" s="63">
        <v>1</v>
      </c>
      <c r="X48" s="63">
        <v>9.4</v>
      </c>
      <c r="Y48" s="59">
        <v>87.1</v>
      </c>
      <c r="Z48" s="63">
        <v>1</v>
      </c>
      <c r="AA48" s="63">
        <v>1</v>
      </c>
      <c r="AB48" s="65">
        <f t="shared" si="77"/>
        <v>3.2222222222222285</v>
      </c>
      <c r="AC48" s="59">
        <v>11</v>
      </c>
      <c r="AD48" s="63">
        <v>1</v>
      </c>
      <c r="AE48" s="63">
        <f t="shared" si="95"/>
        <v>10</v>
      </c>
      <c r="AF48" s="63">
        <f t="shared" si="78"/>
        <v>1.1666666666666667</v>
      </c>
      <c r="AG48" s="63">
        <f t="shared" si="79"/>
        <v>6.2522980812137421</v>
      </c>
      <c r="AH48" s="59">
        <v>22.9</v>
      </c>
      <c r="AI48" s="59">
        <v>37.700000000000003</v>
      </c>
      <c r="AJ48" s="59">
        <v>5.5</v>
      </c>
      <c r="AK48" s="59">
        <v>12.5</v>
      </c>
      <c r="AL48" s="59">
        <v>81.400000000000006</v>
      </c>
      <c r="AM48" s="63">
        <v>1</v>
      </c>
      <c r="AN48" s="63">
        <v>1</v>
      </c>
      <c r="AO48" s="65">
        <f t="shared" ref="AO48" si="117">(83-AL48)*100/83</f>
        <v>1.9277108433734871</v>
      </c>
      <c r="AP48" s="59">
        <v>82.2</v>
      </c>
      <c r="AQ48" s="63">
        <v>1</v>
      </c>
      <c r="AR48" s="63">
        <v>1</v>
      </c>
      <c r="AS48" s="65">
        <f t="shared" si="113"/>
        <v>0.96385542168674354</v>
      </c>
      <c r="AT48" s="59">
        <v>79.2</v>
      </c>
      <c r="AU48" s="63">
        <v>1</v>
      </c>
      <c r="AV48" s="63">
        <v>2</v>
      </c>
      <c r="AW48" s="66">
        <f t="shared" si="109"/>
        <v>11.999999999999998</v>
      </c>
      <c r="AX48" s="59">
        <v>77</v>
      </c>
      <c r="AY48" s="63">
        <v>1</v>
      </c>
      <c r="AZ48" s="63">
        <v>9.4</v>
      </c>
      <c r="BA48" s="59">
        <v>87.1</v>
      </c>
      <c r="BB48" s="63">
        <v>1</v>
      </c>
      <c r="BC48" s="63">
        <v>1</v>
      </c>
      <c r="BD48" s="65">
        <f t="shared" si="114"/>
        <v>3.2222222222222285</v>
      </c>
      <c r="BE48" s="59">
        <v>11</v>
      </c>
      <c r="BF48" s="63">
        <v>1</v>
      </c>
      <c r="BG48" s="63">
        <f t="shared" ref="BG48:BG51" si="118">(BE48-10)*100/10</f>
        <v>10</v>
      </c>
      <c r="BH48" s="63">
        <f t="shared" si="10"/>
        <v>1.1666666666666667</v>
      </c>
      <c r="BI48" s="63">
        <f t="shared" si="24"/>
        <v>6.2522980812137421</v>
      </c>
      <c r="BJ48" s="59">
        <v>69.3</v>
      </c>
      <c r="BK48" s="59">
        <v>69.3</v>
      </c>
      <c r="BL48" s="59">
        <v>24.58</v>
      </c>
      <c r="BM48" s="59">
        <v>24.58</v>
      </c>
      <c r="BN48" s="59">
        <v>23</v>
      </c>
      <c r="BO48" s="59">
        <v>23</v>
      </c>
      <c r="BP48" s="92">
        <f t="shared" si="25"/>
        <v>0.93572009764035813</v>
      </c>
      <c r="BQ48" s="92">
        <f t="shared" si="26"/>
        <v>0.93572009764035813</v>
      </c>
      <c r="BR48" s="59">
        <v>30</v>
      </c>
      <c r="BS48" s="59">
        <v>32.1</v>
      </c>
      <c r="BT48" s="59">
        <v>4.8</v>
      </c>
      <c r="BU48" s="59">
        <v>12</v>
      </c>
      <c r="BV48" s="59">
        <v>83.3</v>
      </c>
      <c r="BW48" s="63">
        <v>0</v>
      </c>
      <c r="BX48" s="63">
        <v>0</v>
      </c>
      <c r="BY48" s="65">
        <v>0</v>
      </c>
      <c r="BZ48" s="59">
        <v>64.3</v>
      </c>
      <c r="CA48" s="63">
        <v>1</v>
      </c>
      <c r="CB48" s="63">
        <v>3</v>
      </c>
      <c r="CC48" s="66">
        <f t="shared" si="91"/>
        <v>22.530120481927714</v>
      </c>
      <c r="CD48" s="59">
        <v>64.8</v>
      </c>
      <c r="CE48" s="63">
        <v>1</v>
      </c>
      <c r="CF48" s="63">
        <v>3</v>
      </c>
      <c r="CG48" s="65">
        <f t="shared" si="82"/>
        <v>28.000000000000004</v>
      </c>
      <c r="CH48" s="59">
        <v>82</v>
      </c>
      <c r="CI48" s="63">
        <v>1</v>
      </c>
      <c r="CJ48" s="63">
        <v>3.5</v>
      </c>
      <c r="CK48" s="59">
        <v>77.5</v>
      </c>
      <c r="CL48" s="63">
        <v>0</v>
      </c>
      <c r="CM48" s="63">
        <v>2</v>
      </c>
      <c r="CN48" s="65">
        <f t="shared" si="83"/>
        <v>13.888888888888889</v>
      </c>
      <c r="CO48" s="59">
        <v>4.9000000000000004</v>
      </c>
      <c r="CP48" s="63">
        <v>0</v>
      </c>
      <c r="CQ48" s="63">
        <v>0</v>
      </c>
      <c r="CR48" s="63">
        <f t="shared" si="84"/>
        <v>1.5</v>
      </c>
      <c r="CS48" s="63">
        <f t="shared" si="85"/>
        <v>11.319834895136102</v>
      </c>
      <c r="CT48" s="59">
        <v>30</v>
      </c>
      <c r="CU48" s="59">
        <v>32.1</v>
      </c>
      <c r="CV48" s="59">
        <v>4.8</v>
      </c>
      <c r="CW48" s="59">
        <v>12</v>
      </c>
      <c r="CX48" s="59">
        <v>83.3</v>
      </c>
      <c r="CY48" s="63">
        <v>0</v>
      </c>
      <c r="CZ48" s="63">
        <v>0</v>
      </c>
      <c r="DA48" s="65">
        <v>0</v>
      </c>
      <c r="DB48" s="59">
        <v>64.3</v>
      </c>
      <c r="DC48" s="63">
        <v>1</v>
      </c>
      <c r="DD48" s="63">
        <v>3</v>
      </c>
      <c r="DE48" s="66">
        <f t="shared" si="92"/>
        <v>22.530120481927714</v>
      </c>
      <c r="DF48" s="59">
        <v>64.8</v>
      </c>
      <c r="DG48" s="63">
        <v>1</v>
      </c>
      <c r="DH48" s="63">
        <v>3</v>
      </c>
      <c r="DI48" s="65">
        <f t="shared" si="87"/>
        <v>28.000000000000004</v>
      </c>
      <c r="DJ48" s="59">
        <v>82</v>
      </c>
      <c r="DK48" s="63">
        <v>1</v>
      </c>
      <c r="DL48" s="63">
        <v>3.5</v>
      </c>
      <c r="DM48" s="59">
        <v>77.5</v>
      </c>
      <c r="DN48" s="63">
        <v>0</v>
      </c>
      <c r="DO48" s="63">
        <v>2</v>
      </c>
      <c r="DP48" s="65">
        <f t="shared" si="88"/>
        <v>13.888888888888889</v>
      </c>
      <c r="DQ48" s="59">
        <v>4.9000000000000004</v>
      </c>
      <c r="DR48" s="63">
        <v>0</v>
      </c>
      <c r="DS48" s="63">
        <v>0</v>
      </c>
      <c r="DT48" s="63">
        <f t="shared" si="89"/>
        <v>1.5</v>
      </c>
      <c r="DU48" s="63">
        <f t="shared" si="90"/>
        <v>11.319834895136102</v>
      </c>
    </row>
    <row r="49" spans="1:125" s="58" customFormat="1" x14ac:dyDescent="0.25">
      <c r="A49" s="2">
        <f t="shared" si="22"/>
        <v>48</v>
      </c>
      <c r="B49" s="58" t="s">
        <v>53</v>
      </c>
      <c r="C49" s="58" t="s">
        <v>106</v>
      </c>
      <c r="D49" s="59">
        <v>49</v>
      </c>
      <c r="E49" s="59">
        <v>1</v>
      </c>
      <c r="F49" s="59">
        <v>10.8</v>
      </c>
      <c r="G49" s="59">
        <v>22.6</v>
      </c>
      <c r="H49" s="59">
        <v>4.9000000000000004</v>
      </c>
      <c r="I49" s="59">
        <v>218.7</v>
      </c>
      <c r="J49" s="59">
        <v>84.7</v>
      </c>
      <c r="K49" s="63">
        <v>1</v>
      </c>
      <c r="L49" s="63">
        <v>0</v>
      </c>
      <c r="M49" s="65">
        <v>0</v>
      </c>
      <c r="N49" s="59">
        <v>49.8</v>
      </c>
      <c r="O49" s="73">
        <v>0</v>
      </c>
      <c r="P49" s="63">
        <v>4</v>
      </c>
      <c r="Q49" s="65">
        <f t="shared" si="93"/>
        <v>40.000000000000007</v>
      </c>
      <c r="R49" s="59">
        <v>74.099999999999994</v>
      </c>
      <c r="S49" s="63">
        <v>0</v>
      </c>
      <c r="T49" s="63">
        <v>2</v>
      </c>
      <c r="U49" s="66">
        <f t="shared" si="76"/>
        <v>17.666666666666671</v>
      </c>
      <c r="V49" s="59">
        <v>110</v>
      </c>
      <c r="W49" s="63">
        <v>0</v>
      </c>
      <c r="X49" s="63">
        <v>0</v>
      </c>
      <c r="Y49" s="59">
        <v>76.900000000000006</v>
      </c>
      <c r="Z49" s="63">
        <v>0</v>
      </c>
      <c r="AA49" s="63">
        <v>2</v>
      </c>
      <c r="AB49" s="65">
        <f t="shared" si="77"/>
        <v>14.55555555555555</v>
      </c>
      <c r="AC49" s="59">
        <v>12.4</v>
      </c>
      <c r="AD49" s="63">
        <v>3</v>
      </c>
      <c r="AE49" s="63">
        <f t="shared" si="95"/>
        <v>24.000000000000004</v>
      </c>
      <c r="AF49" s="63">
        <f t="shared" si="78"/>
        <v>1.8333333333333333</v>
      </c>
      <c r="AG49" s="63">
        <f t="shared" si="79"/>
        <v>16.037037037037038</v>
      </c>
      <c r="AH49" s="59">
        <v>10.8</v>
      </c>
      <c r="AI49" s="59">
        <v>22.6</v>
      </c>
      <c r="AJ49" s="59">
        <v>4.9000000000000004</v>
      </c>
      <c r="AK49" s="59">
        <v>218.7</v>
      </c>
      <c r="AL49" s="59">
        <v>84.7</v>
      </c>
      <c r="AM49" s="63">
        <v>1</v>
      </c>
      <c r="AN49" s="63">
        <v>0</v>
      </c>
      <c r="AO49" s="65">
        <v>0</v>
      </c>
      <c r="AP49" s="59">
        <v>49.8</v>
      </c>
      <c r="AQ49" s="63" t="s">
        <v>98</v>
      </c>
      <c r="AR49" s="63">
        <v>4</v>
      </c>
      <c r="AS49" s="65">
        <f t="shared" si="113"/>
        <v>40.000000000000007</v>
      </c>
      <c r="AT49" s="59">
        <v>74.099999999999994</v>
      </c>
      <c r="AU49" s="63">
        <v>0</v>
      </c>
      <c r="AV49" s="63">
        <v>2</v>
      </c>
      <c r="AW49" s="66">
        <f t="shared" si="109"/>
        <v>17.666666666666671</v>
      </c>
      <c r="AX49" s="59">
        <v>110</v>
      </c>
      <c r="AY49" s="63">
        <v>0</v>
      </c>
      <c r="AZ49" s="63">
        <v>0</v>
      </c>
      <c r="BA49" s="59">
        <v>76.900000000000006</v>
      </c>
      <c r="BB49" s="63">
        <v>0</v>
      </c>
      <c r="BC49" s="63">
        <v>2</v>
      </c>
      <c r="BD49" s="65">
        <f t="shared" si="114"/>
        <v>14.55555555555555</v>
      </c>
      <c r="BE49" s="59">
        <v>12.4</v>
      </c>
      <c r="BF49" s="63">
        <v>3</v>
      </c>
      <c r="BG49" s="63">
        <f t="shared" si="118"/>
        <v>24.000000000000004</v>
      </c>
      <c r="BH49" s="63">
        <f t="shared" si="10"/>
        <v>1.8333333333333333</v>
      </c>
      <c r="BI49" s="63">
        <f t="shared" si="24"/>
        <v>16.037037037037038</v>
      </c>
      <c r="BJ49" s="59">
        <v>86.8</v>
      </c>
      <c r="BK49" s="59">
        <v>86.8</v>
      </c>
      <c r="BL49" s="59">
        <v>10</v>
      </c>
      <c r="BM49" s="59">
        <v>10</v>
      </c>
      <c r="BN49" s="59">
        <v>20</v>
      </c>
      <c r="BO49" s="59">
        <v>20</v>
      </c>
      <c r="BP49" s="92">
        <f t="shared" si="25"/>
        <v>2</v>
      </c>
      <c r="BQ49" s="92">
        <f t="shared" si="26"/>
        <v>2</v>
      </c>
      <c r="BR49" s="59">
        <v>27.1</v>
      </c>
      <c r="BS49" s="59">
        <v>26.4</v>
      </c>
      <c r="BT49" s="59">
        <v>10.1</v>
      </c>
      <c r="BU49" s="59">
        <v>62.5</v>
      </c>
      <c r="BV49" s="59">
        <v>63.9</v>
      </c>
      <c r="BW49" s="63">
        <v>0</v>
      </c>
      <c r="BX49" s="63">
        <v>3</v>
      </c>
      <c r="BY49" s="65">
        <f t="shared" si="81"/>
        <v>23.012048192771086</v>
      </c>
      <c r="BZ49" s="59">
        <v>26.8</v>
      </c>
      <c r="CA49" s="63">
        <v>0</v>
      </c>
      <c r="CB49" s="63">
        <v>4</v>
      </c>
      <c r="CC49" s="66">
        <f t="shared" si="91"/>
        <v>67.710843373493972</v>
      </c>
      <c r="CD49" s="59">
        <v>54.3</v>
      </c>
      <c r="CE49" s="63">
        <v>0</v>
      </c>
      <c r="CF49" s="63">
        <v>4</v>
      </c>
      <c r="CG49" s="65">
        <f t="shared" si="82"/>
        <v>39.666666666666671</v>
      </c>
      <c r="CH49" s="59">
        <v>53</v>
      </c>
      <c r="CI49" s="63">
        <v>4</v>
      </c>
      <c r="CJ49" s="63">
        <v>37.6</v>
      </c>
      <c r="CK49" s="59">
        <v>77.5</v>
      </c>
      <c r="CL49" s="63">
        <v>0</v>
      </c>
      <c r="CM49" s="63">
        <v>2</v>
      </c>
      <c r="CN49" s="65">
        <f t="shared" si="83"/>
        <v>13.888888888888889</v>
      </c>
      <c r="CO49" s="59">
        <v>42.9</v>
      </c>
      <c r="CP49" s="63">
        <v>4</v>
      </c>
      <c r="CQ49" s="63">
        <f t="shared" si="101"/>
        <v>329</v>
      </c>
      <c r="CR49" s="63">
        <f t="shared" si="84"/>
        <v>3.5</v>
      </c>
      <c r="CS49" s="63">
        <f t="shared" si="85"/>
        <v>85.146407853636774</v>
      </c>
      <c r="CT49" s="59">
        <v>27.1</v>
      </c>
      <c r="CU49" s="59">
        <v>26.4</v>
      </c>
      <c r="CV49" s="59">
        <v>10.1</v>
      </c>
      <c r="CW49" s="59">
        <v>62.5</v>
      </c>
      <c r="CX49" s="59">
        <v>63.9</v>
      </c>
      <c r="CY49" s="63">
        <v>0</v>
      </c>
      <c r="CZ49" s="63">
        <v>3</v>
      </c>
      <c r="DA49" s="65">
        <f t="shared" ref="DA49:DA64" si="119">(83-CX49)*100/83</f>
        <v>23.012048192771086</v>
      </c>
      <c r="DB49" s="59">
        <v>26.8</v>
      </c>
      <c r="DC49" s="63">
        <v>0</v>
      </c>
      <c r="DD49" s="63">
        <v>4</v>
      </c>
      <c r="DE49" s="66">
        <f t="shared" si="92"/>
        <v>67.710843373493972</v>
      </c>
      <c r="DF49" s="59">
        <v>54.3</v>
      </c>
      <c r="DG49" s="63">
        <v>0</v>
      </c>
      <c r="DH49" s="63">
        <v>4</v>
      </c>
      <c r="DI49" s="65">
        <f t="shared" si="87"/>
        <v>39.666666666666671</v>
      </c>
      <c r="DJ49" s="59">
        <v>53</v>
      </c>
      <c r="DK49" s="63">
        <v>4</v>
      </c>
      <c r="DL49" s="63">
        <v>37.6</v>
      </c>
      <c r="DM49" s="59">
        <v>77.5</v>
      </c>
      <c r="DN49" s="63">
        <v>0</v>
      </c>
      <c r="DO49" s="63">
        <v>2</v>
      </c>
      <c r="DP49" s="65">
        <f t="shared" si="88"/>
        <v>13.888888888888889</v>
      </c>
      <c r="DQ49" s="59">
        <v>42.9</v>
      </c>
      <c r="DR49" s="63">
        <v>4</v>
      </c>
      <c r="DS49" s="63">
        <f t="shared" ref="DS49:DS51" si="120">(DQ49-10)*100/10</f>
        <v>329</v>
      </c>
      <c r="DT49" s="63">
        <f t="shared" si="89"/>
        <v>3.5</v>
      </c>
      <c r="DU49" s="63">
        <f t="shared" si="90"/>
        <v>85.146407853636774</v>
      </c>
    </row>
    <row r="50" spans="1:125" s="58" customFormat="1" x14ac:dyDescent="0.25">
      <c r="A50" s="2">
        <f t="shared" si="22"/>
        <v>49</v>
      </c>
      <c r="B50" s="58" t="s">
        <v>54</v>
      </c>
      <c r="C50" s="58" t="s">
        <v>106</v>
      </c>
      <c r="D50" s="59">
        <v>55</v>
      </c>
      <c r="E50" s="59">
        <v>0</v>
      </c>
      <c r="F50" s="59">
        <v>8.9</v>
      </c>
      <c r="G50" s="59">
        <v>22.9</v>
      </c>
      <c r="H50" s="59">
        <v>17.100000000000001</v>
      </c>
      <c r="I50" s="59">
        <v>60.4</v>
      </c>
      <c r="J50" s="59">
        <v>65.5</v>
      </c>
      <c r="K50" s="63">
        <v>1</v>
      </c>
      <c r="L50" s="63">
        <v>3</v>
      </c>
      <c r="M50" s="65">
        <f t="shared" si="75"/>
        <v>21.08433734939759</v>
      </c>
      <c r="N50" s="59">
        <v>77.8</v>
      </c>
      <c r="O50" s="63">
        <v>1</v>
      </c>
      <c r="P50" s="63">
        <v>1</v>
      </c>
      <c r="Q50" s="65">
        <f t="shared" si="93"/>
        <v>6.2650602409638578</v>
      </c>
      <c r="R50" s="59">
        <v>56.7</v>
      </c>
      <c r="S50" s="63">
        <v>1</v>
      </c>
      <c r="T50" s="63">
        <v>4</v>
      </c>
      <c r="U50" s="66">
        <f t="shared" si="76"/>
        <v>36.999999999999993</v>
      </c>
      <c r="V50" s="59">
        <v>65</v>
      </c>
      <c r="W50" s="63">
        <v>3</v>
      </c>
      <c r="X50" s="63">
        <v>23.5</v>
      </c>
      <c r="Y50" s="59">
        <v>84.2</v>
      </c>
      <c r="Z50" s="63">
        <v>0</v>
      </c>
      <c r="AA50" s="63">
        <v>1</v>
      </c>
      <c r="AB50" s="65">
        <f t="shared" si="77"/>
        <v>6.444444444444442</v>
      </c>
      <c r="AC50" s="59">
        <v>18.7</v>
      </c>
      <c r="AD50" s="63">
        <v>4</v>
      </c>
      <c r="AE50" s="63">
        <f t="shared" si="95"/>
        <v>86.999999999999986</v>
      </c>
      <c r="AF50" s="63">
        <f t="shared" si="78"/>
        <v>2.6666666666666665</v>
      </c>
      <c r="AG50" s="63">
        <f t="shared" si="79"/>
        <v>30.21564033913431</v>
      </c>
      <c r="AH50" s="59">
        <v>8.9</v>
      </c>
      <c r="AI50" s="59">
        <v>22.9</v>
      </c>
      <c r="AJ50" s="59">
        <v>17.100000000000001</v>
      </c>
      <c r="AK50" s="59">
        <v>60.4</v>
      </c>
      <c r="AL50" s="59">
        <v>65.5</v>
      </c>
      <c r="AM50" s="63">
        <v>1</v>
      </c>
      <c r="AN50" s="63">
        <v>3</v>
      </c>
      <c r="AO50" s="65">
        <f t="shared" ref="AO50:AO51" si="121">(83-AL50)*100/83</f>
        <v>21.08433734939759</v>
      </c>
      <c r="AP50" s="59">
        <v>77.8</v>
      </c>
      <c r="AQ50" s="63">
        <v>1</v>
      </c>
      <c r="AR50" s="63">
        <v>1</v>
      </c>
      <c r="AS50" s="65">
        <f t="shared" si="113"/>
        <v>6.2650602409638578</v>
      </c>
      <c r="AT50" s="59">
        <v>56.7</v>
      </c>
      <c r="AU50" s="63">
        <v>1</v>
      </c>
      <c r="AV50" s="63">
        <v>4</v>
      </c>
      <c r="AW50" s="66">
        <f t="shared" si="109"/>
        <v>36.999999999999993</v>
      </c>
      <c r="AX50" s="59">
        <v>65</v>
      </c>
      <c r="AY50" s="63">
        <v>3</v>
      </c>
      <c r="AZ50" s="63">
        <v>23.5</v>
      </c>
      <c r="BA50" s="59">
        <v>84.2</v>
      </c>
      <c r="BB50" s="63">
        <v>0</v>
      </c>
      <c r="BC50" s="63">
        <v>1</v>
      </c>
      <c r="BD50" s="65">
        <f t="shared" si="114"/>
        <v>6.444444444444442</v>
      </c>
      <c r="BE50" s="59">
        <v>18.7</v>
      </c>
      <c r="BF50" s="63">
        <v>4</v>
      </c>
      <c r="BG50" s="63">
        <f t="shared" si="118"/>
        <v>86.999999999999986</v>
      </c>
      <c r="BH50" s="63">
        <f t="shared" si="10"/>
        <v>2.6666666666666665</v>
      </c>
      <c r="BI50" s="63">
        <f t="shared" si="24"/>
        <v>30.21564033913431</v>
      </c>
      <c r="BJ50" s="59">
        <v>90.4</v>
      </c>
      <c r="BK50" s="59">
        <v>90.4</v>
      </c>
      <c r="BL50" s="59">
        <v>25.65</v>
      </c>
      <c r="BM50" s="59">
        <v>25.65</v>
      </c>
      <c r="BN50" s="59">
        <v>41</v>
      </c>
      <c r="BO50" s="59">
        <v>41</v>
      </c>
      <c r="BP50" s="92">
        <f t="shared" si="25"/>
        <v>1.598440545808967</v>
      </c>
      <c r="BQ50" s="92">
        <f t="shared" si="26"/>
        <v>1.598440545808967</v>
      </c>
      <c r="BR50" s="59">
        <v>18.2</v>
      </c>
      <c r="BS50" s="59">
        <v>77</v>
      </c>
      <c r="BT50" s="59">
        <v>11.1</v>
      </c>
      <c r="BU50" s="59">
        <v>50.8</v>
      </c>
      <c r="BV50" s="59">
        <v>47</v>
      </c>
      <c r="BW50" s="63">
        <v>1</v>
      </c>
      <c r="BX50" s="63">
        <v>4</v>
      </c>
      <c r="BY50" s="65">
        <f t="shared" si="81"/>
        <v>43.373493975903614</v>
      </c>
      <c r="BZ50" s="59">
        <v>51.3</v>
      </c>
      <c r="CA50" s="63">
        <v>1</v>
      </c>
      <c r="CB50" s="63">
        <v>4</v>
      </c>
      <c r="CC50" s="66">
        <f t="shared" si="91"/>
        <v>38.192771084337352</v>
      </c>
      <c r="CD50" s="59">
        <v>59.2</v>
      </c>
      <c r="CE50" s="63">
        <v>0</v>
      </c>
      <c r="CF50" s="63">
        <v>4</v>
      </c>
      <c r="CG50" s="65">
        <f t="shared" si="82"/>
        <v>34.222222222222214</v>
      </c>
      <c r="CH50" s="59">
        <v>71</v>
      </c>
      <c r="CI50" s="63">
        <v>2</v>
      </c>
      <c r="CJ50" s="63">
        <v>16</v>
      </c>
      <c r="CK50" s="59">
        <v>58.6</v>
      </c>
      <c r="CL50" s="63">
        <v>1</v>
      </c>
      <c r="CM50" s="63">
        <v>4</v>
      </c>
      <c r="CN50" s="65">
        <f t="shared" si="83"/>
        <v>34.888888888888886</v>
      </c>
      <c r="CO50" s="59">
        <v>40.799999999999997</v>
      </c>
      <c r="CP50" s="63">
        <v>4</v>
      </c>
      <c r="CQ50" s="63">
        <f t="shared" si="101"/>
        <v>307.99999999999994</v>
      </c>
      <c r="CR50" s="63">
        <f t="shared" si="84"/>
        <v>3.6666666666666665</v>
      </c>
      <c r="CS50" s="63">
        <f t="shared" si="85"/>
        <v>79.112896028558666</v>
      </c>
      <c r="CT50" s="59">
        <v>18.2</v>
      </c>
      <c r="CU50" s="59">
        <v>77</v>
      </c>
      <c r="CV50" s="59">
        <v>11.1</v>
      </c>
      <c r="CW50" s="59">
        <v>50.8</v>
      </c>
      <c r="CX50" s="59">
        <v>47</v>
      </c>
      <c r="CY50" s="63">
        <v>1</v>
      </c>
      <c r="CZ50" s="63">
        <v>4</v>
      </c>
      <c r="DA50" s="65">
        <f t="shared" si="119"/>
        <v>43.373493975903614</v>
      </c>
      <c r="DB50" s="59">
        <v>51.3</v>
      </c>
      <c r="DC50" s="63">
        <v>1</v>
      </c>
      <c r="DD50" s="63">
        <v>4</v>
      </c>
      <c r="DE50" s="66">
        <f t="shared" si="92"/>
        <v>38.192771084337352</v>
      </c>
      <c r="DF50" s="59">
        <v>59.2</v>
      </c>
      <c r="DG50" s="63">
        <v>0</v>
      </c>
      <c r="DH50" s="63">
        <v>4</v>
      </c>
      <c r="DI50" s="65">
        <f t="shared" si="87"/>
        <v>34.222222222222214</v>
      </c>
      <c r="DJ50" s="59">
        <v>71</v>
      </c>
      <c r="DK50" s="63">
        <v>2</v>
      </c>
      <c r="DL50" s="63">
        <v>16</v>
      </c>
      <c r="DM50" s="59">
        <v>58.6</v>
      </c>
      <c r="DN50" s="63">
        <v>1</v>
      </c>
      <c r="DO50" s="63">
        <v>4</v>
      </c>
      <c r="DP50" s="65">
        <f t="shared" si="88"/>
        <v>34.888888888888886</v>
      </c>
      <c r="DQ50" s="59">
        <v>40.799999999999997</v>
      </c>
      <c r="DR50" s="63">
        <v>4</v>
      </c>
      <c r="DS50" s="63">
        <f t="shared" si="120"/>
        <v>307.99999999999994</v>
      </c>
      <c r="DT50" s="63">
        <f t="shared" si="89"/>
        <v>3.6666666666666665</v>
      </c>
      <c r="DU50" s="63">
        <f t="shared" si="90"/>
        <v>79.112896028558666</v>
      </c>
    </row>
    <row r="51" spans="1:125" s="58" customFormat="1" x14ac:dyDescent="0.25">
      <c r="A51" s="2">
        <f t="shared" si="22"/>
        <v>50</v>
      </c>
      <c r="B51" s="58" t="s">
        <v>100</v>
      </c>
      <c r="C51" s="58" t="s">
        <v>106</v>
      </c>
      <c r="D51" s="59">
        <v>58</v>
      </c>
      <c r="E51" s="59">
        <v>0</v>
      </c>
      <c r="F51" s="59">
        <v>76.900000000000006</v>
      </c>
      <c r="G51" s="59">
        <v>41.2</v>
      </c>
      <c r="H51" s="59">
        <v>4.8</v>
      </c>
      <c r="I51" s="59">
        <v>12.8</v>
      </c>
      <c r="J51" s="59">
        <v>56.1</v>
      </c>
      <c r="K51" s="63">
        <v>0</v>
      </c>
      <c r="L51" s="63">
        <v>4</v>
      </c>
      <c r="M51" s="65">
        <f t="shared" si="75"/>
        <v>32.409638554216869</v>
      </c>
      <c r="N51" s="59">
        <v>71.900000000000006</v>
      </c>
      <c r="O51" s="63">
        <v>1</v>
      </c>
      <c r="P51" s="63">
        <v>2</v>
      </c>
      <c r="Q51" s="65">
        <f t="shared" si="93"/>
        <v>13.373493975903608</v>
      </c>
      <c r="R51" s="59">
        <v>66.400000000000006</v>
      </c>
      <c r="S51" s="63">
        <v>0</v>
      </c>
      <c r="T51" s="63">
        <v>3</v>
      </c>
      <c r="U51" s="66">
        <f t="shared" si="76"/>
        <v>26.222222222222218</v>
      </c>
      <c r="V51" s="59">
        <v>150</v>
      </c>
      <c r="W51" s="63">
        <v>4</v>
      </c>
      <c r="X51" s="63">
        <v>30.4</v>
      </c>
      <c r="Y51" s="59">
        <v>66.099999999999994</v>
      </c>
      <c r="Z51" s="63">
        <v>0</v>
      </c>
      <c r="AA51" s="63">
        <v>3</v>
      </c>
      <c r="AB51" s="65">
        <f t="shared" si="77"/>
        <v>26.555555555555561</v>
      </c>
      <c r="AC51" s="59">
        <v>24.7</v>
      </c>
      <c r="AD51" s="63">
        <v>4</v>
      </c>
      <c r="AE51" s="63">
        <f t="shared" si="95"/>
        <v>147</v>
      </c>
      <c r="AF51" s="63">
        <f t="shared" si="78"/>
        <v>3.3333333333333335</v>
      </c>
      <c r="AG51" s="63">
        <f t="shared" si="79"/>
        <v>45.993485051316384</v>
      </c>
      <c r="AH51" s="59">
        <v>76.900000000000006</v>
      </c>
      <c r="AI51" s="59">
        <v>41.2</v>
      </c>
      <c r="AJ51" s="59">
        <v>4.8</v>
      </c>
      <c r="AK51" s="59">
        <v>12.8</v>
      </c>
      <c r="AL51" s="59">
        <v>56.1</v>
      </c>
      <c r="AM51" s="63">
        <v>0</v>
      </c>
      <c r="AN51" s="63">
        <v>4</v>
      </c>
      <c r="AO51" s="65">
        <f t="shared" si="121"/>
        <v>32.409638554216869</v>
      </c>
      <c r="AP51" s="59">
        <v>71.900000000000006</v>
      </c>
      <c r="AQ51" s="63">
        <v>1</v>
      </c>
      <c r="AR51" s="63">
        <v>2</v>
      </c>
      <c r="AS51" s="65">
        <f t="shared" si="113"/>
        <v>13.373493975903608</v>
      </c>
      <c r="AT51" s="59">
        <v>66.400000000000006</v>
      </c>
      <c r="AU51" s="63">
        <v>0</v>
      </c>
      <c r="AV51" s="63">
        <v>3</v>
      </c>
      <c r="AW51" s="66">
        <f t="shared" si="109"/>
        <v>26.222222222222218</v>
      </c>
      <c r="AX51" s="59">
        <v>150</v>
      </c>
      <c r="AY51" s="63">
        <v>4</v>
      </c>
      <c r="AZ51" s="63">
        <v>30.4</v>
      </c>
      <c r="BA51" s="59">
        <v>66.099999999999994</v>
      </c>
      <c r="BB51" s="63">
        <v>0</v>
      </c>
      <c r="BC51" s="63">
        <v>3</v>
      </c>
      <c r="BD51" s="65">
        <f t="shared" si="114"/>
        <v>26.555555555555561</v>
      </c>
      <c r="BE51" s="59">
        <v>24.7</v>
      </c>
      <c r="BF51" s="63">
        <v>4</v>
      </c>
      <c r="BG51" s="63">
        <f t="shared" si="118"/>
        <v>147</v>
      </c>
      <c r="BH51" s="63">
        <f t="shared" si="10"/>
        <v>3.3333333333333335</v>
      </c>
      <c r="BI51" s="63">
        <f t="shared" si="24"/>
        <v>45.993485051316384</v>
      </c>
      <c r="BJ51" s="59">
        <v>84.31</v>
      </c>
      <c r="BK51" s="59">
        <v>84.31</v>
      </c>
      <c r="BL51" s="59">
        <v>29.67</v>
      </c>
      <c r="BM51" s="59">
        <v>29.67</v>
      </c>
      <c r="BN51" s="59">
        <v>20</v>
      </c>
      <c r="BO51" s="59">
        <v>20</v>
      </c>
      <c r="BP51" s="92">
        <f t="shared" si="25"/>
        <v>0.67408156386922813</v>
      </c>
      <c r="BQ51" s="92">
        <f t="shared" si="26"/>
        <v>0.67408156386922813</v>
      </c>
      <c r="BR51" s="59">
        <v>47.2</v>
      </c>
      <c r="BS51" s="59">
        <v>35</v>
      </c>
      <c r="BT51" s="59">
        <v>7.7</v>
      </c>
      <c r="BU51" s="59">
        <v>16.399999999999999</v>
      </c>
      <c r="BV51" s="59">
        <v>60.1</v>
      </c>
      <c r="BW51" s="63">
        <v>0</v>
      </c>
      <c r="BX51" s="63">
        <v>3</v>
      </c>
      <c r="BY51" s="65">
        <f t="shared" si="81"/>
        <v>27.590361445783131</v>
      </c>
      <c r="BZ51" s="59">
        <v>40.9</v>
      </c>
      <c r="CA51" s="63">
        <v>1</v>
      </c>
      <c r="CB51" s="63">
        <v>4</v>
      </c>
      <c r="CC51" s="66">
        <f t="shared" si="91"/>
        <v>50.722891566265062</v>
      </c>
      <c r="CD51" s="59">
        <v>76.400000000000006</v>
      </c>
      <c r="CE51" s="63">
        <v>1</v>
      </c>
      <c r="CF51" s="63">
        <v>2</v>
      </c>
      <c r="CG51" s="65">
        <f t="shared" si="82"/>
        <v>15.111111111111105</v>
      </c>
      <c r="CH51" s="59">
        <v>126</v>
      </c>
      <c r="CI51" s="63">
        <v>1</v>
      </c>
      <c r="CJ51" s="63">
        <v>9.56</v>
      </c>
      <c r="CK51" s="59">
        <v>67.7</v>
      </c>
      <c r="CL51" s="63">
        <v>0</v>
      </c>
      <c r="CM51" s="63">
        <v>3</v>
      </c>
      <c r="CN51" s="65">
        <f t="shared" si="83"/>
        <v>24.777777777777771</v>
      </c>
      <c r="CO51" s="59">
        <v>13.6</v>
      </c>
      <c r="CP51" s="63">
        <v>4</v>
      </c>
      <c r="CQ51" s="63">
        <f t="shared" si="101"/>
        <v>35.999999999999993</v>
      </c>
      <c r="CR51" s="63">
        <f t="shared" si="84"/>
        <v>2.8333333333333335</v>
      </c>
      <c r="CS51" s="63">
        <f t="shared" si="85"/>
        <v>27.293690316822843</v>
      </c>
      <c r="CT51" s="59">
        <v>47.2</v>
      </c>
      <c r="CU51" s="59">
        <v>35</v>
      </c>
      <c r="CV51" s="59">
        <v>7.7</v>
      </c>
      <c r="CW51" s="59">
        <v>16.399999999999999</v>
      </c>
      <c r="CX51" s="59">
        <v>60.1</v>
      </c>
      <c r="CY51" s="63">
        <v>0</v>
      </c>
      <c r="CZ51" s="63">
        <v>3</v>
      </c>
      <c r="DA51" s="65">
        <f t="shared" si="119"/>
        <v>27.590361445783131</v>
      </c>
      <c r="DB51" s="59">
        <v>40.9</v>
      </c>
      <c r="DC51" s="63">
        <v>1</v>
      </c>
      <c r="DD51" s="63">
        <v>4</v>
      </c>
      <c r="DE51" s="66">
        <f t="shared" si="92"/>
        <v>50.722891566265062</v>
      </c>
      <c r="DF51" s="59">
        <v>76.400000000000006</v>
      </c>
      <c r="DG51" s="63">
        <v>1</v>
      </c>
      <c r="DH51" s="63">
        <v>2</v>
      </c>
      <c r="DI51" s="65">
        <f t="shared" si="87"/>
        <v>15.111111111111105</v>
      </c>
      <c r="DJ51" s="59">
        <v>126</v>
      </c>
      <c r="DK51" s="63">
        <v>1</v>
      </c>
      <c r="DL51" s="63">
        <v>9.56</v>
      </c>
      <c r="DM51" s="59">
        <v>67.7</v>
      </c>
      <c r="DN51" s="63">
        <v>0</v>
      </c>
      <c r="DO51" s="63">
        <v>3</v>
      </c>
      <c r="DP51" s="65">
        <f t="shared" si="88"/>
        <v>24.777777777777771</v>
      </c>
      <c r="DQ51" s="59">
        <v>13.6</v>
      </c>
      <c r="DR51" s="63">
        <v>4</v>
      </c>
      <c r="DS51" s="63">
        <f t="shared" si="120"/>
        <v>35.999999999999993</v>
      </c>
      <c r="DT51" s="63">
        <f t="shared" si="89"/>
        <v>2.8333333333333335</v>
      </c>
      <c r="DU51" s="63">
        <f t="shared" si="90"/>
        <v>27.293690316822843</v>
      </c>
    </row>
    <row r="52" spans="1:125" s="58" customFormat="1" x14ac:dyDescent="0.25">
      <c r="A52" s="2">
        <f t="shared" si="22"/>
        <v>51</v>
      </c>
      <c r="B52" s="58" t="s">
        <v>55</v>
      </c>
      <c r="C52" s="58" t="s">
        <v>106</v>
      </c>
      <c r="D52" s="59">
        <v>63</v>
      </c>
      <c r="E52" s="59">
        <v>0</v>
      </c>
      <c r="F52" s="59">
        <v>43</v>
      </c>
      <c r="G52" s="59">
        <v>52.7</v>
      </c>
      <c r="H52" s="59">
        <v>285.3</v>
      </c>
      <c r="I52" s="59">
        <v>120.8</v>
      </c>
      <c r="J52" s="59">
        <v>90.9</v>
      </c>
      <c r="K52" s="63">
        <v>1</v>
      </c>
      <c r="L52" s="63">
        <v>0</v>
      </c>
      <c r="M52" s="65">
        <v>0</v>
      </c>
      <c r="N52" s="59">
        <v>84.3</v>
      </c>
      <c r="O52" s="63">
        <v>0</v>
      </c>
      <c r="P52" s="63">
        <v>0</v>
      </c>
      <c r="Q52" s="65">
        <v>0</v>
      </c>
      <c r="R52" s="59">
        <v>80.099999999999994</v>
      </c>
      <c r="S52" s="63">
        <v>0</v>
      </c>
      <c r="T52" s="63">
        <v>2</v>
      </c>
      <c r="U52" s="66">
        <f t="shared" si="76"/>
        <v>11.000000000000007</v>
      </c>
      <c r="V52" s="59">
        <v>122</v>
      </c>
      <c r="W52" s="63">
        <v>1</v>
      </c>
      <c r="X52" s="63">
        <v>6</v>
      </c>
      <c r="Y52" s="59">
        <v>91.2</v>
      </c>
      <c r="Z52" s="63">
        <v>1</v>
      </c>
      <c r="AA52" s="63">
        <v>0</v>
      </c>
      <c r="AB52" s="65">
        <v>0</v>
      </c>
      <c r="AC52" s="59">
        <v>4.5</v>
      </c>
      <c r="AD52" s="63">
        <v>0</v>
      </c>
      <c r="AE52" s="63">
        <v>0</v>
      </c>
      <c r="AF52" s="63">
        <f t="shared" si="78"/>
        <v>0.5</v>
      </c>
      <c r="AG52" s="63">
        <f t="shared" si="79"/>
        <v>2.8333333333333344</v>
      </c>
      <c r="AH52" s="59">
        <v>43</v>
      </c>
      <c r="AI52" s="59">
        <v>52.7</v>
      </c>
      <c r="AJ52" s="59">
        <v>285.3</v>
      </c>
      <c r="AK52" s="59">
        <v>120.8</v>
      </c>
      <c r="AL52" s="59">
        <v>90.9</v>
      </c>
      <c r="AM52" s="63">
        <v>1</v>
      </c>
      <c r="AN52" s="63">
        <v>0</v>
      </c>
      <c r="AO52" s="65">
        <v>0</v>
      </c>
      <c r="AP52" s="59">
        <v>84.3</v>
      </c>
      <c r="AQ52" s="63">
        <v>0</v>
      </c>
      <c r="AR52" s="63">
        <v>0</v>
      </c>
      <c r="AS52" s="65">
        <v>0</v>
      </c>
      <c r="AT52" s="59">
        <v>80.099999999999994</v>
      </c>
      <c r="AU52" s="63">
        <v>0</v>
      </c>
      <c r="AV52" s="63">
        <v>2</v>
      </c>
      <c r="AW52" s="66">
        <f t="shared" si="109"/>
        <v>11.000000000000007</v>
      </c>
      <c r="AX52" s="59">
        <v>122</v>
      </c>
      <c r="AY52" s="63">
        <v>1</v>
      </c>
      <c r="AZ52" s="63">
        <v>6</v>
      </c>
      <c r="BA52" s="59">
        <v>91.2</v>
      </c>
      <c r="BB52" s="63">
        <v>1</v>
      </c>
      <c r="BC52" s="63">
        <v>0</v>
      </c>
      <c r="BD52" s="65">
        <v>0</v>
      </c>
      <c r="BE52" s="59">
        <v>4.5</v>
      </c>
      <c r="BF52" s="63">
        <v>0</v>
      </c>
      <c r="BG52" s="63">
        <v>0</v>
      </c>
      <c r="BH52" s="63">
        <f t="shared" si="10"/>
        <v>0.5</v>
      </c>
      <c r="BI52" s="63">
        <f t="shared" si="24"/>
        <v>2.8333333333333344</v>
      </c>
      <c r="BJ52" s="59">
        <v>87.4</v>
      </c>
      <c r="BK52" s="59">
        <v>87.4</v>
      </c>
      <c r="BL52" s="59">
        <v>30</v>
      </c>
      <c r="BM52" s="59">
        <v>30</v>
      </c>
      <c r="BN52" s="59">
        <v>53</v>
      </c>
      <c r="BO52" s="59">
        <v>53</v>
      </c>
      <c r="BP52" s="92">
        <f t="shared" si="25"/>
        <v>1.7666666666666666</v>
      </c>
      <c r="BQ52" s="92">
        <f t="shared" si="26"/>
        <v>1.7666666666666666</v>
      </c>
      <c r="BR52" s="59">
        <v>73.099999999999994</v>
      </c>
      <c r="BS52" s="59">
        <v>27.4</v>
      </c>
      <c r="BT52" s="59">
        <v>119.8</v>
      </c>
      <c r="BU52" s="59">
        <v>238.7</v>
      </c>
      <c r="BV52" s="59">
        <v>44.5</v>
      </c>
      <c r="BW52" s="63">
        <v>0</v>
      </c>
      <c r="BX52" s="63">
        <v>4</v>
      </c>
      <c r="BY52" s="65">
        <f t="shared" si="81"/>
        <v>46.385542168674696</v>
      </c>
      <c r="BZ52" s="59">
        <v>39.200000000000003</v>
      </c>
      <c r="CA52" s="63">
        <v>1</v>
      </c>
      <c r="CB52" s="63">
        <v>4</v>
      </c>
      <c r="CC52" s="66">
        <f t="shared" si="91"/>
        <v>52.7710843373494</v>
      </c>
      <c r="CD52" s="59">
        <v>68.900000000000006</v>
      </c>
      <c r="CE52" s="63">
        <v>0</v>
      </c>
      <c r="CF52" s="63">
        <v>3</v>
      </c>
      <c r="CG52" s="65">
        <f t="shared" si="82"/>
        <v>23.444444444444439</v>
      </c>
      <c r="CH52" s="59">
        <v>119</v>
      </c>
      <c r="CI52" s="63">
        <v>1</v>
      </c>
      <c r="CJ52" s="63">
        <v>3.4</v>
      </c>
      <c r="CK52" s="59">
        <v>44</v>
      </c>
      <c r="CL52" s="63">
        <v>0</v>
      </c>
      <c r="CM52" s="63">
        <v>4</v>
      </c>
      <c r="CN52" s="65">
        <f t="shared" si="83"/>
        <v>51.111111111111114</v>
      </c>
      <c r="CO52" s="59">
        <v>4.3</v>
      </c>
      <c r="CP52" s="63">
        <v>0</v>
      </c>
      <c r="CQ52" s="63">
        <v>0</v>
      </c>
      <c r="CR52" s="63">
        <f t="shared" si="84"/>
        <v>2.6666666666666665</v>
      </c>
      <c r="CS52" s="63">
        <f t="shared" si="85"/>
        <v>29.518697010263278</v>
      </c>
      <c r="CT52" s="59">
        <v>73.099999999999994</v>
      </c>
      <c r="CU52" s="59">
        <v>27.4</v>
      </c>
      <c r="CV52" s="59">
        <v>119.8</v>
      </c>
      <c r="CW52" s="59">
        <v>238.7</v>
      </c>
      <c r="CX52" s="59">
        <v>44.5</v>
      </c>
      <c r="CY52" s="63">
        <v>0</v>
      </c>
      <c r="CZ52" s="63">
        <v>4</v>
      </c>
      <c r="DA52" s="65">
        <f t="shared" si="119"/>
        <v>46.385542168674696</v>
      </c>
      <c r="DB52" s="59">
        <v>39.200000000000003</v>
      </c>
      <c r="DC52" s="63">
        <v>1</v>
      </c>
      <c r="DD52" s="63">
        <v>4</v>
      </c>
      <c r="DE52" s="66">
        <f t="shared" si="92"/>
        <v>52.7710843373494</v>
      </c>
      <c r="DF52" s="59">
        <v>68.900000000000006</v>
      </c>
      <c r="DG52" s="63">
        <v>0</v>
      </c>
      <c r="DH52" s="63">
        <v>3</v>
      </c>
      <c r="DI52" s="65">
        <f t="shared" si="87"/>
        <v>23.444444444444439</v>
      </c>
      <c r="DJ52" s="59">
        <v>119</v>
      </c>
      <c r="DK52" s="63">
        <v>1</v>
      </c>
      <c r="DL52" s="63">
        <v>3.4</v>
      </c>
      <c r="DM52" s="59">
        <v>44</v>
      </c>
      <c r="DN52" s="63">
        <v>0</v>
      </c>
      <c r="DO52" s="63">
        <v>4</v>
      </c>
      <c r="DP52" s="65">
        <f t="shared" si="88"/>
        <v>51.111111111111114</v>
      </c>
      <c r="DQ52" s="59">
        <v>4.3</v>
      </c>
      <c r="DR52" s="63">
        <v>0</v>
      </c>
      <c r="DS52" s="63">
        <v>0</v>
      </c>
      <c r="DT52" s="63">
        <f t="shared" si="89"/>
        <v>2.6666666666666665</v>
      </c>
      <c r="DU52" s="63">
        <f t="shared" si="90"/>
        <v>29.518697010263278</v>
      </c>
    </row>
    <row r="53" spans="1:125" s="58" customFormat="1" x14ac:dyDescent="0.25">
      <c r="A53" s="2">
        <f t="shared" si="22"/>
        <v>52</v>
      </c>
      <c r="B53" s="58" t="s">
        <v>56</v>
      </c>
      <c r="C53" s="58" t="s">
        <v>106</v>
      </c>
      <c r="D53" s="59">
        <v>52</v>
      </c>
      <c r="E53" s="59">
        <v>0</v>
      </c>
      <c r="F53" s="59">
        <v>32</v>
      </c>
      <c r="G53" s="59">
        <v>30.9</v>
      </c>
      <c r="H53" s="59">
        <v>438.9</v>
      </c>
      <c r="I53" s="59">
        <v>18</v>
      </c>
      <c r="J53" s="59">
        <v>56.3</v>
      </c>
      <c r="K53" s="63">
        <v>1</v>
      </c>
      <c r="L53" s="63">
        <v>4</v>
      </c>
      <c r="M53" s="65">
        <f t="shared" si="75"/>
        <v>32.168674698795186</v>
      </c>
      <c r="N53" s="59">
        <v>76.400000000000006</v>
      </c>
      <c r="O53" s="63">
        <v>0</v>
      </c>
      <c r="P53" s="63">
        <v>1</v>
      </c>
      <c r="Q53" s="65">
        <f t="shared" si="93"/>
        <v>7.9518072289156558</v>
      </c>
      <c r="R53" s="59">
        <v>80.099999999999994</v>
      </c>
      <c r="S53" s="63">
        <v>0</v>
      </c>
      <c r="T53" s="63">
        <v>2</v>
      </c>
      <c r="U53" s="66">
        <f t="shared" si="76"/>
        <v>11.000000000000007</v>
      </c>
      <c r="V53" s="59">
        <v>95</v>
      </c>
      <c r="W53" s="63">
        <v>0</v>
      </c>
      <c r="X53" s="63">
        <v>0</v>
      </c>
      <c r="Y53" s="59">
        <v>67.3</v>
      </c>
      <c r="Z53" s="63">
        <v>1</v>
      </c>
      <c r="AA53" s="63">
        <v>3</v>
      </c>
      <c r="AB53" s="65">
        <f t="shared" si="77"/>
        <v>25.222222222222229</v>
      </c>
      <c r="AC53" s="59">
        <v>6.6</v>
      </c>
      <c r="AD53" s="63">
        <v>0</v>
      </c>
      <c r="AE53" s="63">
        <v>0</v>
      </c>
      <c r="AF53" s="63">
        <f t="shared" si="78"/>
        <v>1.6666666666666667</v>
      </c>
      <c r="AG53" s="63">
        <f t="shared" si="79"/>
        <v>12.723784024988845</v>
      </c>
      <c r="AH53" s="59">
        <v>32</v>
      </c>
      <c r="AI53" s="59">
        <v>30.9</v>
      </c>
      <c r="AJ53" s="59">
        <v>438.9</v>
      </c>
      <c r="AK53" s="59">
        <v>18</v>
      </c>
      <c r="AL53" s="59">
        <v>56.3</v>
      </c>
      <c r="AM53" s="63">
        <v>1</v>
      </c>
      <c r="AN53" s="63">
        <v>4</v>
      </c>
      <c r="AO53" s="65">
        <f t="shared" ref="AO53" si="122">(83-AL53)*100/83</f>
        <v>32.168674698795186</v>
      </c>
      <c r="AP53" s="59">
        <v>76.400000000000006</v>
      </c>
      <c r="AQ53" s="63">
        <v>0</v>
      </c>
      <c r="AR53" s="63">
        <v>1</v>
      </c>
      <c r="AS53" s="65">
        <f t="shared" ref="AS53" si="123">(83-AP53)*100/83</f>
        <v>7.9518072289156558</v>
      </c>
      <c r="AT53" s="59">
        <v>80.099999999999994</v>
      </c>
      <c r="AU53" s="63">
        <v>0</v>
      </c>
      <c r="AV53" s="63">
        <v>2</v>
      </c>
      <c r="AW53" s="66">
        <f t="shared" si="109"/>
        <v>11.000000000000007</v>
      </c>
      <c r="AX53" s="59">
        <v>95</v>
      </c>
      <c r="AY53" s="63">
        <v>0</v>
      </c>
      <c r="AZ53" s="63">
        <v>0</v>
      </c>
      <c r="BA53" s="59">
        <v>67.3</v>
      </c>
      <c r="BB53" s="63">
        <v>1</v>
      </c>
      <c r="BC53" s="63">
        <v>3</v>
      </c>
      <c r="BD53" s="65">
        <f t="shared" ref="BD53" si="124">(90-BA53)*100/90</f>
        <v>25.222222222222229</v>
      </c>
      <c r="BE53" s="59">
        <v>6.6</v>
      </c>
      <c r="BF53" s="63">
        <v>0</v>
      </c>
      <c r="BG53" s="63">
        <v>0</v>
      </c>
      <c r="BH53" s="63">
        <f t="shared" si="10"/>
        <v>1.6666666666666667</v>
      </c>
      <c r="BI53" s="63">
        <f t="shared" si="24"/>
        <v>12.723784024988845</v>
      </c>
      <c r="BJ53" s="59">
        <v>63.88</v>
      </c>
      <c r="BK53" s="59">
        <v>63.88</v>
      </c>
      <c r="BL53" s="59">
        <v>24.65</v>
      </c>
      <c r="BM53" s="59">
        <v>24.65</v>
      </c>
      <c r="BN53" s="59">
        <v>41</v>
      </c>
      <c r="BO53" s="59">
        <v>41</v>
      </c>
      <c r="BP53" s="92">
        <f t="shared" si="25"/>
        <v>1.6632860040567952</v>
      </c>
      <c r="BQ53" s="92">
        <f t="shared" si="26"/>
        <v>1.6632860040567952</v>
      </c>
      <c r="BR53" s="59">
        <v>31.9</v>
      </c>
      <c r="BS53" s="59">
        <v>19.2</v>
      </c>
      <c r="BT53" s="59">
        <v>438.9</v>
      </c>
      <c r="BU53" s="59">
        <v>14.5</v>
      </c>
      <c r="BV53" s="59">
        <v>58.4</v>
      </c>
      <c r="BW53" s="63">
        <v>1</v>
      </c>
      <c r="BX53" s="63">
        <v>3</v>
      </c>
      <c r="BY53" s="65">
        <f t="shared" si="81"/>
        <v>29.638554216867469</v>
      </c>
      <c r="BZ53" s="59">
        <v>65.599999999999994</v>
      </c>
      <c r="CA53" s="63">
        <v>0</v>
      </c>
      <c r="CB53" s="63">
        <v>3</v>
      </c>
      <c r="CC53" s="66">
        <f t="shared" si="91"/>
        <v>20.963855421686752</v>
      </c>
      <c r="CD53" s="59">
        <v>66.400000000000006</v>
      </c>
      <c r="CE53" s="63">
        <v>0</v>
      </c>
      <c r="CF53" s="63">
        <v>3</v>
      </c>
      <c r="CG53" s="65">
        <f t="shared" si="82"/>
        <v>26.222222222222218</v>
      </c>
      <c r="CH53" s="59">
        <v>94</v>
      </c>
      <c r="CI53" s="63">
        <v>0</v>
      </c>
      <c r="CJ53" s="63">
        <v>0</v>
      </c>
      <c r="CK53" s="59">
        <v>69.3</v>
      </c>
      <c r="CL53" s="63">
        <v>1</v>
      </c>
      <c r="CM53" s="63">
        <v>3</v>
      </c>
      <c r="CN53" s="65">
        <f t="shared" si="83"/>
        <v>23.000000000000004</v>
      </c>
      <c r="CO53" s="59">
        <v>12.6</v>
      </c>
      <c r="CP53" s="63">
        <v>3</v>
      </c>
      <c r="CQ53" s="63">
        <f t="shared" si="101"/>
        <v>25.999999999999993</v>
      </c>
      <c r="CR53" s="63">
        <f t="shared" si="84"/>
        <v>2.5</v>
      </c>
      <c r="CS53" s="63">
        <f t="shared" si="85"/>
        <v>20.970771976796073</v>
      </c>
      <c r="CT53" s="59">
        <v>31.9</v>
      </c>
      <c r="CU53" s="59">
        <v>19.2</v>
      </c>
      <c r="CV53" s="59">
        <v>438.9</v>
      </c>
      <c r="CW53" s="59">
        <v>14.5</v>
      </c>
      <c r="CX53" s="59">
        <v>58.4</v>
      </c>
      <c r="CY53" s="63">
        <v>1</v>
      </c>
      <c r="CZ53" s="63">
        <v>3</v>
      </c>
      <c r="DA53" s="65">
        <f t="shared" si="119"/>
        <v>29.638554216867469</v>
      </c>
      <c r="DB53" s="59">
        <v>65.599999999999994</v>
      </c>
      <c r="DC53" s="63">
        <v>0</v>
      </c>
      <c r="DD53" s="63">
        <v>3</v>
      </c>
      <c r="DE53" s="66">
        <f t="shared" si="92"/>
        <v>20.963855421686752</v>
      </c>
      <c r="DF53" s="59">
        <v>66.400000000000006</v>
      </c>
      <c r="DG53" s="63">
        <v>0</v>
      </c>
      <c r="DH53" s="63">
        <v>3</v>
      </c>
      <c r="DI53" s="65">
        <f t="shared" si="87"/>
        <v>26.222222222222218</v>
      </c>
      <c r="DJ53" s="59">
        <v>94</v>
      </c>
      <c r="DK53" s="63">
        <v>0</v>
      </c>
      <c r="DL53" s="63">
        <v>0</v>
      </c>
      <c r="DM53" s="59">
        <v>69.3</v>
      </c>
      <c r="DN53" s="63">
        <v>1</v>
      </c>
      <c r="DO53" s="63">
        <v>3</v>
      </c>
      <c r="DP53" s="65">
        <f t="shared" si="88"/>
        <v>23.000000000000004</v>
      </c>
      <c r="DQ53" s="59">
        <v>12.6</v>
      </c>
      <c r="DR53" s="63">
        <v>3</v>
      </c>
      <c r="DS53" s="63">
        <f t="shared" ref="DS53:DS54" si="125">(DQ53-10)*100/10</f>
        <v>25.999999999999993</v>
      </c>
      <c r="DT53" s="63">
        <f t="shared" si="89"/>
        <v>2.5</v>
      </c>
      <c r="DU53" s="63">
        <f t="shared" si="90"/>
        <v>20.970771976796073</v>
      </c>
    </row>
    <row r="54" spans="1:125" s="58" customFormat="1" x14ac:dyDescent="0.25">
      <c r="A54" s="2">
        <f t="shared" si="22"/>
        <v>53</v>
      </c>
      <c r="B54" s="58" t="s">
        <v>101</v>
      </c>
      <c r="C54" s="58" t="s">
        <v>106</v>
      </c>
      <c r="D54" s="59">
        <v>60</v>
      </c>
      <c r="E54" s="59">
        <v>0</v>
      </c>
      <c r="F54" s="59">
        <v>15</v>
      </c>
      <c r="G54" s="59">
        <v>16.5</v>
      </c>
      <c r="H54" s="59">
        <v>8.5</v>
      </c>
      <c r="I54" s="59">
        <v>12.7</v>
      </c>
      <c r="J54" s="59">
        <v>87.6</v>
      </c>
      <c r="K54" s="63">
        <v>1</v>
      </c>
      <c r="L54" s="63">
        <v>0</v>
      </c>
      <c r="M54" s="65">
        <v>0</v>
      </c>
      <c r="N54" s="59">
        <v>89.3</v>
      </c>
      <c r="O54" s="63">
        <v>0</v>
      </c>
      <c r="P54" s="63">
        <v>0</v>
      </c>
      <c r="Q54" s="65">
        <v>0</v>
      </c>
      <c r="R54" s="59">
        <v>89.2</v>
      </c>
      <c r="S54" s="63">
        <v>0</v>
      </c>
      <c r="T54" s="63">
        <v>1</v>
      </c>
      <c r="U54" s="66">
        <f t="shared" si="76"/>
        <v>0.88888888888888573</v>
      </c>
      <c r="V54" s="59">
        <v>92</v>
      </c>
      <c r="W54" s="63">
        <v>0</v>
      </c>
      <c r="X54" s="63">
        <v>0</v>
      </c>
      <c r="Y54" s="59">
        <v>90.2</v>
      </c>
      <c r="Z54" s="63">
        <v>1</v>
      </c>
      <c r="AA54" s="63">
        <v>0</v>
      </c>
      <c r="AB54" s="65">
        <v>0</v>
      </c>
      <c r="AC54" s="59">
        <v>0.7</v>
      </c>
      <c r="AD54" s="63">
        <v>0</v>
      </c>
      <c r="AE54" s="63">
        <v>0</v>
      </c>
      <c r="AF54" s="63">
        <f t="shared" si="78"/>
        <v>0.16666666666666666</v>
      </c>
      <c r="AG54" s="63">
        <f t="shared" si="79"/>
        <v>0.14814814814814761</v>
      </c>
      <c r="AH54" s="59">
        <v>15</v>
      </c>
      <c r="AI54" s="59">
        <v>16.5</v>
      </c>
      <c r="AJ54" s="59">
        <v>8.5</v>
      </c>
      <c r="AK54" s="59">
        <v>12.7</v>
      </c>
      <c r="AL54" s="59">
        <v>87.6</v>
      </c>
      <c r="AM54" s="63">
        <v>1</v>
      </c>
      <c r="AN54" s="63">
        <v>0</v>
      </c>
      <c r="AO54" s="65">
        <v>0</v>
      </c>
      <c r="AP54" s="59">
        <v>89.3</v>
      </c>
      <c r="AQ54" s="63">
        <v>0</v>
      </c>
      <c r="AR54" s="63">
        <v>0</v>
      </c>
      <c r="AS54" s="65">
        <v>0</v>
      </c>
      <c r="AT54" s="59">
        <v>89.2</v>
      </c>
      <c r="AU54" s="63">
        <v>0</v>
      </c>
      <c r="AV54" s="63">
        <v>1</v>
      </c>
      <c r="AW54" s="66">
        <f t="shared" si="109"/>
        <v>0.88888888888888573</v>
      </c>
      <c r="AX54" s="59">
        <v>92</v>
      </c>
      <c r="AY54" s="63">
        <v>0</v>
      </c>
      <c r="AZ54" s="63">
        <v>0</v>
      </c>
      <c r="BA54" s="59">
        <v>90.2</v>
      </c>
      <c r="BB54" s="63">
        <v>1</v>
      </c>
      <c r="BC54" s="63">
        <v>0</v>
      </c>
      <c r="BD54" s="65">
        <v>0</v>
      </c>
      <c r="BE54" s="59">
        <v>0.7</v>
      </c>
      <c r="BF54" s="63">
        <v>0</v>
      </c>
      <c r="BG54" s="63">
        <v>0</v>
      </c>
      <c r="BH54" s="63">
        <f t="shared" si="10"/>
        <v>0.16666666666666666</v>
      </c>
      <c r="BI54" s="63">
        <f t="shared" si="24"/>
        <v>0.14814814814814761</v>
      </c>
      <c r="BJ54" s="59">
        <v>84.9</v>
      </c>
      <c r="BK54" s="59">
        <v>84.9</v>
      </c>
      <c r="BL54" s="59">
        <v>31.59</v>
      </c>
      <c r="BM54" s="59">
        <v>31.59</v>
      </c>
      <c r="BN54" s="59">
        <v>20</v>
      </c>
      <c r="BO54" s="59">
        <v>20</v>
      </c>
      <c r="BP54" s="92">
        <f t="shared" si="25"/>
        <v>0.63311174422285532</v>
      </c>
      <c r="BQ54" s="92">
        <f t="shared" si="26"/>
        <v>0.63311174422285532</v>
      </c>
      <c r="BR54" s="59">
        <v>9.9</v>
      </c>
      <c r="BS54" s="59">
        <v>16.600000000000001</v>
      </c>
      <c r="BT54" s="59">
        <v>7.3</v>
      </c>
      <c r="BU54" s="59">
        <v>14.3</v>
      </c>
      <c r="BV54" s="59">
        <v>69.7</v>
      </c>
      <c r="BW54" s="63">
        <v>1</v>
      </c>
      <c r="BX54" s="63">
        <v>2</v>
      </c>
      <c r="BY54" s="65">
        <f t="shared" si="81"/>
        <v>16.024096385542165</v>
      </c>
      <c r="BZ54" s="59">
        <v>64</v>
      </c>
      <c r="CA54" s="63">
        <v>1</v>
      </c>
      <c r="CB54" s="63">
        <v>3</v>
      </c>
      <c r="CC54" s="66">
        <f t="shared" si="91"/>
        <v>22.891566265060241</v>
      </c>
      <c r="CD54" s="59">
        <v>80.599999999999994</v>
      </c>
      <c r="CE54" s="63">
        <v>1</v>
      </c>
      <c r="CF54" s="63">
        <v>2</v>
      </c>
      <c r="CG54" s="65">
        <f t="shared" si="82"/>
        <v>10.44444444444445</v>
      </c>
      <c r="CH54" s="59">
        <v>84</v>
      </c>
      <c r="CI54" s="63">
        <v>1</v>
      </c>
      <c r="CJ54" s="63">
        <v>1.17</v>
      </c>
      <c r="CK54" s="59">
        <v>74.900000000000006</v>
      </c>
      <c r="CL54" s="63">
        <v>1</v>
      </c>
      <c r="CM54" s="63">
        <v>2</v>
      </c>
      <c r="CN54" s="65">
        <f t="shared" si="83"/>
        <v>16.777777777777771</v>
      </c>
      <c r="CO54" s="59">
        <v>17.3</v>
      </c>
      <c r="CP54" s="63">
        <v>4</v>
      </c>
      <c r="CQ54" s="63">
        <f t="shared" si="101"/>
        <v>73.000000000000014</v>
      </c>
      <c r="CR54" s="63">
        <f t="shared" si="84"/>
        <v>2.3333333333333335</v>
      </c>
      <c r="CS54" s="63">
        <f t="shared" si="85"/>
        <v>23.384647478804109</v>
      </c>
      <c r="CT54" s="59">
        <v>9.9</v>
      </c>
      <c r="CU54" s="59">
        <v>16.600000000000001</v>
      </c>
      <c r="CV54" s="59">
        <v>7.3</v>
      </c>
      <c r="CW54" s="59">
        <v>14.3</v>
      </c>
      <c r="CX54" s="59">
        <v>69.7</v>
      </c>
      <c r="CY54" s="63">
        <v>1</v>
      </c>
      <c r="CZ54" s="63">
        <v>2</v>
      </c>
      <c r="DA54" s="65">
        <f t="shared" si="119"/>
        <v>16.024096385542165</v>
      </c>
      <c r="DB54" s="59">
        <v>64</v>
      </c>
      <c r="DC54" s="63">
        <v>1</v>
      </c>
      <c r="DD54" s="63">
        <v>3</v>
      </c>
      <c r="DE54" s="66">
        <f t="shared" si="92"/>
        <v>22.891566265060241</v>
      </c>
      <c r="DF54" s="59">
        <v>80.599999999999994</v>
      </c>
      <c r="DG54" s="63">
        <v>1</v>
      </c>
      <c r="DH54" s="63">
        <v>2</v>
      </c>
      <c r="DI54" s="65">
        <f t="shared" si="87"/>
        <v>10.44444444444445</v>
      </c>
      <c r="DJ54" s="59">
        <v>84</v>
      </c>
      <c r="DK54" s="63">
        <v>1</v>
      </c>
      <c r="DL54" s="63">
        <v>1.17</v>
      </c>
      <c r="DM54" s="59">
        <v>74.900000000000006</v>
      </c>
      <c r="DN54" s="63">
        <v>1</v>
      </c>
      <c r="DO54" s="63">
        <v>2</v>
      </c>
      <c r="DP54" s="65">
        <f t="shared" si="88"/>
        <v>16.777777777777771</v>
      </c>
      <c r="DQ54" s="59">
        <v>17.3</v>
      </c>
      <c r="DR54" s="63">
        <v>4</v>
      </c>
      <c r="DS54" s="63">
        <f t="shared" si="125"/>
        <v>73.000000000000014</v>
      </c>
      <c r="DT54" s="63">
        <f t="shared" si="89"/>
        <v>2.3333333333333335</v>
      </c>
      <c r="DU54" s="63">
        <f t="shared" si="90"/>
        <v>23.384647478804109</v>
      </c>
    </row>
    <row r="55" spans="1:125" s="58" customFormat="1" x14ac:dyDescent="0.25">
      <c r="A55" s="2">
        <f t="shared" si="22"/>
        <v>54</v>
      </c>
      <c r="B55" s="58" t="s">
        <v>57</v>
      </c>
      <c r="C55" s="58" t="s">
        <v>106</v>
      </c>
      <c r="D55" s="59">
        <v>47</v>
      </c>
      <c r="E55" s="59">
        <v>1</v>
      </c>
      <c r="F55" s="59">
        <v>106</v>
      </c>
      <c r="G55" s="59">
        <v>90.1</v>
      </c>
      <c r="H55" s="59">
        <v>50.3</v>
      </c>
      <c r="I55" s="59">
        <v>19.600000000000001</v>
      </c>
      <c r="J55" s="59">
        <v>68.5</v>
      </c>
      <c r="K55" s="63">
        <v>0</v>
      </c>
      <c r="L55" s="63">
        <v>2</v>
      </c>
      <c r="M55" s="65">
        <f t="shared" si="75"/>
        <v>17.46987951807229</v>
      </c>
      <c r="N55" s="59">
        <v>70</v>
      </c>
      <c r="O55" s="63">
        <v>0</v>
      </c>
      <c r="P55" s="63">
        <v>2</v>
      </c>
      <c r="Q55" s="65">
        <f t="shared" si="93"/>
        <v>15.662650602409638</v>
      </c>
      <c r="R55" s="59">
        <v>82.4</v>
      </c>
      <c r="S55" s="63">
        <v>0</v>
      </c>
      <c r="T55" s="63">
        <v>1</v>
      </c>
      <c r="U55" s="66">
        <f t="shared" si="76"/>
        <v>8.4444444444444375</v>
      </c>
      <c r="V55" s="59">
        <v>144</v>
      </c>
      <c r="W55" s="63">
        <v>2</v>
      </c>
      <c r="X55" s="63">
        <v>25.2</v>
      </c>
      <c r="Y55" s="59">
        <v>92.3</v>
      </c>
      <c r="Z55" s="63">
        <v>0</v>
      </c>
      <c r="AA55" s="63">
        <v>0</v>
      </c>
      <c r="AB55" s="65">
        <v>0</v>
      </c>
      <c r="AC55" s="59">
        <v>30.8</v>
      </c>
      <c r="AD55" s="63">
        <v>4</v>
      </c>
      <c r="AE55" s="63">
        <f t="shared" si="95"/>
        <v>208</v>
      </c>
      <c r="AF55" s="63">
        <f t="shared" si="78"/>
        <v>1.8333333333333333</v>
      </c>
      <c r="AG55" s="63">
        <f t="shared" si="79"/>
        <v>45.796162427487729</v>
      </c>
      <c r="AH55" s="59">
        <v>106</v>
      </c>
      <c r="AI55" s="59">
        <v>90.1</v>
      </c>
      <c r="AJ55" s="59">
        <v>50.3</v>
      </c>
      <c r="AK55" s="59">
        <v>19.600000000000001</v>
      </c>
      <c r="AL55" s="59">
        <v>68.5</v>
      </c>
      <c r="AM55" s="63">
        <v>0</v>
      </c>
      <c r="AN55" s="63">
        <v>2</v>
      </c>
      <c r="AO55" s="65">
        <f t="shared" ref="AO55" si="126">(83-AL55)*100/83</f>
        <v>17.46987951807229</v>
      </c>
      <c r="AP55" s="59">
        <v>70</v>
      </c>
      <c r="AQ55" s="63">
        <v>0</v>
      </c>
      <c r="AR55" s="63">
        <v>2</v>
      </c>
      <c r="AS55" s="65">
        <f t="shared" ref="AS55:AS58" si="127">(83-AP55)*100/83</f>
        <v>15.662650602409638</v>
      </c>
      <c r="AT55" s="59">
        <v>82.4</v>
      </c>
      <c r="AU55" s="63">
        <v>0</v>
      </c>
      <c r="AV55" s="63">
        <v>1</v>
      </c>
      <c r="AW55" s="66">
        <f t="shared" si="109"/>
        <v>8.4444444444444375</v>
      </c>
      <c r="AX55" s="59">
        <v>144</v>
      </c>
      <c r="AY55" s="63">
        <v>2</v>
      </c>
      <c r="AZ55" s="63">
        <v>25.2</v>
      </c>
      <c r="BA55" s="59">
        <v>92.3</v>
      </c>
      <c r="BB55" s="63">
        <v>0</v>
      </c>
      <c r="BC55" s="63">
        <v>0</v>
      </c>
      <c r="BD55" s="65">
        <v>0</v>
      </c>
      <c r="BE55" s="59">
        <v>30.8</v>
      </c>
      <c r="BF55" s="63">
        <v>4</v>
      </c>
      <c r="BG55" s="63">
        <f t="shared" ref="BG55" si="128">(BE55-10)*100/10</f>
        <v>208</v>
      </c>
      <c r="BH55" s="63">
        <f t="shared" si="10"/>
        <v>1.8333333333333333</v>
      </c>
      <c r="BI55" s="63">
        <f t="shared" si="24"/>
        <v>45.796162427487729</v>
      </c>
      <c r="BJ55" s="59">
        <v>88.53</v>
      </c>
      <c r="BK55" s="59">
        <v>88.53</v>
      </c>
      <c r="BL55" s="59">
        <v>41.13</v>
      </c>
      <c r="BM55" s="59">
        <v>41.13</v>
      </c>
      <c r="BN55" s="59">
        <v>48</v>
      </c>
      <c r="BO55" s="59">
        <v>48</v>
      </c>
      <c r="BP55" s="92">
        <f t="shared" si="25"/>
        <v>1.1670313639679066</v>
      </c>
      <c r="BQ55" s="92">
        <f t="shared" si="26"/>
        <v>1.1670313639679066</v>
      </c>
      <c r="BR55" s="59">
        <v>29</v>
      </c>
      <c r="BS55" s="59">
        <v>30.5</v>
      </c>
      <c r="BT55" s="59">
        <v>12.5</v>
      </c>
      <c r="BU55" s="59">
        <v>13.9</v>
      </c>
      <c r="BV55" s="59">
        <v>66.400000000000006</v>
      </c>
      <c r="BW55" s="63">
        <v>0</v>
      </c>
      <c r="BX55" s="63">
        <v>2</v>
      </c>
      <c r="BY55" s="65">
        <f t="shared" si="81"/>
        <v>19.999999999999993</v>
      </c>
      <c r="BZ55" s="59">
        <v>52.7</v>
      </c>
      <c r="CA55" s="63">
        <v>1</v>
      </c>
      <c r="CB55" s="63">
        <v>4</v>
      </c>
      <c r="CC55" s="66">
        <f t="shared" si="91"/>
        <v>36.506024096385538</v>
      </c>
      <c r="CD55" s="59">
        <v>77</v>
      </c>
      <c r="CE55" s="63">
        <v>0</v>
      </c>
      <c r="CF55" s="63">
        <v>2</v>
      </c>
      <c r="CG55" s="65">
        <f t="shared" si="82"/>
        <v>14.444444444444445</v>
      </c>
      <c r="CH55" s="59">
        <v>69</v>
      </c>
      <c r="CI55" s="63">
        <v>2</v>
      </c>
      <c r="CJ55" s="63">
        <v>18.8</v>
      </c>
      <c r="CK55" s="59">
        <v>71.900000000000006</v>
      </c>
      <c r="CL55" s="63">
        <v>0</v>
      </c>
      <c r="CM55" s="63">
        <v>3</v>
      </c>
      <c r="CN55" s="65">
        <f t="shared" si="83"/>
        <v>20.111111111111107</v>
      </c>
      <c r="CO55" s="59">
        <v>0.5</v>
      </c>
      <c r="CP55" s="63">
        <v>0</v>
      </c>
      <c r="CQ55" s="63">
        <v>0</v>
      </c>
      <c r="CR55" s="63">
        <f t="shared" si="84"/>
        <v>2.1666666666666665</v>
      </c>
      <c r="CS55" s="63">
        <f t="shared" si="85"/>
        <v>18.310263275323511</v>
      </c>
      <c r="CT55" s="59">
        <v>29</v>
      </c>
      <c r="CU55" s="59">
        <v>30.5</v>
      </c>
      <c r="CV55" s="59">
        <v>12.5</v>
      </c>
      <c r="CW55" s="59">
        <v>13.9</v>
      </c>
      <c r="CX55" s="59">
        <v>66.400000000000006</v>
      </c>
      <c r="CY55" s="63">
        <v>0</v>
      </c>
      <c r="CZ55" s="63">
        <v>2</v>
      </c>
      <c r="DA55" s="65">
        <f t="shared" si="119"/>
        <v>19.999999999999993</v>
      </c>
      <c r="DB55" s="59">
        <v>52.7</v>
      </c>
      <c r="DC55" s="63">
        <v>1</v>
      </c>
      <c r="DD55" s="63">
        <v>4</v>
      </c>
      <c r="DE55" s="66">
        <f t="shared" si="92"/>
        <v>36.506024096385538</v>
      </c>
      <c r="DF55" s="59">
        <v>77</v>
      </c>
      <c r="DG55" s="63">
        <v>0</v>
      </c>
      <c r="DH55" s="63">
        <v>2</v>
      </c>
      <c r="DI55" s="65">
        <f t="shared" si="87"/>
        <v>14.444444444444445</v>
      </c>
      <c r="DJ55" s="59">
        <v>69</v>
      </c>
      <c r="DK55" s="63">
        <v>2</v>
      </c>
      <c r="DL55" s="63">
        <v>18.8</v>
      </c>
      <c r="DM55" s="59">
        <v>71.900000000000006</v>
      </c>
      <c r="DN55" s="63">
        <v>0</v>
      </c>
      <c r="DO55" s="63">
        <v>3</v>
      </c>
      <c r="DP55" s="65">
        <f t="shared" si="88"/>
        <v>20.111111111111107</v>
      </c>
      <c r="DQ55" s="59">
        <v>0.5</v>
      </c>
      <c r="DR55" s="63">
        <v>0</v>
      </c>
      <c r="DS55" s="63">
        <v>0</v>
      </c>
      <c r="DT55" s="63">
        <f t="shared" si="89"/>
        <v>2.1666666666666665</v>
      </c>
      <c r="DU55" s="63">
        <f t="shared" si="90"/>
        <v>18.310263275323511</v>
      </c>
    </row>
    <row r="56" spans="1:125" s="58" customFormat="1" x14ac:dyDescent="0.25">
      <c r="A56" s="2">
        <f t="shared" si="22"/>
        <v>55</v>
      </c>
      <c r="B56" s="58" t="s">
        <v>58</v>
      </c>
      <c r="C56" s="58" t="s">
        <v>106</v>
      </c>
      <c r="D56" s="59">
        <v>46</v>
      </c>
      <c r="E56" s="59">
        <v>0</v>
      </c>
      <c r="F56" s="59">
        <v>16.2</v>
      </c>
      <c r="G56" s="59">
        <v>13.4</v>
      </c>
      <c r="H56" s="59">
        <v>5.4</v>
      </c>
      <c r="I56" s="59">
        <v>11.4</v>
      </c>
      <c r="J56" s="59">
        <v>88.6</v>
      </c>
      <c r="K56" s="63">
        <v>0</v>
      </c>
      <c r="L56" s="63">
        <v>0</v>
      </c>
      <c r="M56" s="65">
        <v>0</v>
      </c>
      <c r="N56" s="59">
        <v>78.3</v>
      </c>
      <c r="O56" s="63">
        <v>0</v>
      </c>
      <c r="P56" s="63">
        <v>1</v>
      </c>
      <c r="Q56" s="65">
        <f t="shared" si="93"/>
        <v>5.6626506024096424</v>
      </c>
      <c r="R56" s="59">
        <v>91.3</v>
      </c>
      <c r="S56" s="63">
        <v>1</v>
      </c>
      <c r="T56" s="63">
        <v>0</v>
      </c>
      <c r="U56" s="66">
        <v>0</v>
      </c>
      <c r="V56" s="59">
        <v>100</v>
      </c>
      <c r="W56" s="63">
        <v>0</v>
      </c>
      <c r="X56" s="63">
        <v>0</v>
      </c>
      <c r="Y56" s="59">
        <v>90.1</v>
      </c>
      <c r="Z56" s="63">
        <v>0</v>
      </c>
      <c r="AA56" s="63">
        <v>0</v>
      </c>
      <c r="AB56" s="65">
        <v>0</v>
      </c>
      <c r="AC56" s="59">
        <v>0</v>
      </c>
      <c r="AD56" s="63">
        <v>0</v>
      </c>
      <c r="AE56" s="63">
        <v>0</v>
      </c>
      <c r="AF56" s="63">
        <f t="shared" si="78"/>
        <v>0.16666666666666666</v>
      </c>
      <c r="AG56" s="63">
        <f t="shared" si="79"/>
        <v>0.94377510040160706</v>
      </c>
      <c r="AH56" s="59">
        <v>16.2</v>
      </c>
      <c r="AI56" s="59">
        <v>13.4</v>
      </c>
      <c r="AJ56" s="59">
        <v>5.4</v>
      </c>
      <c r="AK56" s="59">
        <v>11.4</v>
      </c>
      <c r="AL56" s="59">
        <v>88.6</v>
      </c>
      <c r="AM56" s="63">
        <v>0</v>
      </c>
      <c r="AN56" s="63">
        <v>0</v>
      </c>
      <c r="AO56" s="65">
        <v>0</v>
      </c>
      <c r="AP56" s="59">
        <v>78.3</v>
      </c>
      <c r="AQ56" s="63">
        <v>0</v>
      </c>
      <c r="AR56" s="63">
        <v>1</v>
      </c>
      <c r="AS56" s="65">
        <f t="shared" si="127"/>
        <v>5.6626506024096424</v>
      </c>
      <c r="AT56" s="59">
        <v>91.3</v>
      </c>
      <c r="AU56" s="63">
        <v>1</v>
      </c>
      <c r="AV56" s="63">
        <v>0</v>
      </c>
      <c r="AW56" s="66">
        <v>0</v>
      </c>
      <c r="AX56" s="59">
        <v>100</v>
      </c>
      <c r="AY56" s="63">
        <v>0</v>
      </c>
      <c r="AZ56" s="63">
        <v>0</v>
      </c>
      <c r="BA56" s="59">
        <v>90.1</v>
      </c>
      <c r="BB56" s="63">
        <v>0</v>
      </c>
      <c r="BC56" s="63">
        <v>0</v>
      </c>
      <c r="BD56" s="65">
        <v>0</v>
      </c>
      <c r="BE56" s="59">
        <v>0</v>
      </c>
      <c r="BF56" s="63">
        <v>0</v>
      </c>
      <c r="BG56" s="63">
        <v>0</v>
      </c>
      <c r="BH56" s="63">
        <f t="shared" si="10"/>
        <v>0.16666666666666666</v>
      </c>
      <c r="BI56" s="63">
        <f t="shared" si="24"/>
        <v>0.94377510040160706</v>
      </c>
      <c r="BJ56" s="59">
        <v>89.7</v>
      </c>
      <c r="BK56" s="59">
        <v>89.7</v>
      </c>
      <c r="BL56" s="59">
        <v>32.22</v>
      </c>
      <c r="BM56" s="59">
        <v>32.22</v>
      </c>
      <c r="BN56" s="59">
        <v>56</v>
      </c>
      <c r="BO56" s="59">
        <v>56</v>
      </c>
      <c r="BP56" s="92">
        <f t="shared" si="25"/>
        <v>1.7380509000620734</v>
      </c>
      <c r="BQ56" s="92">
        <f t="shared" si="26"/>
        <v>1.7380509000620734</v>
      </c>
      <c r="BR56" s="59">
        <v>25.9</v>
      </c>
      <c r="BS56" s="59">
        <v>19</v>
      </c>
      <c r="BT56" s="59">
        <v>3.3</v>
      </c>
      <c r="BU56" s="59">
        <v>12.1</v>
      </c>
      <c r="BV56" s="59">
        <v>74.900000000000006</v>
      </c>
      <c r="BW56" s="63">
        <v>0</v>
      </c>
      <c r="BX56" s="63">
        <v>1</v>
      </c>
      <c r="BY56" s="65">
        <f t="shared" si="81"/>
        <v>9.7590361445783067</v>
      </c>
      <c r="BZ56" s="59">
        <v>44.3</v>
      </c>
      <c r="CA56" s="63">
        <v>1</v>
      </c>
      <c r="CB56" s="63">
        <v>4</v>
      </c>
      <c r="CC56" s="66">
        <f t="shared" si="91"/>
        <v>46.626506024096393</v>
      </c>
      <c r="CD56" s="59">
        <v>68.3</v>
      </c>
      <c r="CE56" s="63">
        <v>0</v>
      </c>
      <c r="CF56" s="63">
        <v>3</v>
      </c>
      <c r="CG56" s="65">
        <f t="shared" si="82"/>
        <v>24.111111111111118</v>
      </c>
      <c r="CH56" s="59">
        <v>116</v>
      </c>
      <c r="CI56" s="63">
        <v>1</v>
      </c>
      <c r="CJ56" s="63">
        <v>0.86</v>
      </c>
      <c r="CK56" s="59">
        <v>78.2</v>
      </c>
      <c r="CL56" s="63">
        <v>0</v>
      </c>
      <c r="CM56" s="63">
        <v>2</v>
      </c>
      <c r="CN56" s="65">
        <f t="shared" si="83"/>
        <v>13.111111111111109</v>
      </c>
      <c r="CO56" s="59">
        <v>5.9</v>
      </c>
      <c r="CP56" s="63">
        <v>0</v>
      </c>
      <c r="CQ56" s="63">
        <v>0</v>
      </c>
      <c r="CR56" s="63">
        <f t="shared" si="84"/>
        <v>1.8333333333333333</v>
      </c>
      <c r="CS56" s="63">
        <f t="shared" si="85"/>
        <v>15.744627398482821</v>
      </c>
      <c r="CT56" s="59">
        <v>25.9</v>
      </c>
      <c r="CU56" s="59">
        <v>19</v>
      </c>
      <c r="CV56" s="59">
        <v>3.3</v>
      </c>
      <c r="CW56" s="59">
        <v>12.1</v>
      </c>
      <c r="CX56" s="59">
        <v>74.900000000000006</v>
      </c>
      <c r="CY56" s="63">
        <v>0</v>
      </c>
      <c r="CZ56" s="63">
        <v>1</v>
      </c>
      <c r="DA56" s="65">
        <f t="shared" si="119"/>
        <v>9.7590361445783067</v>
      </c>
      <c r="DB56" s="59">
        <v>44.3</v>
      </c>
      <c r="DC56" s="63">
        <v>1</v>
      </c>
      <c r="DD56" s="63">
        <v>4</v>
      </c>
      <c r="DE56" s="66">
        <f t="shared" si="92"/>
        <v>46.626506024096393</v>
      </c>
      <c r="DF56" s="59">
        <v>68.3</v>
      </c>
      <c r="DG56" s="63">
        <v>0</v>
      </c>
      <c r="DH56" s="63">
        <v>3</v>
      </c>
      <c r="DI56" s="65">
        <f t="shared" si="87"/>
        <v>24.111111111111118</v>
      </c>
      <c r="DJ56" s="59">
        <v>116</v>
      </c>
      <c r="DK56" s="63">
        <v>1</v>
      </c>
      <c r="DL56" s="63">
        <v>0.86</v>
      </c>
      <c r="DM56" s="59">
        <v>78.2</v>
      </c>
      <c r="DN56" s="63">
        <v>0</v>
      </c>
      <c r="DO56" s="63">
        <v>2</v>
      </c>
      <c r="DP56" s="65">
        <f t="shared" si="88"/>
        <v>13.111111111111109</v>
      </c>
      <c r="DQ56" s="59">
        <v>5.9</v>
      </c>
      <c r="DR56" s="63">
        <v>0</v>
      </c>
      <c r="DS56" s="63">
        <v>0</v>
      </c>
      <c r="DT56" s="63">
        <f t="shared" si="89"/>
        <v>1.8333333333333333</v>
      </c>
      <c r="DU56" s="63">
        <f t="shared" si="90"/>
        <v>15.744627398482821</v>
      </c>
    </row>
    <row r="57" spans="1:125" s="58" customFormat="1" x14ac:dyDescent="0.25">
      <c r="A57" s="2">
        <f t="shared" si="22"/>
        <v>56</v>
      </c>
      <c r="B57" s="58" t="s">
        <v>59</v>
      </c>
      <c r="C57" s="58" t="s">
        <v>106</v>
      </c>
      <c r="D57" s="59">
        <v>44</v>
      </c>
      <c r="E57" s="59">
        <v>1</v>
      </c>
      <c r="F57" s="59">
        <v>18.7</v>
      </c>
      <c r="G57" s="59">
        <v>21.1</v>
      </c>
      <c r="H57" s="59">
        <v>6</v>
      </c>
      <c r="I57" s="59">
        <v>11.6</v>
      </c>
      <c r="J57" s="59">
        <v>87.4</v>
      </c>
      <c r="K57" s="63">
        <v>0</v>
      </c>
      <c r="L57" s="63">
        <v>0</v>
      </c>
      <c r="M57" s="65">
        <v>0</v>
      </c>
      <c r="N57" s="59">
        <v>72.3</v>
      </c>
      <c r="O57" s="63">
        <v>0</v>
      </c>
      <c r="P57" s="63">
        <v>2</v>
      </c>
      <c r="Q57" s="65">
        <f t="shared" si="93"/>
        <v>12.891566265060243</v>
      </c>
      <c r="R57" s="59">
        <v>68.5</v>
      </c>
      <c r="S57" s="63">
        <v>1</v>
      </c>
      <c r="T57" s="63">
        <v>3</v>
      </c>
      <c r="U57" s="66">
        <f t="shared" si="76"/>
        <v>23.888888888888889</v>
      </c>
      <c r="V57" s="59">
        <v>88</v>
      </c>
      <c r="W57" s="63">
        <v>0</v>
      </c>
      <c r="X57" s="63">
        <v>0</v>
      </c>
      <c r="Y57" s="59">
        <v>81.3</v>
      </c>
      <c r="Z57" s="63">
        <v>1</v>
      </c>
      <c r="AA57" s="63">
        <v>1</v>
      </c>
      <c r="AB57" s="65">
        <f t="shared" si="77"/>
        <v>9.6666666666666696</v>
      </c>
      <c r="AC57" s="59">
        <v>12</v>
      </c>
      <c r="AD57" s="63">
        <v>2</v>
      </c>
      <c r="AE57" s="63">
        <f t="shared" si="95"/>
        <v>20</v>
      </c>
      <c r="AF57" s="63">
        <f t="shared" si="78"/>
        <v>1.3333333333333333</v>
      </c>
      <c r="AG57" s="63">
        <f t="shared" si="79"/>
        <v>11.074520303435968</v>
      </c>
      <c r="AH57" s="59">
        <v>18.7</v>
      </c>
      <c r="AI57" s="59">
        <v>21.1</v>
      </c>
      <c r="AJ57" s="59">
        <v>6</v>
      </c>
      <c r="AK57" s="59">
        <v>11.6</v>
      </c>
      <c r="AL57" s="59">
        <v>87.4</v>
      </c>
      <c r="AM57" s="63">
        <v>0</v>
      </c>
      <c r="AN57" s="63">
        <v>0</v>
      </c>
      <c r="AO57" s="65">
        <v>0</v>
      </c>
      <c r="AP57" s="59">
        <v>72.3</v>
      </c>
      <c r="AQ57" s="63">
        <v>0</v>
      </c>
      <c r="AR57" s="63">
        <v>2</v>
      </c>
      <c r="AS57" s="65">
        <f t="shared" si="127"/>
        <v>12.891566265060243</v>
      </c>
      <c r="AT57" s="59">
        <v>68.5</v>
      </c>
      <c r="AU57" s="63">
        <v>1</v>
      </c>
      <c r="AV57" s="63">
        <v>3</v>
      </c>
      <c r="AW57" s="66">
        <f t="shared" ref="AW57:AW59" si="129">(90-AT57)*100/90</f>
        <v>23.888888888888889</v>
      </c>
      <c r="AX57" s="59">
        <v>88</v>
      </c>
      <c r="AY57" s="63">
        <v>0</v>
      </c>
      <c r="AZ57" s="63">
        <v>0</v>
      </c>
      <c r="BA57" s="59">
        <v>81.3</v>
      </c>
      <c r="BB57" s="63">
        <v>1</v>
      </c>
      <c r="BC57" s="63">
        <v>1</v>
      </c>
      <c r="BD57" s="65">
        <f t="shared" ref="BD57:BD58" si="130">(90-BA57)*100/90</f>
        <v>9.6666666666666696</v>
      </c>
      <c r="BE57" s="59">
        <v>12</v>
      </c>
      <c r="BF57" s="63">
        <v>2</v>
      </c>
      <c r="BG57" s="63">
        <f t="shared" ref="BG57" si="131">(BE57-10)*100/10</f>
        <v>20</v>
      </c>
      <c r="BH57" s="63">
        <f t="shared" si="10"/>
        <v>1.3333333333333333</v>
      </c>
      <c r="BI57" s="63">
        <f t="shared" si="24"/>
        <v>11.074520303435968</v>
      </c>
      <c r="BJ57" s="59">
        <v>89.17</v>
      </c>
      <c r="BK57" s="59">
        <v>89.17</v>
      </c>
      <c r="BL57" s="59">
        <v>20.04</v>
      </c>
      <c r="BM57" s="59">
        <v>20.04</v>
      </c>
      <c r="BN57" s="59">
        <v>21</v>
      </c>
      <c r="BO57" s="59">
        <v>21</v>
      </c>
      <c r="BP57" s="92">
        <f t="shared" si="25"/>
        <v>1.0479041916167666</v>
      </c>
      <c r="BQ57" s="92">
        <f t="shared" si="26"/>
        <v>1.0479041916167666</v>
      </c>
      <c r="BR57" s="59">
        <v>39</v>
      </c>
      <c r="BS57" s="59">
        <v>28.6</v>
      </c>
      <c r="BT57" s="59">
        <v>10.6</v>
      </c>
      <c r="BU57" s="59">
        <v>20.5</v>
      </c>
      <c r="BV57" s="59">
        <v>66</v>
      </c>
      <c r="BW57" s="63">
        <v>0</v>
      </c>
      <c r="BX57" s="63">
        <v>3</v>
      </c>
      <c r="BY57" s="65">
        <f t="shared" si="81"/>
        <v>20.481927710843372</v>
      </c>
      <c r="BZ57" s="59">
        <v>38.1</v>
      </c>
      <c r="CA57" s="63">
        <v>0</v>
      </c>
      <c r="CB57" s="63">
        <v>4</v>
      </c>
      <c r="CC57" s="66">
        <f t="shared" si="91"/>
        <v>54.096385542168676</v>
      </c>
      <c r="CD57" s="59">
        <v>62.6</v>
      </c>
      <c r="CE57" s="63">
        <v>1</v>
      </c>
      <c r="CF57" s="63">
        <v>4</v>
      </c>
      <c r="CG57" s="65">
        <f t="shared" si="82"/>
        <v>30.444444444444443</v>
      </c>
      <c r="CH57" s="59">
        <v>135</v>
      </c>
      <c r="CI57" s="63">
        <v>2</v>
      </c>
      <c r="CJ57" s="63">
        <v>17.3</v>
      </c>
      <c r="CK57" s="59">
        <v>62.4</v>
      </c>
      <c r="CL57" s="63">
        <v>1</v>
      </c>
      <c r="CM57" s="63">
        <v>4</v>
      </c>
      <c r="CN57" s="65">
        <f t="shared" si="83"/>
        <v>30.666666666666668</v>
      </c>
      <c r="CO57" s="59">
        <v>19.5</v>
      </c>
      <c r="CP57" s="63">
        <v>4</v>
      </c>
      <c r="CQ57" s="63">
        <f t="shared" si="101"/>
        <v>95</v>
      </c>
      <c r="CR57" s="63">
        <f t="shared" si="84"/>
        <v>3.5</v>
      </c>
      <c r="CS57" s="63">
        <f t="shared" si="85"/>
        <v>41.331570727353856</v>
      </c>
      <c r="CT57" s="59">
        <v>39</v>
      </c>
      <c r="CU57" s="59">
        <v>28.6</v>
      </c>
      <c r="CV57" s="59">
        <v>10.6</v>
      </c>
      <c r="CW57" s="59">
        <v>20.5</v>
      </c>
      <c r="CX57" s="59">
        <v>66</v>
      </c>
      <c r="CY57" s="63">
        <v>0</v>
      </c>
      <c r="CZ57" s="63">
        <v>3</v>
      </c>
      <c r="DA57" s="65">
        <f t="shared" si="119"/>
        <v>20.481927710843372</v>
      </c>
      <c r="DB57" s="59">
        <v>38.1</v>
      </c>
      <c r="DC57" s="63">
        <v>0</v>
      </c>
      <c r="DD57" s="63">
        <v>4</v>
      </c>
      <c r="DE57" s="66">
        <f t="shared" si="92"/>
        <v>54.096385542168676</v>
      </c>
      <c r="DF57" s="59">
        <v>62.6</v>
      </c>
      <c r="DG57" s="63">
        <v>1</v>
      </c>
      <c r="DH57" s="63">
        <v>4</v>
      </c>
      <c r="DI57" s="65">
        <f t="shared" si="87"/>
        <v>30.444444444444443</v>
      </c>
      <c r="DJ57" s="59">
        <v>135</v>
      </c>
      <c r="DK57" s="63">
        <v>2</v>
      </c>
      <c r="DL57" s="63">
        <v>17.3</v>
      </c>
      <c r="DM57" s="59">
        <v>62.4</v>
      </c>
      <c r="DN57" s="63">
        <v>1</v>
      </c>
      <c r="DO57" s="63">
        <v>4</v>
      </c>
      <c r="DP57" s="65">
        <f t="shared" si="88"/>
        <v>30.666666666666668</v>
      </c>
      <c r="DQ57" s="59">
        <v>19.5</v>
      </c>
      <c r="DR57" s="63">
        <v>4</v>
      </c>
      <c r="DS57" s="63">
        <f t="shared" ref="DS57:DS58" si="132">(DQ57-10)*100/10</f>
        <v>95</v>
      </c>
      <c r="DT57" s="63">
        <f t="shared" si="89"/>
        <v>3.5</v>
      </c>
      <c r="DU57" s="63">
        <f t="shared" si="90"/>
        <v>41.331570727353856</v>
      </c>
    </row>
    <row r="58" spans="1:125" s="58" customFormat="1" x14ac:dyDescent="0.25">
      <c r="A58" s="2">
        <f t="shared" si="22"/>
        <v>57</v>
      </c>
      <c r="B58" s="58" t="s">
        <v>60</v>
      </c>
      <c r="C58" s="58" t="s">
        <v>106</v>
      </c>
      <c r="D58" s="59">
        <v>47</v>
      </c>
      <c r="E58" s="59">
        <v>0</v>
      </c>
      <c r="F58" s="59">
        <v>48.9</v>
      </c>
      <c r="G58" s="59">
        <v>41.9</v>
      </c>
      <c r="H58" s="59">
        <v>16.100000000000001</v>
      </c>
      <c r="I58" s="59">
        <v>29.4</v>
      </c>
      <c r="J58" s="59">
        <v>88.1</v>
      </c>
      <c r="K58" s="63">
        <v>0</v>
      </c>
      <c r="L58" s="63">
        <v>0</v>
      </c>
      <c r="M58" s="65">
        <v>0</v>
      </c>
      <c r="N58" s="59">
        <v>73.2</v>
      </c>
      <c r="O58" s="63">
        <v>1</v>
      </c>
      <c r="P58" s="63">
        <v>2</v>
      </c>
      <c r="Q58" s="65">
        <f t="shared" si="93"/>
        <v>11.807228915662648</v>
      </c>
      <c r="R58" s="59">
        <v>78</v>
      </c>
      <c r="S58" s="63">
        <v>1</v>
      </c>
      <c r="T58" s="63">
        <v>2</v>
      </c>
      <c r="U58" s="66">
        <f t="shared" si="76"/>
        <v>13.333333333333334</v>
      </c>
      <c r="V58" s="59">
        <v>121</v>
      </c>
      <c r="W58" s="63">
        <v>1</v>
      </c>
      <c r="X58" s="63">
        <v>5.2</v>
      </c>
      <c r="Y58" s="59">
        <v>83.5</v>
      </c>
      <c r="Z58" s="63">
        <v>0</v>
      </c>
      <c r="AA58" s="63">
        <v>1</v>
      </c>
      <c r="AB58" s="65">
        <f t="shared" si="77"/>
        <v>7.2222222222222223</v>
      </c>
      <c r="AC58" s="59">
        <v>6.3</v>
      </c>
      <c r="AD58" s="63">
        <v>0</v>
      </c>
      <c r="AE58" s="63">
        <v>0</v>
      </c>
      <c r="AF58" s="63">
        <f t="shared" si="78"/>
        <v>1</v>
      </c>
      <c r="AG58" s="63">
        <f t="shared" si="79"/>
        <v>6.2604640785363683</v>
      </c>
      <c r="AH58" s="59">
        <v>48.9</v>
      </c>
      <c r="AI58" s="59">
        <v>41.9</v>
      </c>
      <c r="AJ58" s="59">
        <v>16.100000000000001</v>
      </c>
      <c r="AK58" s="59">
        <v>29.4</v>
      </c>
      <c r="AL58" s="59">
        <v>88.1</v>
      </c>
      <c r="AM58" s="63">
        <v>0</v>
      </c>
      <c r="AN58" s="63">
        <v>0</v>
      </c>
      <c r="AO58" s="65">
        <v>0</v>
      </c>
      <c r="AP58" s="59">
        <v>73.2</v>
      </c>
      <c r="AQ58" s="63">
        <v>1</v>
      </c>
      <c r="AR58" s="63">
        <v>2</v>
      </c>
      <c r="AS58" s="65">
        <f t="shared" si="127"/>
        <v>11.807228915662648</v>
      </c>
      <c r="AT58" s="59">
        <v>78</v>
      </c>
      <c r="AU58" s="63">
        <v>1</v>
      </c>
      <c r="AV58" s="63">
        <v>2</v>
      </c>
      <c r="AW58" s="66">
        <f t="shared" si="129"/>
        <v>13.333333333333334</v>
      </c>
      <c r="AX58" s="59">
        <v>121</v>
      </c>
      <c r="AY58" s="63">
        <v>1</v>
      </c>
      <c r="AZ58" s="63">
        <v>5.2</v>
      </c>
      <c r="BA58" s="59">
        <v>83.5</v>
      </c>
      <c r="BB58" s="63">
        <v>0</v>
      </c>
      <c r="BC58" s="63">
        <v>1</v>
      </c>
      <c r="BD58" s="65">
        <f t="shared" si="130"/>
        <v>7.2222222222222223</v>
      </c>
      <c r="BE58" s="59">
        <v>6.3</v>
      </c>
      <c r="BF58" s="63">
        <v>0</v>
      </c>
      <c r="BG58" s="63">
        <v>0</v>
      </c>
      <c r="BH58" s="63">
        <f t="shared" si="10"/>
        <v>1</v>
      </c>
      <c r="BI58" s="63">
        <f t="shared" si="24"/>
        <v>6.2604640785363683</v>
      </c>
      <c r="BJ58" s="59">
        <v>69</v>
      </c>
      <c r="BK58" s="59">
        <v>69</v>
      </c>
      <c r="BL58" s="59">
        <v>30.08</v>
      </c>
      <c r="BM58" s="59">
        <v>30.08</v>
      </c>
      <c r="BN58" s="59">
        <v>50</v>
      </c>
      <c r="BO58" s="59">
        <v>50</v>
      </c>
      <c r="BP58" s="92">
        <f t="shared" si="25"/>
        <v>1.6622340425531916</v>
      </c>
      <c r="BQ58" s="92">
        <f t="shared" si="26"/>
        <v>1.6622340425531916</v>
      </c>
      <c r="BR58" s="59">
        <v>23.5</v>
      </c>
      <c r="BS58" s="59">
        <v>23.3</v>
      </c>
      <c r="BT58" s="59">
        <v>4.5999999999999996</v>
      </c>
      <c r="BU58" s="59">
        <v>14</v>
      </c>
      <c r="BV58" s="59">
        <v>71.099999999999994</v>
      </c>
      <c r="BW58" s="63">
        <v>1</v>
      </c>
      <c r="BX58" s="63">
        <v>2</v>
      </c>
      <c r="BY58" s="65">
        <f t="shared" si="81"/>
        <v>14.337349397590367</v>
      </c>
      <c r="BZ58" s="59">
        <v>48.2</v>
      </c>
      <c r="CA58" s="63">
        <v>1</v>
      </c>
      <c r="CB58" s="63">
        <v>4</v>
      </c>
      <c r="CC58" s="66">
        <f t="shared" si="91"/>
        <v>41.92771084337349</v>
      </c>
      <c r="CD58" s="59">
        <v>82</v>
      </c>
      <c r="CE58" s="63">
        <v>1</v>
      </c>
      <c r="CF58" s="63">
        <v>1</v>
      </c>
      <c r="CG58" s="65">
        <f t="shared" si="82"/>
        <v>8.8888888888888893</v>
      </c>
      <c r="CH58" s="59">
        <v>69</v>
      </c>
      <c r="CI58" s="63">
        <v>2</v>
      </c>
      <c r="CJ58" s="63">
        <v>18.8</v>
      </c>
      <c r="CK58" s="59">
        <v>73.5</v>
      </c>
      <c r="CL58" s="63">
        <v>0</v>
      </c>
      <c r="CM58" s="63">
        <v>2</v>
      </c>
      <c r="CN58" s="65">
        <f t="shared" si="83"/>
        <v>18.333333333333332</v>
      </c>
      <c r="CO58" s="59">
        <v>21.2</v>
      </c>
      <c r="CP58" s="63">
        <v>4</v>
      </c>
      <c r="CQ58" s="63">
        <f t="shared" si="101"/>
        <v>112</v>
      </c>
      <c r="CR58" s="63">
        <f t="shared" si="84"/>
        <v>2.5</v>
      </c>
      <c r="CS58" s="63">
        <f t="shared" si="85"/>
        <v>35.714547077197679</v>
      </c>
      <c r="CT58" s="59">
        <v>23.5</v>
      </c>
      <c r="CU58" s="59">
        <v>23.3</v>
      </c>
      <c r="CV58" s="59">
        <v>4.5999999999999996</v>
      </c>
      <c r="CW58" s="59">
        <v>14</v>
      </c>
      <c r="CX58" s="59">
        <v>71.099999999999994</v>
      </c>
      <c r="CY58" s="63">
        <v>1</v>
      </c>
      <c r="CZ58" s="63">
        <v>2</v>
      </c>
      <c r="DA58" s="65">
        <f t="shared" si="119"/>
        <v>14.337349397590367</v>
      </c>
      <c r="DB58" s="59">
        <v>48.2</v>
      </c>
      <c r="DC58" s="63">
        <v>1</v>
      </c>
      <c r="DD58" s="63">
        <v>4</v>
      </c>
      <c r="DE58" s="66">
        <f t="shared" si="92"/>
        <v>41.92771084337349</v>
      </c>
      <c r="DF58" s="59">
        <v>82</v>
      </c>
      <c r="DG58" s="63">
        <v>1</v>
      </c>
      <c r="DH58" s="63">
        <v>1</v>
      </c>
      <c r="DI58" s="65">
        <f t="shared" si="87"/>
        <v>8.8888888888888893</v>
      </c>
      <c r="DJ58" s="59">
        <v>69</v>
      </c>
      <c r="DK58" s="63">
        <v>2</v>
      </c>
      <c r="DL58" s="63">
        <v>18.8</v>
      </c>
      <c r="DM58" s="59">
        <v>73.5</v>
      </c>
      <c r="DN58" s="63">
        <v>0</v>
      </c>
      <c r="DO58" s="63">
        <v>2</v>
      </c>
      <c r="DP58" s="65">
        <f t="shared" si="88"/>
        <v>18.333333333333332</v>
      </c>
      <c r="DQ58" s="59">
        <v>21.2</v>
      </c>
      <c r="DR58" s="63">
        <v>4</v>
      </c>
      <c r="DS58" s="63">
        <f t="shared" si="132"/>
        <v>112</v>
      </c>
      <c r="DT58" s="63">
        <f t="shared" si="89"/>
        <v>2.5</v>
      </c>
      <c r="DU58" s="63">
        <f t="shared" si="90"/>
        <v>35.714547077197679</v>
      </c>
    </row>
    <row r="59" spans="1:125" s="68" customFormat="1" ht="13.15" customHeight="1" x14ac:dyDescent="0.25">
      <c r="A59" s="2">
        <f t="shared" si="22"/>
        <v>58</v>
      </c>
      <c r="B59" s="58" t="s">
        <v>86</v>
      </c>
      <c r="C59" s="58" t="s">
        <v>106</v>
      </c>
      <c r="D59" s="59">
        <v>46</v>
      </c>
      <c r="E59" s="59">
        <v>0</v>
      </c>
      <c r="F59" s="59">
        <v>11.2</v>
      </c>
      <c r="G59" s="59">
        <v>14.1</v>
      </c>
      <c r="H59" s="59">
        <v>10</v>
      </c>
      <c r="I59" s="59">
        <v>24.9</v>
      </c>
      <c r="J59" s="59">
        <v>89.4</v>
      </c>
      <c r="K59" s="63">
        <v>0</v>
      </c>
      <c r="L59" s="63">
        <v>0</v>
      </c>
      <c r="M59" s="63">
        <v>0</v>
      </c>
      <c r="N59" s="59">
        <v>85.5</v>
      </c>
      <c r="O59" s="63">
        <v>0</v>
      </c>
      <c r="P59" s="63">
        <v>0</v>
      </c>
      <c r="Q59" s="63">
        <v>0</v>
      </c>
      <c r="R59" s="59">
        <v>82.2</v>
      </c>
      <c r="S59" s="63">
        <v>0</v>
      </c>
      <c r="T59" s="63">
        <v>1</v>
      </c>
      <c r="U59" s="63">
        <f t="shared" si="76"/>
        <v>8.6666666666666643</v>
      </c>
      <c r="V59" s="59">
        <v>100</v>
      </c>
      <c r="W59" s="63">
        <v>0</v>
      </c>
      <c r="X59" s="63">
        <v>0</v>
      </c>
      <c r="Y59" s="59">
        <v>92.6</v>
      </c>
      <c r="Z59" s="63">
        <v>1</v>
      </c>
      <c r="AA59" s="63">
        <v>0</v>
      </c>
      <c r="AB59" s="63">
        <v>0</v>
      </c>
      <c r="AC59" s="60">
        <v>4.5</v>
      </c>
      <c r="AD59" s="63">
        <v>0</v>
      </c>
      <c r="AE59" s="63">
        <v>0</v>
      </c>
      <c r="AF59" s="63">
        <f t="shared" si="78"/>
        <v>0.16666666666666666</v>
      </c>
      <c r="AG59" s="63">
        <f t="shared" si="79"/>
        <v>1.444444444444444</v>
      </c>
      <c r="AH59" s="59">
        <v>11.2</v>
      </c>
      <c r="AI59" s="59">
        <v>14.1</v>
      </c>
      <c r="AJ59" s="59">
        <v>10</v>
      </c>
      <c r="AK59" s="59">
        <v>24.9</v>
      </c>
      <c r="AL59" s="59">
        <v>89.4</v>
      </c>
      <c r="AM59" s="63">
        <v>0</v>
      </c>
      <c r="AN59" s="63">
        <v>0</v>
      </c>
      <c r="AO59" s="63">
        <v>0</v>
      </c>
      <c r="AP59" s="59">
        <v>85.5</v>
      </c>
      <c r="AQ59" s="63">
        <v>0</v>
      </c>
      <c r="AR59" s="63">
        <v>0</v>
      </c>
      <c r="AS59" s="63">
        <v>0</v>
      </c>
      <c r="AT59" s="59">
        <v>82.2</v>
      </c>
      <c r="AU59" s="63">
        <v>0</v>
      </c>
      <c r="AV59" s="63">
        <v>1</v>
      </c>
      <c r="AW59" s="63">
        <f t="shared" si="129"/>
        <v>8.6666666666666643</v>
      </c>
      <c r="AX59" s="59">
        <v>100</v>
      </c>
      <c r="AY59" s="63">
        <v>0</v>
      </c>
      <c r="AZ59" s="63">
        <v>0</v>
      </c>
      <c r="BA59" s="59">
        <v>92.6</v>
      </c>
      <c r="BB59" s="63">
        <v>1</v>
      </c>
      <c r="BC59" s="63">
        <v>0</v>
      </c>
      <c r="BD59" s="63">
        <v>0</v>
      </c>
      <c r="BE59" s="60">
        <v>4.5</v>
      </c>
      <c r="BF59" s="63">
        <v>0</v>
      </c>
      <c r="BG59" s="63">
        <v>0</v>
      </c>
      <c r="BH59" s="63">
        <f t="shared" si="10"/>
        <v>0.16666666666666666</v>
      </c>
      <c r="BI59" s="63">
        <f t="shared" si="24"/>
        <v>1.444444444444444</v>
      </c>
      <c r="BJ59" s="59">
        <v>87</v>
      </c>
      <c r="BK59" s="59">
        <v>87</v>
      </c>
      <c r="BL59" s="59">
        <v>32</v>
      </c>
      <c r="BM59" s="59">
        <v>32</v>
      </c>
      <c r="BN59" s="59">
        <v>37</v>
      </c>
      <c r="BO59" s="59">
        <v>37</v>
      </c>
      <c r="BP59" s="92">
        <f t="shared" si="25"/>
        <v>1.15625</v>
      </c>
      <c r="BQ59" s="92">
        <f t="shared" si="26"/>
        <v>1.15625</v>
      </c>
      <c r="BR59" s="59">
        <v>13.9</v>
      </c>
      <c r="BS59" s="59">
        <v>19</v>
      </c>
      <c r="BT59" s="59">
        <v>6.7</v>
      </c>
      <c r="BU59" s="59">
        <v>30.6</v>
      </c>
      <c r="BV59" s="59">
        <v>67.8</v>
      </c>
      <c r="BW59" s="63">
        <v>1</v>
      </c>
      <c r="BX59" s="63">
        <v>2</v>
      </c>
      <c r="BY59" s="63">
        <f t="shared" si="81"/>
        <v>18.313253012048197</v>
      </c>
      <c r="BZ59" s="59">
        <v>59.9</v>
      </c>
      <c r="CA59" s="63">
        <v>1</v>
      </c>
      <c r="CB59" s="63">
        <v>3</v>
      </c>
      <c r="CC59" s="63">
        <f t="shared" si="91"/>
        <v>27.831325301204821</v>
      </c>
      <c r="CD59" s="59">
        <v>61.5</v>
      </c>
      <c r="CE59" s="63">
        <v>0</v>
      </c>
      <c r="CF59" s="63">
        <v>4</v>
      </c>
      <c r="CG59" s="63">
        <f t="shared" si="82"/>
        <v>31.666666666666668</v>
      </c>
      <c r="CH59" s="59">
        <v>108</v>
      </c>
      <c r="CI59" s="63">
        <v>0</v>
      </c>
      <c r="CJ59" s="63">
        <v>0</v>
      </c>
      <c r="CK59" s="59">
        <v>76.599999999999994</v>
      </c>
      <c r="CL59" s="63">
        <v>0</v>
      </c>
      <c r="CM59" s="63">
        <v>2</v>
      </c>
      <c r="CN59" s="63">
        <f t="shared" si="83"/>
        <v>14.888888888888895</v>
      </c>
      <c r="CO59" s="59">
        <v>8.5</v>
      </c>
      <c r="CP59" s="63">
        <v>0</v>
      </c>
      <c r="CQ59" s="63">
        <v>0</v>
      </c>
      <c r="CR59" s="63">
        <f t="shared" si="84"/>
        <v>1.8333333333333333</v>
      </c>
      <c r="CS59" s="63">
        <f t="shared" si="85"/>
        <v>15.450022311468098</v>
      </c>
      <c r="CT59" s="59">
        <v>13.9</v>
      </c>
      <c r="CU59" s="59">
        <v>19</v>
      </c>
      <c r="CV59" s="59">
        <v>6.7</v>
      </c>
      <c r="CW59" s="59">
        <v>30.6</v>
      </c>
      <c r="CX59" s="59">
        <v>67.8</v>
      </c>
      <c r="CY59" s="63">
        <v>1</v>
      </c>
      <c r="CZ59" s="63">
        <v>2</v>
      </c>
      <c r="DA59" s="63">
        <f t="shared" si="119"/>
        <v>18.313253012048197</v>
      </c>
      <c r="DB59" s="59">
        <v>59.9</v>
      </c>
      <c r="DC59" s="63">
        <v>1</v>
      </c>
      <c r="DD59" s="63">
        <v>3</v>
      </c>
      <c r="DE59" s="63">
        <f t="shared" si="92"/>
        <v>27.831325301204821</v>
      </c>
      <c r="DF59" s="59">
        <v>61.5</v>
      </c>
      <c r="DG59" s="63">
        <v>0</v>
      </c>
      <c r="DH59" s="63">
        <v>4</v>
      </c>
      <c r="DI59" s="63">
        <f t="shared" si="87"/>
        <v>31.666666666666668</v>
      </c>
      <c r="DJ59" s="59">
        <v>108</v>
      </c>
      <c r="DK59" s="63">
        <v>0</v>
      </c>
      <c r="DL59" s="63">
        <v>0</v>
      </c>
      <c r="DM59" s="59">
        <v>76.599999999999994</v>
      </c>
      <c r="DN59" s="63">
        <v>0</v>
      </c>
      <c r="DO59" s="63">
        <v>2</v>
      </c>
      <c r="DP59" s="63">
        <f t="shared" si="88"/>
        <v>14.888888888888895</v>
      </c>
      <c r="DQ59" s="59">
        <v>8.5</v>
      </c>
      <c r="DR59" s="63">
        <v>0</v>
      </c>
      <c r="DS59" s="63">
        <v>0</v>
      </c>
      <c r="DT59" s="63">
        <f t="shared" si="89"/>
        <v>1.8333333333333333</v>
      </c>
      <c r="DU59" s="63">
        <f t="shared" si="90"/>
        <v>15.450022311468098</v>
      </c>
    </row>
    <row r="60" spans="1:125" s="68" customFormat="1" x14ac:dyDescent="0.25">
      <c r="A60" s="2">
        <f t="shared" si="22"/>
        <v>59</v>
      </c>
      <c r="B60" s="58" t="s">
        <v>87</v>
      </c>
      <c r="C60" s="58" t="s">
        <v>106</v>
      </c>
      <c r="D60" s="60">
        <v>56</v>
      </c>
      <c r="E60" s="59">
        <v>0</v>
      </c>
      <c r="F60" s="59">
        <v>80.2</v>
      </c>
      <c r="G60" s="59">
        <v>17.5</v>
      </c>
      <c r="H60" s="59">
        <v>30.8</v>
      </c>
      <c r="I60" s="59">
        <v>35.299999999999997</v>
      </c>
      <c r="J60" s="59">
        <v>90.9</v>
      </c>
      <c r="K60" s="63">
        <v>1</v>
      </c>
      <c r="L60" s="63">
        <v>0</v>
      </c>
      <c r="M60" s="63">
        <v>0</v>
      </c>
      <c r="N60" s="59">
        <v>91.2</v>
      </c>
      <c r="O60" s="63">
        <v>0</v>
      </c>
      <c r="P60" s="63">
        <v>0</v>
      </c>
      <c r="Q60" s="63">
        <v>0</v>
      </c>
      <c r="R60" s="59">
        <v>93.1</v>
      </c>
      <c r="S60" s="63">
        <v>1</v>
      </c>
      <c r="T60" s="63">
        <v>0</v>
      </c>
      <c r="U60" s="63">
        <v>0</v>
      </c>
      <c r="V60" s="59">
        <v>115</v>
      </c>
      <c r="W60" s="63">
        <v>0</v>
      </c>
      <c r="X60" s="63">
        <v>0</v>
      </c>
      <c r="Y60" s="59">
        <v>93.9</v>
      </c>
      <c r="Z60" s="63">
        <v>1</v>
      </c>
      <c r="AA60" s="63">
        <v>0</v>
      </c>
      <c r="AB60" s="63">
        <v>0</v>
      </c>
      <c r="AC60" s="60">
        <v>0.1</v>
      </c>
      <c r="AD60" s="63">
        <v>0</v>
      </c>
      <c r="AE60" s="63">
        <v>0</v>
      </c>
      <c r="AF60" s="63">
        <f t="shared" si="78"/>
        <v>0</v>
      </c>
      <c r="AG60" s="63">
        <f t="shared" si="79"/>
        <v>0</v>
      </c>
      <c r="AH60" s="59">
        <v>80.2</v>
      </c>
      <c r="AI60" s="59">
        <v>17.5</v>
      </c>
      <c r="AJ60" s="59">
        <v>30.8</v>
      </c>
      <c r="AK60" s="59">
        <v>35.299999999999997</v>
      </c>
      <c r="AL60" s="59">
        <v>90.9</v>
      </c>
      <c r="AM60" s="63">
        <v>1</v>
      </c>
      <c r="AN60" s="63">
        <v>0</v>
      </c>
      <c r="AO60" s="63">
        <v>0</v>
      </c>
      <c r="AP60" s="59">
        <v>91.2</v>
      </c>
      <c r="AQ60" s="63">
        <v>0</v>
      </c>
      <c r="AR60" s="63">
        <v>0</v>
      </c>
      <c r="AS60" s="63">
        <v>0</v>
      </c>
      <c r="AT60" s="59">
        <v>93.1</v>
      </c>
      <c r="AU60" s="63">
        <v>1</v>
      </c>
      <c r="AV60" s="63">
        <v>0</v>
      </c>
      <c r="AW60" s="63">
        <v>0</v>
      </c>
      <c r="AX60" s="59">
        <v>115</v>
      </c>
      <c r="AY60" s="63">
        <v>0</v>
      </c>
      <c r="AZ60" s="63">
        <v>0</v>
      </c>
      <c r="BA60" s="59">
        <v>93.9</v>
      </c>
      <c r="BB60" s="63">
        <v>1</v>
      </c>
      <c r="BC60" s="63">
        <v>0</v>
      </c>
      <c r="BD60" s="63">
        <v>0</v>
      </c>
      <c r="BE60" s="60">
        <v>0.1</v>
      </c>
      <c r="BF60" s="63">
        <v>0</v>
      </c>
      <c r="BG60" s="63">
        <v>0</v>
      </c>
      <c r="BH60" s="63">
        <f t="shared" si="10"/>
        <v>0</v>
      </c>
      <c r="BI60" s="63">
        <f t="shared" si="24"/>
        <v>0</v>
      </c>
      <c r="BJ60" s="60">
        <v>81</v>
      </c>
      <c r="BK60" s="60">
        <v>81</v>
      </c>
      <c r="BL60" s="59">
        <v>39</v>
      </c>
      <c r="BM60" s="59">
        <v>39</v>
      </c>
      <c r="BN60" s="59">
        <v>42</v>
      </c>
      <c r="BO60" s="59">
        <v>42</v>
      </c>
      <c r="BP60" s="92">
        <f t="shared" si="25"/>
        <v>1.0769230769230769</v>
      </c>
      <c r="BQ60" s="92">
        <f t="shared" si="26"/>
        <v>1.0769230769230769</v>
      </c>
      <c r="BR60" s="59">
        <v>30.9</v>
      </c>
      <c r="BS60" s="59">
        <v>8.4</v>
      </c>
      <c r="BT60" s="59">
        <v>12.4</v>
      </c>
      <c r="BU60" s="59">
        <v>19.2</v>
      </c>
      <c r="BV60" s="59">
        <v>80.8</v>
      </c>
      <c r="BW60" s="63">
        <v>1</v>
      </c>
      <c r="BX60" s="63">
        <v>1</v>
      </c>
      <c r="BY60" s="63">
        <f t="shared" si="81"/>
        <v>2.6506024096385574</v>
      </c>
      <c r="BZ60" s="59">
        <v>62.3</v>
      </c>
      <c r="CA60" s="63">
        <v>1</v>
      </c>
      <c r="CB60" s="63">
        <v>3</v>
      </c>
      <c r="CC60" s="63">
        <f t="shared" si="91"/>
        <v>24.939759036144583</v>
      </c>
      <c r="CD60" s="59">
        <v>90.1</v>
      </c>
      <c r="CE60" s="63">
        <v>0</v>
      </c>
      <c r="CF60" s="63">
        <v>0</v>
      </c>
      <c r="CG60" s="63">
        <v>0</v>
      </c>
      <c r="CH60" s="59">
        <v>46</v>
      </c>
      <c r="CI60" s="63">
        <v>4</v>
      </c>
      <c r="CJ60" s="63">
        <v>45.88</v>
      </c>
      <c r="CK60" s="59">
        <v>83.6</v>
      </c>
      <c r="CL60" s="63">
        <v>0</v>
      </c>
      <c r="CM60" s="63">
        <v>1</v>
      </c>
      <c r="CN60" s="63">
        <f t="shared" si="83"/>
        <v>7.1111111111111178</v>
      </c>
      <c r="CO60" s="59">
        <v>8.1999999999999993</v>
      </c>
      <c r="CP60" s="63">
        <v>0</v>
      </c>
      <c r="CQ60" s="63">
        <v>0</v>
      </c>
      <c r="CR60" s="63">
        <f t="shared" si="84"/>
        <v>1.5</v>
      </c>
      <c r="CS60" s="63">
        <f t="shared" si="85"/>
        <v>13.430245426149042</v>
      </c>
      <c r="CT60" s="59">
        <v>30.9</v>
      </c>
      <c r="CU60" s="59">
        <v>8.4</v>
      </c>
      <c r="CV60" s="59">
        <v>12.4</v>
      </c>
      <c r="CW60" s="59">
        <v>19.2</v>
      </c>
      <c r="CX60" s="59">
        <v>80.8</v>
      </c>
      <c r="CY60" s="63">
        <v>1</v>
      </c>
      <c r="CZ60" s="63">
        <v>1</v>
      </c>
      <c r="DA60" s="63">
        <f t="shared" si="119"/>
        <v>2.6506024096385574</v>
      </c>
      <c r="DB60" s="59">
        <v>62.3</v>
      </c>
      <c r="DC60" s="63">
        <v>1</v>
      </c>
      <c r="DD60" s="63">
        <v>3</v>
      </c>
      <c r="DE60" s="63">
        <f t="shared" si="92"/>
        <v>24.939759036144583</v>
      </c>
      <c r="DF60" s="59">
        <v>90.1</v>
      </c>
      <c r="DG60" s="63">
        <v>0</v>
      </c>
      <c r="DH60" s="63">
        <v>0</v>
      </c>
      <c r="DI60" s="63">
        <v>0</v>
      </c>
      <c r="DJ60" s="59">
        <v>46</v>
      </c>
      <c r="DK60" s="63">
        <v>4</v>
      </c>
      <c r="DL60" s="63">
        <v>45.88</v>
      </c>
      <c r="DM60" s="59">
        <v>83.6</v>
      </c>
      <c r="DN60" s="63">
        <v>0</v>
      </c>
      <c r="DO60" s="63">
        <v>1</v>
      </c>
      <c r="DP60" s="63">
        <f t="shared" si="88"/>
        <v>7.1111111111111178</v>
      </c>
      <c r="DQ60" s="59">
        <v>8.1999999999999993</v>
      </c>
      <c r="DR60" s="63">
        <v>0</v>
      </c>
      <c r="DS60" s="63">
        <v>0</v>
      </c>
      <c r="DT60" s="63">
        <f t="shared" si="89"/>
        <v>1.5</v>
      </c>
      <c r="DU60" s="63">
        <f t="shared" si="90"/>
        <v>13.430245426149042</v>
      </c>
    </row>
    <row r="61" spans="1:125" x14ac:dyDescent="0.25">
      <c r="A61" s="2">
        <f t="shared" si="22"/>
        <v>60</v>
      </c>
      <c r="B61" s="58" t="s">
        <v>96</v>
      </c>
      <c r="C61" s="58" t="s">
        <v>106</v>
      </c>
      <c r="D61" s="59">
        <v>48</v>
      </c>
      <c r="E61" s="59">
        <v>0</v>
      </c>
      <c r="F61" s="59">
        <v>18.8</v>
      </c>
      <c r="G61" s="59">
        <v>44.3</v>
      </c>
      <c r="H61" s="59">
        <v>6.9</v>
      </c>
      <c r="I61" s="59">
        <v>12.9</v>
      </c>
      <c r="J61" s="59">
        <v>53.7</v>
      </c>
      <c r="K61" s="63">
        <v>1</v>
      </c>
      <c r="L61" s="63">
        <v>4</v>
      </c>
      <c r="M61" s="71">
        <f t="shared" si="75"/>
        <v>35.301204819277103</v>
      </c>
      <c r="N61" s="59">
        <v>73.5</v>
      </c>
      <c r="O61" s="63">
        <v>1</v>
      </c>
      <c r="P61" s="63">
        <v>2</v>
      </c>
      <c r="Q61" s="65">
        <f t="shared" si="93"/>
        <v>11.445783132530121</v>
      </c>
      <c r="R61" s="59">
        <v>81.5</v>
      </c>
      <c r="S61" s="63">
        <v>0</v>
      </c>
      <c r="T61" s="63">
        <v>1</v>
      </c>
      <c r="U61" s="66">
        <f t="shared" si="76"/>
        <v>9.4444444444444446</v>
      </c>
      <c r="V61" s="59">
        <v>81</v>
      </c>
      <c r="W61" s="63">
        <v>1</v>
      </c>
      <c r="X61" s="63">
        <v>4.7</v>
      </c>
      <c r="Y61" s="59">
        <v>72.8</v>
      </c>
      <c r="Z61" s="63">
        <v>0</v>
      </c>
      <c r="AA61" s="63">
        <v>2</v>
      </c>
      <c r="AB61" s="65">
        <f t="shared" si="77"/>
        <v>19.111111111111114</v>
      </c>
      <c r="AC61" s="72">
        <v>14.2</v>
      </c>
      <c r="AD61" s="65">
        <v>4</v>
      </c>
      <c r="AE61" s="63">
        <f t="shared" si="95"/>
        <v>41.999999999999993</v>
      </c>
      <c r="AF61" s="71">
        <f t="shared" si="78"/>
        <v>2.3333333333333335</v>
      </c>
      <c r="AG61" s="71">
        <f t="shared" si="79"/>
        <v>20.33375725122713</v>
      </c>
      <c r="AH61" s="59">
        <v>18.8</v>
      </c>
      <c r="AI61" s="59">
        <v>44.3</v>
      </c>
      <c r="AJ61" s="59">
        <v>6.9</v>
      </c>
      <c r="AK61" s="59">
        <v>12.9</v>
      </c>
      <c r="AL61" s="59">
        <v>53.7</v>
      </c>
      <c r="AM61" s="63">
        <v>1</v>
      </c>
      <c r="AN61" s="63">
        <v>4</v>
      </c>
      <c r="AO61" s="71">
        <f t="shared" ref="AO61:AO64" si="133">(83-AL61)*100/83</f>
        <v>35.301204819277103</v>
      </c>
      <c r="AP61" s="59">
        <v>73.5</v>
      </c>
      <c r="AQ61" s="63">
        <v>1</v>
      </c>
      <c r="AR61" s="63">
        <v>2</v>
      </c>
      <c r="AS61" s="65">
        <f t="shared" ref="AS61:AS64" si="134">(83-AP61)*100/83</f>
        <v>11.445783132530121</v>
      </c>
      <c r="AT61" s="59">
        <v>81.5</v>
      </c>
      <c r="AU61" s="63">
        <v>0</v>
      </c>
      <c r="AV61" s="63">
        <v>1</v>
      </c>
      <c r="AW61" s="66">
        <f t="shared" ref="AW61:AW64" si="135">(90-AT61)*100/90</f>
        <v>9.4444444444444446</v>
      </c>
      <c r="AX61" s="59">
        <v>81</v>
      </c>
      <c r="AY61" s="63">
        <v>1</v>
      </c>
      <c r="AZ61" s="63">
        <v>4.7</v>
      </c>
      <c r="BA61" s="59">
        <v>72.8</v>
      </c>
      <c r="BB61" s="63">
        <v>0</v>
      </c>
      <c r="BC61" s="63">
        <v>2</v>
      </c>
      <c r="BD61" s="65">
        <f t="shared" ref="BD61:BD64" si="136">(90-BA61)*100/90</f>
        <v>19.111111111111114</v>
      </c>
      <c r="BE61" s="72">
        <v>14.2</v>
      </c>
      <c r="BF61" s="65">
        <v>4</v>
      </c>
      <c r="BG61" s="63">
        <f t="shared" ref="BG61:BG63" si="137">(BE61-10)*100/10</f>
        <v>41.999999999999993</v>
      </c>
      <c r="BH61" s="71">
        <f t="shared" si="10"/>
        <v>2.3333333333333335</v>
      </c>
      <c r="BI61" s="71">
        <f t="shared" si="24"/>
        <v>20.33375725122713</v>
      </c>
      <c r="BJ61" s="59">
        <v>90.7</v>
      </c>
      <c r="BK61" s="59">
        <v>90.7</v>
      </c>
      <c r="BL61" s="59">
        <v>20.059999999999999</v>
      </c>
      <c r="BM61" s="59">
        <v>20.059999999999999</v>
      </c>
      <c r="BN61" s="59">
        <v>23</v>
      </c>
      <c r="BO61" s="59">
        <v>23</v>
      </c>
      <c r="BP61" s="92">
        <f t="shared" si="25"/>
        <v>1.1465603190428715</v>
      </c>
      <c r="BQ61" s="92">
        <f t="shared" si="26"/>
        <v>1.1465603190428715</v>
      </c>
      <c r="BR61" s="59">
        <v>13.8</v>
      </c>
      <c r="BS61" s="59">
        <v>78.099999999999994</v>
      </c>
      <c r="BT61" s="59">
        <v>5.8</v>
      </c>
      <c r="BU61" s="59">
        <v>13.7</v>
      </c>
      <c r="BV61" s="59">
        <v>43.7</v>
      </c>
      <c r="BW61" s="63">
        <v>1</v>
      </c>
      <c r="BX61" s="63">
        <v>4</v>
      </c>
      <c r="BY61" s="65">
        <f t="shared" si="81"/>
        <v>47.349397590361441</v>
      </c>
      <c r="BZ61" s="59">
        <v>52.4</v>
      </c>
      <c r="CA61" s="65">
        <v>1</v>
      </c>
      <c r="CB61" s="63">
        <v>4</v>
      </c>
      <c r="CC61" s="66">
        <f t="shared" si="91"/>
        <v>36.867469879518069</v>
      </c>
      <c r="CD61" s="59">
        <v>65.2</v>
      </c>
      <c r="CE61" s="63">
        <v>0</v>
      </c>
      <c r="CF61" s="63">
        <v>3</v>
      </c>
      <c r="CG61" s="65">
        <f t="shared" si="82"/>
        <v>27.55555555555555</v>
      </c>
      <c r="CH61" s="59">
        <v>82</v>
      </c>
      <c r="CI61" s="63">
        <v>1</v>
      </c>
      <c r="CJ61" s="63">
        <v>3.5</v>
      </c>
      <c r="CK61" s="59">
        <v>65.2</v>
      </c>
      <c r="CL61" s="63">
        <v>1</v>
      </c>
      <c r="CM61" s="63">
        <v>3</v>
      </c>
      <c r="CN61" s="65">
        <f t="shared" si="83"/>
        <v>27.55555555555555</v>
      </c>
      <c r="CO61" s="59">
        <v>42.4</v>
      </c>
      <c r="CP61" s="65">
        <v>4</v>
      </c>
      <c r="CQ61" s="65">
        <f t="shared" si="101"/>
        <v>324</v>
      </c>
      <c r="CR61" s="63">
        <f t="shared" si="84"/>
        <v>3.1666666666666665</v>
      </c>
      <c r="CS61" s="63">
        <f t="shared" si="85"/>
        <v>77.80466309683176</v>
      </c>
      <c r="CT61" s="59">
        <v>13.8</v>
      </c>
      <c r="CU61" s="59">
        <v>78.099999999999994</v>
      </c>
      <c r="CV61" s="59">
        <v>5.8</v>
      </c>
      <c r="CW61" s="59">
        <v>13.7</v>
      </c>
      <c r="CX61" s="59">
        <v>43.7</v>
      </c>
      <c r="CY61" s="63">
        <v>1</v>
      </c>
      <c r="CZ61" s="63">
        <v>4</v>
      </c>
      <c r="DA61" s="65">
        <f t="shared" si="119"/>
        <v>47.349397590361441</v>
      </c>
      <c r="DB61" s="59">
        <v>52.4</v>
      </c>
      <c r="DC61" s="65">
        <v>1</v>
      </c>
      <c r="DD61" s="63">
        <v>4</v>
      </c>
      <c r="DE61" s="66">
        <f t="shared" si="92"/>
        <v>36.867469879518069</v>
      </c>
      <c r="DF61" s="59">
        <v>65.2</v>
      </c>
      <c r="DG61" s="63">
        <v>0</v>
      </c>
      <c r="DH61" s="63">
        <v>3</v>
      </c>
      <c r="DI61" s="65">
        <f t="shared" ref="DI61:DI64" si="138">(90-DF61)*100/90</f>
        <v>27.55555555555555</v>
      </c>
      <c r="DJ61" s="59">
        <v>82</v>
      </c>
      <c r="DK61" s="63">
        <v>1</v>
      </c>
      <c r="DL61" s="63">
        <v>3.5</v>
      </c>
      <c r="DM61" s="59">
        <v>65.2</v>
      </c>
      <c r="DN61" s="63">
        <v>1</v>
      </c>
      <c r="DO61" s="63">
        <v>3</v>
      </c>
      <c r="DP61" s="65">
        <f t="shared" si="88"/>
        <v>27.55555555555555</v>
      </c>
      <c r="DQ61" s="59">
        <v>42.4</v>
      </c>
      <c r="DR61" s="65">
        <v>4</v>
      </c>
      <c r="DS61" s="65">
        <f t="shared" ref="DS61" si="139">(DQ61-10)*100/10</f>
        <v>324</v>
      </c>
      <c r="DT61" s="63">
        <f t="shared" si="89"/>
        <v>3.1666666666666665</v>
      </c>
      <c r="DU61" s="63">
        <f t="shared" si="90"/>
        <v>77.80466309683176</v>
      </c>
    </row>
    <row r="62" spans="1:125" x14ac:dyDescent="0.25">
      <c r="A62" s="2">
        <f t="shared" si="22"/>
        <v>61</v>
      </c>
      <c r="B62" s="58" t="s">
        <v>97</v>
      </c>
      <c r="C62" s="58" t="s">
        <v>106</v>
      </c>
      <c r="D62" s="59">
        <v>65</v>
      </c>
      <c r="E62" s="61">
        <v>0</v>
      </c>
      <c r="F62" s="59">
        <v>3.8</v>
      </c>
      <c r="G62" s="59">
        <v>18</v>
      </c>
      <c r="H62" s="59">
        <v>4.5999999999999996</v>
      </c>
      <c r="I62" s="59">
        <v>13</v>
      </c>
      <c r="J62" s="59">
        <v>74.400000000000006</v>
      </c>
      <c r="K62" s="63">
        <v>1</v>
      </c>
      <c r="L62" s="63">
        <v>2</v>
      </c>
      <c r="M62" s="71">
        <f t="shared" si="75"/>
        <v>10.361445783132524</v>
      </c>
      <c r="N62" s="59">
        <v>67.3</v>
      </c>
      <c r="O62" s="63">
        <v>1</v>
      </c>
      <c r="P62" s="63">
        <v>2</v>
      </c>
      <c r="Q62" s="65">
        <f t="shared" si="93"/>
        <v>18.915662650602414</v>
      </c>
      <c r="R62" s="59">
        <v>75.900000000000006</v>
      </c>
      <c r="S62" s="63">
        <v>0</v>
      </c>
      <c r="T62" s="63">
        <v>2</v>
      </c>
      <c r="U62" s="66">
        <f t="shared" si="76"/>
        <v>15.666666666666661</v>
      </c>
      <c r="V62" s="59">
        <v>70</v>
      </c>
      <c r="W62" s="63">
        <v>2</v>
      </c>
      <c r="X62" s="63">
        <v>17.600000000000001</v>
      </c>
      <c r="Y62" s="59">
        <v>83.1</v>
      </c>
      <c r="Z62" s="63">
        <v>0</v>
      </c>
      <c r="AA62" s="63">
        <v>1</v>
      </c>
      <c r="AB62" s="65">
        <f t="shared" si="77"/>
        <v>7.6666666666666732</v>
      </c>
      <c r="AC62" s="72">
        <v>15.8</v>
      </c>
      <c r="AD62" s="65">
        <v>4</v>
      </c>
      <c r="AE62" s="63">
        <f t="shared" si="95"/>
        <v>58.000000000000014</v>
      </c>
      <c r="AF62" s="71">
        <f t="shared" si="78"/>
        <v>2.1666666666666665</v>
      </c>
      <c r="AG62" s="71">
        <f t="shared" si="79"/>
        <v>21.368406961178049</v>
      </c>
      <c r="AH62" s="59">
        <v>3.8</v>
      </c>
      <c r="AI62" s="59">
        <v>18</v>
      </c>
      <c r="AJ62" s="59">
        <v>4.5999999999999996</v>
      </c>
      <c r="AK62" s="59">
        <v>13</v>
      </c>
      <c r="AL62" s="59">
        <v>74.400000000000006</v>
      </c>
      <c r="AM62" s="63">
        <v>1</v>
      </c>
      <c r="AN62" s="63">
        <v>2</v>
      </c>
      <c r="AO62" s="71">
        <f t="shared" si="133"/>
        <v>10.361445783132524</v>
      </c>
      <c r="AP62" s="59">
        <v>67.3</v>
      </c>
      <c r="AQ62" s="63">
        <v>1</v>
      </c>
      <c r="AR62" s="63">
        <v>2</v>
      </c>
      <c r="AS62" s="65">
        <f t="shared" si="134"/>
        <v>18.915662650602414</v>
      </c>
      <c r="AT62" s="59">
        <v>75.900000000000006</v>
      </c>
      <c r="AU62" s="63">
        <v>0</v>
      </c>
      <c r="AV62" s="63">
        <v>2</v>
      </c>
      <c r="AW62" s="66">
        <f t="shared" si="135"/>
        <v>15.666666666666661</v>
      </c>
      <c r="AX62" s="59">
        <v>70</v>
      </c>
      <c r="AY62" s="63">
        <v>2</v>
      </c>
      <c r="AZ62" s="63">
        <v>17.600000000000001</v>
      </c>
      <c r="BA62" s="59">
        <v>83.1</v>
      </c>
      <c r="BB62" s="63">
        <v>0</v>
      </c>
      <c r="BC62" s="63">
        <v>1</v>
      </c>
      <c r="BD62" s="65">
        <f t="shared" si="136"/>
        <v>7.6666666666666732</v>
      </c>
      <c r="BE62" s="72">
        <v>15.8</v>
      </c>
      <c r="BF62" s="65">
        <v>4</v>
      </c>
      <c r="BG62" s="63">
        <f t="shared" si="137"/>
        <v>58.000000000000014</v>
      </c>
      <c r="BH62" s="71">
        <f t="shared" si="10"/>
        <v>2.1666666666666665</v>
      </c>
      <c r="BI62" s="71">
        <f t="shared" si="24"/>
        <v>21.368406961178049</v>
      </c>
      <c r="BJ62" s="59">
        <v>89.2</v>
      </c>
      <c r="BK62" s="59">
        <v>89.2</v>
      </c>
      <c r="BL62" s="59">
        <v>32</v>
      </c>
      <c r="BM62" s="59">
        <v>32</v>
      </c>
      <c r="BN62" s="59">
        <v>29</v>
      </c>
      <c r="BO62" s="59">
        <v>29</v>
      </c>
      <c r="BP62" s="92">
        <f t="shared" si="25"/>
        <v>0.90625</v>
      </c>
      <c r="BQ62" s="92">
        <f t="shared" si="26"/>
        <v>0.90625</v>
      </c>
      <c r="BR62" s="59">
        <v>3.8</v>
      </c>
      <c r="BS62" s="59">
        <v>29.4</v>
      </c>
      <c r="BT62" s="59">
        <v>28.8</v>
      </c>
      <c r="BU62" s="59">
        <v>24.5</v>
      </c>
      <c r="BV62" s="59">
        <v>55.3</v>
      </c>
      <c r="BW62" s="63">
        <v>1</v>
      </c>
      <c r="BX62" s="63">
        <v>4</v>
      </c>
      <c r="BY62" s="65">
        <f t="shared" si="81"/>
        <v>33.373493975903621</v>
      </c>
      <c r="BZ62" s="59">
        <v>70.400000000000006</v>
      </c>
      <c r="CA62" s="65">
        <v>0</v>
      </c>
      <c r="CB62" s="63">
        <v>2</v>
      </c>
      <c r="CC62" s="66">
        <f t="shared" si="91"/>
        <v>15.18072289156626</v>
      </c>
      <c r="CD62" s="59">
        <v>69.7</v>
      </c>
      <c r="CE62" s="63">
        <v>1</v>
      </c>
      <c r="CF62" s="63">
        <v>3</v>
      </c>
      <c r="CG62" s="65">
        <f t="shared" si="82"/>
        <v>22.555555555555554</v>
      </c>
      <c r="CH62" s="59">
        <v>127</v>
      </c>
      <c r="CI62" s="63">
        <v>1</v>
      </c>
      <c r="CJ62" s="63">
        <v>13</v>
      </c>
      <c r="CK62" s="59">
        <v>65.8</v>
      </c>
      <c r="CL62" s="63">
        <v>1</v>
      </c>
      <c r="CM62" s="63">
        <v>3</v>
      </c>
      <c r="CN62" s="65">
        <f t="shared" si="83"/>
        <v>26.888888888888893</v>
      </c>
      <c r="CO62" s="59">
        <v>0.3</v>
      </c>
      <c r="CP62" s="65">
        <v>0</v>
      </c>
      <c r="CQ62" s="65">
        <v>0</v>
      </c>
      <c r="CR62" s="63">
        <f t="shared" si="84"/>
        <v>2.1666666666666665</v>
      </c>
      <c r="CS62" s="63">
        <f t="shared" si="85"/>
        <v>18.499776885319054</v>
      </c>
      <c r="CT62" s="59">
        <v>3.8</v>
      </c>
      <c r="CU62" s="59">
        <v>29.4</v>
      </c>
      <c r="CV62" s="59">
        <v>28.8</v>
      </c>
      <c r="CW62" s="59">
        <v>24.5</v>
      </c>
      <c r="CX62" s="59">
        <v>55.3</v>
      </c>
      <c r="CY62" s="63">
        <v>1</v>
      </c>
      <c r="CZ62" s="63">
        <v>4</v>
      </c>
      <c r="DA62" s="65">
        <f t="shared" si="119"/>
        <v>33.373493975903621</v>
      </c>
      <c r="DB62" s="59">
        <v>70.400000000000006</v>
      </c>
      <c r="DC62" s="65">
        <v>0</v>
      </c>
      <c r="DD62" s="63">
        <v>2</v>
      </c>
      <c r="DE62" s="66">
        <f t="shared" si="92"/>
        <v>15.18072289156626</v>
      </c>
      <c r="DF62" s="59">
        <v>69.7</v>
      </c>
      <c r="DG62" s="63">
        <v>1</v>
      </c>
      <c r="DH62" s="63">
        <v>3</v>
      </c>
      <c r="DI62" s="65">
        <f t="shared" si="138"/>
        <v>22.555555555555554</v>
      </c>
      <c r="DJ62" s="59">
        <v>127</v>
      </c>
      <c r="DK62" s="63">
        <v>1</v>
      </c>
      <c r="DL62" s="63">
        <v>13</v>
      </c>
      <c r="DM62" s="59">
        <v>65.8</v>
      </c>
      <c r="DN62" s="63">
        <v>1</v>
      </c>
      <c r="DO62" s="63">
        <v>3</v>
      </c>
      <c r="DP62" s="65">
        <f t="shared" si="88"/>
        <v>26.888888888888893</v>
      </c>
      <c r="DQ62" s="59">
        <v>0.3</v>
      </c>
      <c r="DR62" s="65">
        <v>0</v>
      </c>
      <c r="DS62" s="65">
        <v>0</v>
      </c>
      <c r="DT62" s="63">
        <f t="shared" si="89"/>
        <v>2.1666666666666665</v>
      </c>
      <c r="DU62" s="63">
        <f t="shared" si="90"/>
        <v>18.499776885319054</v>
      </c>
    </row>
    <row r="63" spans="1:125" x14ac:dyDescent="0.25">
      <c r="A63" s="2">
        <f t="shared" si="22"/>
        <v>62</v>
      </c>
      <c r="B63" s="58" t="s">
        <v>102</v>
      </c>
      <c r="C63" s="58" t="s">
        <v>106</v>
      </c>
      <c r="D63" s="59">
        <v>50</v>
      </c>
      <c r="E63" s="61">
        <v>0</v>
      </c>
      <c r="F63" s="59">
        <v>28.2</v>
      </c>
      <c r="G63" s="59">
        <v>72.2</v>
      </c>
      <c r="H63" s="59">
        <v>6.8</v>
      </c>
      <c r="I63" s="59">
        <v>18.399999999999999</v>
      </c>
      <c r="J63" s="59">
        <v>46.1</v>
      </c>
      <c r="K63" s="63">
        <v>1</v>
      </c>
      <c r="L63" s="63">
        <v>4</v>
      </c>
      <c r="M63" s="71">
        <f t="shared" si="75"/>
        <v>44.457831325301207</v>
      </c>
      <c r="N63" s="59">
        <v>73.099999999999994</v>
      </c>
      <c r="O63" s="63">
        <v>1</v>
      </c>
      <c r="P63" s="63">
        <v>2</v>
      </c>
      <c r="Q63" s="65">
        <f t="shared" si="93"/>
        <v>11.9277108433735</v>
      </c>
      <c r="R63" s="59">
        <v>66.3</v>
      </c>
      <c r="S63" s="63">
        <v>0</v>
      </c>
      <c r="T63" s="63">
        <v>3</v>
      </c>
      <c r="U63" s="66">
        <f t="shared" si="76"/>
        <v>26.333333333333339</v>
      </c>
      <c r="V63" s="59">
        <v>74</v>
      </c>
      <c r="W63" s="63">
        <v>2</v>
      </c>
      <c r="X63" s="63">
        <v>12.9</v>
      </c>
      <c r="Y63" s="59">
        <v>68.3</v>
      </c>
      <c r="Z63" s="63">
        <v>1</v>
      </c>
      <c r="AA63" s="63">
        <v>3</v>
      </c>
      <c r="AB63" s="65">
        <f t="shared" si="77"/>
        <v>24.111111111111118</v>
      </c>
      <c r="AC63" s="72">
        <v>41.2</v>
      </c>
      <c r="AD63" s="65">
        <v>4</v>
      </c>
      <c r="AE63" s="63">
        <f t="shared" si="95"/>
        <v>312.00000000000006</v>
      </c>
      <c r="AF63" s="71">
        <f t="shared" si="78"/>
        <v>3</v>
      </c>
      <c r="AG63" s="71">
        <f t="shared" si="79"/>
        <v>71.954997768853204</v>
      </c>
      <c r="AH63" s="59">
        <v>28.2</v>
      </c>
      <c r="AI63" s="59">
        <v>72.2</v>
      </c>
      <c r="AJ63" s="59">
        <v>6.8</v>
      </c>
      <c r="AK63" s="59">
        <v>18.399999999999999</v>
      </c>
      <c r="AL63" s="59">
        <v>46.1</v>
      </c>
      <c r="AM63" s="63">
        <v>1</v>
      </c>
      <c r="AN63" s="63">
        <v>4</v>
      </c>
      <c r="AO63" s="71">
        <f t="shared" si="133"/>
        <v>44.457831325301207</v>
      </c>
      <c r="AP63" s="59">
        <v>73.099999999999994</v>
      </c>
      <c r="AQ63" s="63">
        <v>1</v>
      </c>
      <c r="AR63" s="63">
        <v>2</v>
      </c>
      <c r="AS63" s="65">
        <f t="shared" si="134"/>
        <v>11.9277108433735</v>
      </c>
      <c r="AT63" s="59">
        <v>66.3</v>
      </c>
      <c r="AU63" s="63">
        <v>0</v>
      </c>
      <c r="AV63" s="63">
        <v>3</v>
      </c>
      <c r="AW63" s="66">
        <f t="shared" si="135"/>
        <v>26.333333333333339</v>
      </c>
      <c r="AX63" s="59">
        <v>74</v>
      </c>
      <c r="AY63" s="63">
        <v>2</v>
      </c>
      <c r="AZ63" s="63">
        <v>12.9</v>
      </c>
      <c r="BA63" s="59">
        <v>68.3</v>
      </c>
      <c r="BB63" s="63">
        <v>1</v>
      </c>
      <c r="BC63" s="63">
        <v>3</v>
      </c>
      <c r="BD63" s="65">
        <f t="shared" si="136"/>
        <v>24.111111111111118</v>
      </c>
      <c r="BE63" s="72">
        <v>41.2</v>
      </c>
      <c r="BF63" s="65">
        <v>4</v>
      </c>
      <c r="BG63" s="63">
        <f t="shared" si="137"/>
        <v>312.00000000000006</v>
      </c>
      <c r="BH63" s="71">
        <f t="shared" si="10"/>
        <v>3</v>
      </c>
      <c r="BI63" s="71">
        <f t="shared" si="24"/>
        <v>71.954997768853204</v>
      </c>
      <c r="BJ63" s="61">
        <v>79.900000000000006</v>
      </c>
      <c r="BK63" s="61">
        <v>79.900000000000006</v>
      </c>
      <c r="BL63" s="61">
        <v>20.059999999999999</v>
      </c>
      <c r="BM63" s="61">
        <v>20.059999999999999</v>
      </c>
      <c r="BN63" s="61">
        <v>22</v>
      </c>
      <c r="BO63" s="61">
        <v>22</v>
      </c>
      <c r="BP63" s="92">
        <f t="shared" si="25"/>
        <v>1.0967098703888336</v>
      </c>
      <c r="BQ63" s="92">
        <f t="shared" si="26"/>
        <v>1.0967098703888336</v>
      </c>
      <c r="BR63" s="59">
        <v>50.2</v>
      </c>
      <c r="BS63" s="59">
        <v>72.2</v>
      </c>
      <c r="BT63" s="59">
        <v>7.4</v>
      </c>
      <c r="BU63" s="59">
        <v>34.799999999999997</v>
      </c>
      <c r="BV63" s="59">
        <v>34.799999999999997</v>
      </c>
      <c r="BW63" s="63">
        <v>1</v>
      </c>
      <c r="BX63" s="63">
        <v>4</v>
      </c>
      <c r="BY63" s="65">
        <f t="shared" si="81"/>
        <v>58.072289156626503</v>
      </c>
      <c r="BZ63" s="59">
        <v>51.6</v>
      </c>
      <c r="CA63" s="65">
        <v>1</v>
      </c>
      <c r="CB63" s="63">
        <v>4</v>
      </c>
      <c r="CC63" s="66">
        <f t="shared" si="91"/>
        <v>37.831325301204821</v>
      </c>
      <c r="CD63" s="59">
        <v>59.5</v>
      </c>
      <c r="CE63" s="63">
        <v>0</v>
      </c>
      <c r="CF63" s="63">
        <v>4</v>
      </c>
      <c r="CG63" s="65">
        <f t="shared" si="82"/>
        <v>33.888888888888886</v>
      </c>
      <c r="CH63" s="59">
        <v>97</v>
      </c>
      <c r="CI63" s="63">
        <v>0</v>
      </c>
      <c r="CJ63" s="63">
        <v>0</v>
      </c>
      <c r="CK63" s="59">
        <v>58.3</v>
      </c>
      <c r="CL63" s="63">
        <v>1</v>
      </c>
      <c r="CM63" s="63">
        <v>4</v>
      </c>
      <c r="CN63" s="65">
        <f t="shared" si="83"/>
        <v>35.222222222222229</v>
      </c>
      <c r="CO63" s="59">
        <v>35.1</v>
      </c>
      <c r="CP63" s="65">
        <v>4</v>
      </c>
      <c r="CQ63" s="65">
        <f t="shared" si="101"/>
        <v>251</v>
      </c>
      <c r="CR63" s="63">
        <f t="shared" si="84"/>
        <v>3.3333333333333335</v>
      </c>
      <c r="CS63" s="63">
        <f t="shared" si="85"/>
        <v>69.335787594823742</v>
      </c>
      <c r="CT63" s="59">
        <v>50.2</v>
      </c>
      <c r="CU63" s="59">
        <v>72.2</v>
      </c>
      <c r="CV63" s="59">
        <v>7.4</v>
      </c>
      <c r="CW63" s="59">
        <v>34.799999999999997</v>
      </c>
      <c r="CX63" s="59">
        <v>34.799999999999997</v>
      </c>
      <c r="CY63" s="63">
        <v>1</v>
      </c>
      <c r="CZ63" s="63">
        <v>4</v>
      </c>
      <c r="DA63" s="65">
        <f t="shared" si="119"/>
        <v>58.072289156626503</v>
      </c>
      <c r="DB63" s="59">
        <v>51.6</v>
      </c>
      <c r="DC63" s="65">
        <v>1</v>
      </c>
      <c r="DD63" s="63">
        <v>4</v>
      </c>
      <c r="DE63" s="66">
        <f t="shared" si="92"/>
        <v>37.831325301204821</v>
      </c>
      <c r="DF63" s="59">
        <v>59.5</v>
      </c>
      <c r="DG63" s="63">
        <v>0</v>
      </c>
      <c r="DH63" s="63">
        <v>4</v>
      </c>
      <c r="DI63" s="65">
        <f t="shared" si="138"/>
        <v>33.888888888888886</v>
      </c>
      <c r="DJ63" s="59">
        <v>97</v>
      </c>
      <c r="DK63" s="63">
        <v>0</v>
      </c>
      <c r="DL63" s="63">
        <v>0</v>
      </c>
      <c r="DM63" s="59">
        <v>58.3</v>
      </c>
      <c r="DN63" s="63">
        <v>1</v>
      </c>
      <c r="DO63" s="63">
        <v>4</v>
      </c>
      <c r="DP63" s="65">
        <f t="shared" si="88"/>
        <v>35.222222222222229</v>
      </c>
      <c r="DQ63" s="59">
        <v>35.1</v>
      </c>
      <c r="DR63" s="65">
        <v>4</v>
      </c>
      <c r="DS63" s="65">
        <f t="shared" ref="DS63:DS64" si="140">(DQ63-10)*100/10</f>
        <v>251</v>
      </c>
      <c r="DT63" s="63">
        <f t="shared" si="89"/>
        <v>3.3333333333333335</v>
      </c>
      <c r="DU63" s="63">
        <f t="shared" si="90"/>
        <v>69.335787594823742</v>
      </c>
    </row>
    <row r="64" spans="1:125" ht="13.9" customHeight="1" x14ac:dyDescent="0.25">
      <c r="A64" s="2">
        <f t="shared" si="22"/>
        <v>63</v>
      </c>
      <c r="B64" s="58" t="s">
        <v>103</v>
      </c>
      <c r="C64" s="58" t="s">
        <v>106</v>
      </c>
      <c r="D64" s="59">
        <v>57</v>
      </c>
      <c r="E64" s="61">
        <v>0</v>
      </c>
      <c r="F64" s="59">
        <v>14.4</v>
      </c>
      <c r="G64" s="59">
        <v>32.9</v>
      </c>
      <c r="H64" s="59">
        <v>1.5</v>
      </c>
      <c r="I64" s="59">
        <v>12.1</v>
      </c>
      <c r="J64" s="59">
        <v>31.4</v>
      </c>
      <c r="K64" s="63">
        <v>0</v>
      </c>
      <c r="L64" s="63">
        <v>4</v>
      </c>
      <c r="M64" s="71">
        <f t="shared" si="75"/>
        <v>62.168674698795179</v>
      </c>
      <c r="N64" s="59">
        <v>43.5</v>
      </c>
      <c r="O64" s="63">
        <v>1</v>
      </c>
      <c r="P64" s="63">
        <v>4</v>
      </c>
      <c r="Q64" s="65">
        <f t="shared" si="93"/>
        <v>47.590361445783131</v>
      </c>
      <c r="R64" s="59">
        <v>80.099999999999994</v>
      </c>
      <c r="S64" s="63">
        <v>1</v>
      </c>
      <c r="T64" s="63">
        <v>2</v>
      </c>
      <c r="U64" s="66">
        <f t="shared" si="76"/>
        <v>11.000000000000007</v>
      </c>
      <c r="V64" s="59">
        <v>91</v>
      </c>
      <c r="W64" s="63">
        <v>0</v>
      </c>
      <c r="X64" s="63">
        <v>0</v>
      </c>
      <c r="Y64" s="59">
        <v>40.200000000000003</v>
      </c>
      <c r="Z64" s="63">
        <v>0</v>
      </c>
      <c r="AA64" s="63">
        <v>4</v>
      </c>
      <c r="AB64" s="65">
        <f t="shared" si="77"/>
        <v>55.333333333333336</v>
      </c>
      <c r="AC64" s="72">
        <v>3.8</v>
      </c>
      <c r="AD64" s="65">
        <v>0</v>
      </c>
      <c r="AE64" s="63">
        <v>0</v>
      </c>
      <c r="AF64" s="71">
        <f t="shared" si="78"/>
        <v>2.3333333333333335</v>
      </c>
      <c r="AG64" s="71">
        <f t="shared" si="79"/>
        <v>29.348728246318611</v>
      </c>
      <c r="AH64" s="59">
        <v>14.4</v>
      </c>
      <c r="AI64" s="59">
        <v>32.9</v>
      </c>
      <c r="AJ64" s="59">
        <v>1.5</v>
      </c>
      <c r="AK64" s="59">
        <v>12.1</v>
      </c>
      <c r="AL64" s="59">
        <v>31.4</v>
      </c>
      <c r="AM64" s="63">
        <v>0</v>
      </c>
      <c r="AN64" s="63">
        <v>4</v>
      </c>
      <c r="AO64" s="71">
        <f t="shared" si="133"/>
        <v>62.168674698795179</v>
      </c>
      <c r="AP64" s="59">
        <v>43.5</v>
      </c>
      <c r="AQ64" s="63">
        <v>1</v>
      </c>
      <c r="AR64" s="63">
        <v>4</v>
      </c>
      <c r="AS64" s="65">
        <f t="shared" si="134"/>
        <v>47.590361445783131</v>
      </c>
      <c r="AT64" s="59">
        <v>80.099999999999994</v>
      </c>
      <c r="AU64" s="63">
        <v>1</v>
      </c>
      <c r="AV64" s="63">
        <v>2</v>
      </c>
      <c r="AW64" s="66">
        <f t="shared" si="135"/>
        <v>11.000000000000007</v>
      </c>
      <c r="AX64" s="59">
        <v>91</v>
      </c>
      <c r="AY64" s="63">
        <v>0</v>
      </c>
      <c r="AZ64" s="63">
        <v>0</v>
      </c>
      <c r="BA64" s="59">
        <v>40.200000000000003</v>
      </c>
      <c r="BB64" s="63">
        <v>0</v>
      </c>
      <c r="BC64" s="63">
        <v>4</v>
      </c>
      <c r="BD64" s="65">
        <f t="shared" si="136"/>
        <v>55.333333333333336</v>
      </c>
      <c r="BE64" s="72">
        <v>3.8</v>
      </c>
      <c r="BF64" s="65">
        <v>0</v>
      </c>
      <c r="BG64" s="63">
        <v>0</v>
      </c>
      <c r="BH64" s="71">
        <f t="shared" si="10"/>
        <v>2.3333333333333335</v>
      </c>
      <c r="BI64" s="71">
        <f t="shared" si="24"/>
        <v>29.348728246318611</v>
      </c>
      <c r="BJ64" s="61">
        <v>85.4</v>
      </c>
      <c r="BK64" s="61">
        <v>85.4</v>
      </c>
      <c r="BL64" s="61">
        <v>16.940000000000001</v>
      </c>
      <c r="BM64" s="61">
        <v>16.940000000000001</v>
      </c>
      <c r="BN64" s="61">
        <v>24</v>
      </c>
      <c r="BO64" s="61">
        <v>24</v>
      </c>
      <c r="BP64" s="92">
        <f t="shared" si="25"/>
        <v>1.4167650531286893</v>
      </c>
      <c r="BQ64" s="92">
        <f t="shared" si="26"/>
        <v>1.4167650531286893</v>
      </c>
      <c r="BR64" s="59">
        <v>27.5</v>
      </c>
      <c r="BS64" s="59">
        <v>255.1</v>
      </c>
      <c r="BT64" s="59">
        <v>6.6</v>
      </c>
      <c r="BU64" s="59">
        <v>12.7</v>
      </c>
      <c r="BV64" s="59">
        <v>46</v>
      </c>
      <c r="BW64" s="63">
        <v>0</v>
      </c>
      <c r="BX64" s="63">
        <v>4</v>
      </c>
      <c r="BY64" s="65">
        <f t="shared" si="81"/>
        <v>44.578313253012048</v>
      </c>
      <c r="BZ64" s="59">
        <v>47.6</v>
      </c>
      <c r="CA64" s="65">
        <v>0</v>
      </c>
      <c r="CB64" s="63">
        <v>4</v>
      </c>
      <c r="CC64" s="66">
        <f t="shared" si="91"/>
        <v>42.650602409638552</v>
      </c>
      <c r="CD64" s="59">
        <v>85.1</v>
      </c>
      <c r="CE64" s="63">
        <v>0</v>
      </c>
      <c r="CF64" s="63">
        <v>1</v>
      </c>
      <c r="CG64" s="65">
        <f t="shared" si="82"/>
        <v>5.4444444444444509</v>
      </c>
      <c r="CH64" s="59">
        <v>105</v>
      </c>
      <c r="CI64" s="63">
        <v>0</v>
      </c>
      <c r="CJ64" s="63">
        <v>0</v>
      </c>
      <c r="CK64" s="59">
        <v>86.5</v>
      </c>
      <c r="CL64" s="63">
        <v>0</v>
      </c>
      <c r="CM64" s="63">
        <v>1</v>
      </c>
      <c r="CN64" s="65">
        <f t="shared" si="83"/>
        <v>3.8888888888888888</v>
      </c>
      <c r="CO64" s="59">
        <v>11.5</v>
      </c>
      <c r="CP64" s="65">
        <v>2</v>
      </c>
      <c r="CQ64" s="65">
        <f t="shared" si="101"/>
        <v>15</v>
      </c>
      <c r="CR64" s="63">
        <f t="shared" si="84"/>
        <v>2</v>
      </c>
      <c r="CS64" s="63">
        <f t="shared" si="85"/>
        <v>18.593708165997324</v>
      </c>
      <c r="CT64" s="59">
        <v>27.5</v>
      </c>
      <c r="CU64" s="59">
        <v>255.1</v>
      </c>
      <c r="CV64" s="59">
        <v>6.6</v>
      </c>
      <c r="CW64" s="59">
        <v>12.7</v>
      </c>
      <c r="CX64" s="59">
        <v>46</v>
      </c>
      <c r="CY64" s="63">
        <v>0</v>
      </c>
      <c r="CZ64" s="63">
        <v>4</v>
      </c>
      <c r="DA64" s="65">
        <f t="shared" si="119"/>
        <v>44.578313253012048</v>
      </c>
      <c r="DB64" s="59">
        <v>47.6</v>
      </c>
      <c r="DC64" s="65">
        <v>0</v>
      </c>
      <c r="DD64" s="63">
        <v>4</v>
      </c>
      <c r="DE64" s="66">
        <f t="shared" si="92"/>
        <v>42.650602409638552</v>
      </c>
      <c r="DF64" s="59">
        <v>85.1</v>
      </c>
      <c r="DG64" s="63">
        <v>0</v>
      </c>
      <c r="DH64" s="63">
        <v>1</v>
      </c>
      <c r="DI64" s="65">
        <f t="shared" si="138"/>
        <v>5.4444444444444509</v>
      </c>
      <c r="DJ64" s="59">
        <v>105</v>
      </c>
      <c r="DK64" s="63">
        <v>0</v>
      </c>
      <c r="DL64" s="63">
        <v>0</v>
      </c>
      <c r="DM64" s="59">
        <v>86.5</v>
      </c>
      <c r="DN64" s="63">
        <v>0</v>
      </c>
      <c r="DO64" s="63">
        <v>1</v>
      </c>
      <c r="DP64" s="65">
        <f t="shared" si="88"/>
        <v>3.8888888888888888</v>
      </c>
      <c r="DQ64" s="59">
        <v>11.5</v>
      </c>
      <c r="DR64" s="65">
        <v>2</v>
      </c>
      <c r="DS64" s="65">
        <f t="shared" si="140"/>
        <v>15</v>
      </c>
      <c r="DT64" s="63">
        <f t="shared" si="89"/>
        <v>2</v>
      </c>
      <c r="DU64" s="63">
        <f t="shared" si="90"/>
        <v>18.593708165997324</v>
      </c>
    </row>
    <row r="65" spans="14:57" x14ac:dyDescent="0.25">
      <c r="N65" s="70"/>
      <c r="R65" s="70"/>
      <c r="V65" s="70"/>
      <c r="Y65" s="70"/>
      <c r="AC65" s="69"/>
      <c r="AH65" s="69"/>
      <c r="AI65" s="69"/>
      <c r="AJ65" s="69"/>
      <c r="AK65" s="69"/>
      <c r="AL65" s="69"/>
      <c r="AP65" s="70"/>
      <c r="AT65" s="69"/>
      <c r="AX65" s="69"/>
      <c r="BA65" s="69"/>
      <c r="BE65" s="69"/>
    </row>
    <row r="66" spans="14:57" x14ac:dyDescent="0.25">
      <c r="N66" s="70"/>
      <c r="R66" s="70"/>
      <c r="V66" s="70"/>
      <c r="Y66" s="70"/>
      <c r="AC66" s="69"/>
      <c r="AH66" s="69"/>
      <c r="AI66" s="69"/>
      <c r="AJ66" s="69"/>
      <c r="AK66" s="69"/>
      <c r="AL66" s="69"/>
      <c r="AP66" s="70"/>
      <c r="AT66" s="69"/>
      <c r="AX66" s="69"/>
      <c r="BA66" s="69"/>
      <c r="BE66" s="69"/>
    </row>
    <row r="67" spans="14:57" x14ac:dyDescent="0.25">
      <c r="N67" s="70"/>
      <c r="R67" s="70"/>
      <c r="V67" s="70"/>
      <c r="Y67" s="70"/>
      <c r="AC67" s="69"/>
      <c r="AH67" s="69"/>
      <c r="AI67" s="69"/>
      <c r="AJ67" s="69"/>
      <c r="AK67" s="69"/>
      <c r="AL67" s="69"/>
      <c r="AP67" s="70"/>
      <c r="AT67" s="69"/>
      <c r="AX67" s="69"/>
      <c r="BA67" s="69"/>
      <c r="BE67" s="69"/>
    </row>
    <row r="68" spans="14:57" x14ac:dyDescent="0.25">
      <c r="N68" s="70"/>
      <c r="R68" s="70"/>
      <c r="V68" s="70"/>
      <c r="Y68" s="70"/>
      <c r="AC68" s="69"/>
      <c r="AH68" s="69"/>
      <c r="AI68" s="69"/>
      <c r="AJ68" s="69"/>
      <c r="AK68" s="69"/>
      <c r="AL68" s="69"/>
      <c r="AP68" s="70"/>
      <c r="AT68" s="69"/>
      <c r="AX68" s="69"/>
      <c r="BA68" s="69"/>
      <c r="BE68" s="69"/>
    </row>
    <row r="69" spans="14:57" x14ac:dyDescent="0.25">
      <c r="N69" s="70"/>
      <c r="R69" s="70"/>
      <c r="V69" s="70"/>
      <c r="Y69" s="70"/>
      <c r="AC69" s="69"/>
      <c r="AH69" s="69"/>
      <c r="AI69" s="69"/>
      <c r="AJ69" s="69"/>
      <c r="AK69" s="69"/>
      <c r="AL69" s="69"/>
      <c r="AP69" s="70"/>
      <c r="AT69" s="69"/>
      <c r="AX69" s="69"/>
      <c r="BA69" s="69"/>
      <c r="BE69" s="69"/>
    </row>
    <row r="70" spans="14:57" x14ac:dyDescent="0.25">
      <c r="N70" s="70"/>
      <c r="R70" s="70"/>
      <c r="V70" s="70"/>
      <c r="Y70" s="70"/>
      <c r="AC70" s="69"/>
      <c r="AH70" s="69"/>
      <c r="AI70" s="69"/>
      <c r="AJ70" s="69"/>
      <c r="AK70" s="69"/>
      <c r="AL70" s="69"/>
      <c r="AP70" s="70"/>
      <c r="AT70" s="69"/>
      <c r="AX70" s="69"/>
      <c r="BA70" s="69"/>
      <c r="BE70" s="69"/>
    </row>
    <row r="71" spans="14:57" x14ac:dyDescent="0.25">
      <c r="N71" s="70"/>
      <c r="R71" s="70"/>
      <c r="V71" s="70"/>
      <c r="Y71" s="70"/>
      <c r="AC71" s="69"/>
      <c r="AH71" s="69"/>
      <c r="AI71" s="69"/>
      <c r="AJ71" s="69"/>
      <c r="AK71" s="69"/>
      <c r="AL71" s="69"/>
      <c r="AP71" s="70"/>
      <c r="AT71" s="69"/>
      <c r="AX71" s="69"/>
      <c r="BA71" s="69"/>
      <c r="BE71" s="69"/>
    </row>
    <row r="72" spans="14:57" x14ac:dyDescent="0.25">
      <c r="N72" s="70"/>
      <c r="R72" s="70"/>
      <c r="V72" s="70"/>
      <c r="Y72" s="70"/>
      <c r="AC72" s="69"/>
      <c r="AH72" s="69"/>
      <c r="AI72" s="69"/>
      <c r="AJ72" s="69"/>
      <c r="AK72" s="69"/>
      <c r="AL72" s="69"/>
      <c r="AP72" s="70"/>
      <c r="AT72" s="69"/>
      <c r="AX72" s="69"/>
      <c r="BA72" s="69"/>
      <c r="BE72" s="69"/>
    </row>
    <row r="73" spans="14:57" x14ac:dyDescent="0.25">
      <c r="N73" s="70"/>
      <c r="R73" s="70"/>
      <c r="V73" s="70"/>
      <c r="Y73" s="70"/>
      <c r="AC73" s="69"/>
      <c r="AH73" s="69"/>
      <c r="AI73" s="69"/>
      <c r="AJ73" s="69"/>
      <c r="AK73" s="69"/>
      <c r="AL73" s="69"/>
      <c r="AP73" s="70"/>
      <c r="AT73" s="69"/>
      <c r="AX73" s="69"/>
      <c r="BA73" s="69"/>
      <c r="BE73" s="69"/>
    </row>
    <row r="74" spans="14:57" x14ac:dyDescent="0.25">
      <c r="N74" s="70"/>
      <c r="R74" s="70"/>
      <c r="V74" s="70"/>
      <c r="Y74" s="70"/>
      <c r="AC74" s="69"/>
      <c r="AH74" s="69"/>
      <c r="AI74" s="69"/>
      <c r="AJ74" s="69"/>
      <c r="AK74" s="69"/>
      <c r="AL74" s="69"/>
      <c r="AP74" s="70"/>
      <c r="AT74" s="69"/>
      <c r="AX74" s="69"/>
      <c r="BA74" s="69"/>
      <c r="BE74" s="69"/>
    </row>
    <row r="75" spans="14:57" x14ac:dyDescent="0.25">
      <c r="N75" s="70"/>
      <c r="R75" s="70"/>
      <c r="V75" s="70"/>
      <c r="Y75" s="70"/>
      <c r="AC75" s="69"/>
      <c r="AH75" s="69"/>
      <c r="AI75" s="69"/>
      <c r="AJ75" s="69"/>
      <c r="AK75" s="69"/>
      <c r="AL75" s="69"/>
      <c r="AP75" s="70"/>
      <c r="AT75" s="69"/>
      <c r="AX75" s="69"/>
      <c r="BA75" s="69"/>
      <c r="BE75" s="69"/>
    </row>
    <row r="76" spans="14:57" x14ac:dyDescent="0.25">
      <c r="N76" s="70"/>
      <c r="R76" s="70"/>
      <c r="V76" s="70"/>
      <c r="Y76" s="70"/>
      <c r="AC76" s="69"/>
      <c r="AH76" s="69"/>
      <c r="AI76" s="69"/>
      <c r="AJ76" s="69"/>
      <c r="AK76" s="69"/>
      <c r="AL76" s="69"/>
      <c r="AP76" s="70"/>
      <c r="AT76" s="69"/>
      <c r="AX76" s="69"/>
      <c r="BA76" s="69"/>
      <c r="BE76" s="69"/>
    </row>
    <row r="77" spans="14:57" x14ac:dyDescent="0.25">
      <c r="N77" s="70"/>
      <c r="R77" s="70"/>
      <c r="V77" s="70"/>
      <c r="Y77" s="70"/>
      <c r="AC77" s="69"/>
      <c r="AH77" s="69"/>
      <c r="AI77" s="69"/>
      <c r="AJ77" s="69"/>
      <c r="AK77" s="69"/>
      <c r="AL77" s="69"/>
      <c r="AP77" s="70"/>
      <c r="AT77" s="69"/>
      <c r="AX77" s="69"/>
      <c r="BA77" s="69"/>
      <c r="BE77" s="69"/>
    </row>
    <row r="78" spans="14:57" x14ac:dyDescent="0.25">
      <c r="N78" s="70"/>
      <c r="R78" s="70"/>
      <c r="V78" s="70"/>
      <c r="Y78" s="70"/>
      <c r="AC78" s="69"/>
      <c r="AH78" s="69"/>
      <c r="AI78" s="69"/>
      <c r="AJ78" s="69"/>
      <c r="AK78" s="69"/>
      <c r="AL78" s="69"/>
      <c r="AP78" s="70"/>
      <c r="AT78" s="69"/>
      <c r="AX78" s="69"/>
      <c r="BA78" s="69"/>
      <c r="BE78" s="69"/>
    </row>
    <row r="79" spans="14:57" x14ac:dyDescent="0.25">
      <c r="N79" s="70"/>
      <c r="R79" s="70"/>
      <c r="V79" s="70"/>
      <c r="Y79" s="70"/>
      <c r="AC79" s="69"/>
      <c r="AH79" s="69"/>
      <c r="AI79" s="69"/>
      <c r="AJ79" s="69"/>
      <c r="AK79" s="69"/>
      <c r="AL79" s="69"/>
      <c r="AP79" s="70"/>
      <c r="AT79" s="69"/>
      <c r="AX79" s="69"/>
      <c r="BA79" s="69"/>
      <c r="BE79" s="69"/>
    </row>
    <row r="80" spans="14:57" x14ac:dyDescent="0.25">
      <c r="N80" s="70"/>
      <c r="R80" s="70"/>
      <c r="V80" s="70"/>
      <c r="Y80" s="70"/>
      <c r="AC80" s="69"/>
      <c r="AH80" s="69"/>
      <c r="AI80" s="69"/>
      <c r="AJ80" s="69"/>
      <c r="AK80" s="69"/>
      <c r="AL80" s="69"/>
      <c r="AP80" s="70"/>
      <c r="AT80" s="69"/>
      <c r="AX80" s="69"/>
      <c r="BA80" s="69"/>
      <c r="BE80" s="69"/>
    </row>
    <row r="81" spans="14:57" x14ac:dyDescent="0.25">
      <c r="N81" s="70"/>
      <c r="R81" s="70"/>
      <c r="V81" s="70"/>
      <c r="Y81" s="70"/>
      <c r="AC81" s="69"/>
      <c r="AH81" s="69"/>
      <c r="AI81" s="69"/>
      <c r="AJ81" s="69"/>
      <c r="AK81" s="69"/>
      <c r="AL81" s="69"/>
      <c r="AP81" s="70"/>
      <c r="AT81" s="69"/>
      <c r="AX81" s="69"/>
      <c r="BA81" s="69"/>
      <c r="BE81" s="69"/>
    </row>
    <row r="82" spans="14:57" x14ac:dyDescent="0.25">
      <c r="N82" s="70"/>
      <c r="R82" s="70"/>
      <c r="V82" s="70"/>
      <c r="Y82" s="70"/>
      <c r="AC82" s="69"/>
      <c r="AH82" s="69"/>
      <c r="AI82" s="69"/>
      <c r="AJ82" s="69"/>
      <c r="AK82" s="69"/>
      <c r="AL82" s="69"/>
      <c r="AP82" s="70"/>
      <c r="AT82" s="69"/>
      <c r="AX82" s="69"/>
      <c r="BA82" s="69"/>
      <c r="BE82" s="69"/>
    </row>
    <row r="83" spans="14:57" x14ac:dyDescent="0.25">
      <c r="N83" s="70"/>
      <c r="R83" s="70"/>
      <c r="V83" s="70"/>
      <c r="Y83" s="70"/>
      <c r="AC83" s="69"/>
      <c r="AH83" s="69"/>
      <c r="AI83" s="69"/>
      <c r="AJ83" s="69"/>
      <c r="AK83" s="69"/>
      <c r="AL83" s="69"/>
      <c r="AP83" s="70"/>
      <c r="AT83" s="69"/>
      <c r="AX83" s="69"/>
      <c r="BA83" s="69"/>
      <c r="BE83" s="69"/>
    </row>
    <row r="84" spans="14:57" x14ac:dyDescent="0.25">
      <c r="N84" s="70"/>
      <c r="R84" s="70"/>
      <c r="V84" s="70"/>
      <c r="Y84" s="70"/>
      <c r="AC84" s="69"/>
      <c r="AH84" s="69"/>
      <c r="AI84" s="69"/>
      <c r="AJ84" s="69"/>
      <c r="AK84" s="69"/>
      <c r="AL84" s="69"/>
      <c r="AP84" s="70"/>
      <c r="AT84" s="69"/>
      <c r="AX84" s="69"/>
      <c r="BA84" s="69"/>
      <c r="BE84" s="69"/>
    </row>
    <row r="85" spans="14:57" x14ac:dyDescent="0.25">
      <c r="N85" s="70"/>
      <c r="R85" s="70"/>
      <c r="V85" s="70"/>
      <c r="Y85" s="70"/>
      <c r="AC85" s="69"/>
      <c r="AH85" s="69"/>
      <c r="AI85" s="69"/>
      <c r="AJ85" s="69"/>
      <c r="AK85" s="69"/>
      <c r="AL85" s="69"/>
      <c r="AP85" s="70"/>
      <c r="AT85" s="69"/>
      <c r="AX85" s="69"/>
      <c r="BA85" s="69"/>
      <c r="BE85" s="69"/>
    </row>
    <row r="86" spans="14:57" x14ac:dyDescent="0.25">
      <c r="N86" s="70"/>
      <c r="R86" s="70"/>
      <c r="V86" s="70"/>
      <c r="Y86" s="70"/>
      <c r="AC86" s="69"/>
      <c r="AH86" s="69"/>
      <c r="AI86" s="69"/>
      <c r="AJ86" s="69"/>
      <c r="AK86" s="69"/>
      <c r="AL86" s="69"/>
      <c r="AP86" s="70"/>
      <c r="AT86" s="69"/>
      <c r="AX86" s="69"/>
      <c r="BA86" s="69"/>
      <c r="BE86" s="69"/>
    </row>
    <row r="87" spans="14:57" x14ac:dyDescent="0.25">
      <c r="N87" s="70"/>
      <c r="R87" s="70"/>
      <c r="V87" s="70"/>
      <c r="Y87" s="70"/>
      <c r="AC87" s="69"/>
      <c r="AH87" s="69"/>
      <c r="AI87" s="69"/>
      <c r="AJ87" s="69"/>
      <c r="AK87" s="69"/>
      <c r="AL87" s="69"/>
      <c r="AP87" s="70"/>
      <c r="AT87" s="69"/>
      <c r="AX87" s="69"/>
      <c r="BA87" s="69"/>
      <c r="BE87" s="69"/>
    </row>
    <row r="88" spans="14:57" x14ac:dyDescent="0.25">
      <c r="N88" s="70"/>
      <c r="R88" s="70"/>
      <c r="V88" s="70"/>
      <c r="Y88" s="70"/>
      <c r="AC88" s="69"/>
      <c r="AH88" s="69"/>
      <c r="AI88" s="69"/>
      <c r="AJ88" s="69"/>
      <c r="AK88" s="69"/>
      <c r="AL88" s="69"/>
      <c r="AP88" s="70"/>
      <c r="AT88" s="69"/>
      <c r="AX88" s="69"/>
      <c r="BA88" s="69"/>
      <c r="BE88" s="69"/>
    </row>
    <row r="89" spans="14:57" x14ac:dyDescent="0.25">
      <c r="N89" s="70"/>
      <c r="R89" s="70"/>
      <c r="V89" s="70"/>
      <c r="Y89" s="70"/>
      <c r="AC89" s="69"/>
      <c r="AH89" s="69"/>
      <c r="AI89" s="69"/>
      <c r="AJ89" s="69"/>
      <c r="AK89" s="69"/>
      <c r="AL89" s="69"/>
      <c r="AP89" s="70"/>
      <c r="AT89" s="69"/>
      <c r="AX89" s="69"/>
      <c r="BA89" s="69"/>
      <c r="BE89" s="69"/>
    </row>
    <row r="90" spans="14:57" x14ac:dyDescent="0.25">
      <c r="N90" s="70"/>
      <c r="R90" s="70"/>
      <c r="V90" s="70"/>
      <c r="Y90" s="70"/>
      <c r="AC90" s="69"/>
      <c r="AH90" s="69"/>
      <c r="AI90" s="69"/>
      <c r="AJ90" s="69"/>
      <c r="AK90" s="69"/>
      <c r="AL90" s="69"/>
      <c r="AP90" s="70"/>
      <c r="AT90" s="69"/>
      <c r="AX90" s="69"/>
      <c r="BA90" s="69"/>
      <c r="BE90" s="69"/>
    </row>
    <row r="91" spans="14:57" x14ac:dyDescent="0.25">
      <c r="N91" s="70"/>
      <c r="R91" s="70"/>
      <c r="V91" s="70"/>
      <c r="Y91" s="70"/>
      <c r="AC91" s="69"/>
      <c r="AH91" s="69"/>
      <c r="AI91" s="69"/>
      <c r="AJ91" s="69"/>
      <c r="AK91" s="69"/>
      <c r="AL91" s="69"/>
      <c r="AP91" s="70"/>
      <c r="AT91" s="69"/>
      <c r="AX91" s="69"/>
      <c r="BA91" s="69"/>
      <c r="BE91" s="69"/>
    </row>
    <row r="92" spans="14:57" x14ac:dyDescent="0.25">
      <c r="N92" s="70"/>
      <c r="R92" s="70"/>
      <c r="V92" s="70"/>
      <c r="Y92" s="70"/>
      <c r="AC92" s="69"/>
      <c r="AH92" s="69"/>
      <c r="AI92" s="69"/>
      <c r="AJ92" s="69"/>
      <c r="AK92" s="69"/>
      <c r="AL92" s="69"/>
      <c r="AP92" s="70"/>
      <c r="AT92" s="69"/>
      <c r="AX92" s="69"/>
      <c r="BA92" s="69"/>
      <c r="BE92" s="69"/>
    </row>
    <row r="93" spans="14:57" x14ac:dyDescent="0.25">
      <c r="N93" s="70"/>
      <c r="R93" s="70"/>
      <c r="V93" s="70"/>
      <c r="Y93" s="70"/>
      <c r="AC93" s="69"/>
      <c r="AH93" s="69"/>
      <c r="AI93" s="69"/>
      <c r="AJ93" s="69"/>
      <c r="AK93" s="69"/>
      <c r="AL93" s="69"/>
      <c r="AP93" s="70"/>
      <c r="AT93" s="69"/>
      <c r="AX93" s="69"/>
      <c r="BA93" s="69"/>
      <c r="BE93" s="69"/>
    </row>
    <row r="94" spans="14:57" x14ac:dyDescent="0.25">
      <c r="N94" s="70"/>
      <c r="R94" s="70"/>
      <c r="V94" s="70"/>
      <c r="Y94" s="70"/>
      <c r="AC94" s="69"/>
      <c r="AH94" s="69"/>
      <c r="AI94" s="69"/>
      <c r="AJ94" s="69"/>
      <c r="AK94" s="69"/>
      <c r="AL94" s="69"/>
      <c r="AP94" s="70"/>
      <c r="AT94" s="69"/>
      <c r="AX94" s="69"/>
      <c r="BA94" s="69"/>
      <c r="BE94" s="69"/>
    </row>
    <row r="95" spans="14:57" x14ac:dyDescent="0.25">
      <c r="N95" s="70"/>
      <c r="R95" s="70"/>
      <c r="V95" s="70"/>
      <c r="Y95" s="70"/>
      <c r="AC95" s="69"/>
      <c r="AH95" s="69"/>
      <c r="AI95" s="69"/>
      <c r="AJ95" s="69"/>
      <c r="AK95" s="69"/>
      <c r="AL95" s="69"/>
      <c r="AP95" s="70"/>
      <c r="AT95" s="69"/>
      <c r="AX95" s="69"/>
      <c r="BA95" s="69"/>
      <c r="BE95" s="69"/>
    </row>
    <row r="96" spans="14:57" x14ac:dyDescent="0.25">
      <c r="N96" s="70"/>
      <c r="R96" s="70"/>
      <c r="V96" s="70"/>
      <c r="Y96" s="70"/>
      <c r="AC96" s="69"/>
      <c r="AH96" s="69"/>
      <c r="AI96" s="69"/>
      <c r="AJ96" s="69"/>
      <c r="AK96" s="69"/>
      <c r="AL96" s="69"/>
      <c r="AP96" s="70"/>
      <c r="AT96" s="69"/>
      <c r="AX96" s="69"/>
      <c r="BA96" s="69"/>
      <c r="BE96" s="69"/>
    </row>
    <row r="97" spans="14:57" x14ac:dyDescent="0.25">
      <c r="N97" s="70"/>
      <c r="R97" s="70"/>
      <c r="V97" s="70"/>
      <c r="Y97" s="70"/>
      <c r="AC97" s="69"/>
      <c r="AH97" s="69"/>
      <c r="AI97" s="69"/>
      <c r="AJ97" s="69"/>
      <c r="AK97" s="69"/>
      <c r="AL97" s="69"/>
      <c r="AP97" s="70"/>
      <c r="AT97" s="69"/>
      <c r="AX97" s="69"/>
      <c r="BA97" s="69"/>
      <c r="BE97" s="69"/>
    </row>
    <row r="98" spans="14:57" x14ac:dyDescent="0.25">
      <c r="N98" s="70"/>
      <c r="R98" s="70"/>
      <c r="V98" s="70"/>
      <c r="Y98" s="70"/>
      <c r="AC98" s="69"/>
      <c r="AH98" s="69"/>
      <c r="AI98" s="69"/>
      <c r="AJ98" s="69"/>
      <c r="AK98" s="69"/>
      <c r="AL98" s="69"/>
      <c r="AP98" s="70"/>
      <c r="AT98" s="69"/>
      <c r="AX98" s="69"/>
      <c r="BA98" s="69"/>
      <c r="BE98" s="69"/>
    </row>
    <row r="99" spans="14:57" x14ac:dyDescent="0.25">
      <c r="N99" s="70"/>
      <c r="R99" s="70"/>
      <c r="V99" s="70"/>
      <c r="Y99" s="70"/>
      <c r="AC99" s="69"/>
      <c r="AH99" s="69"/>
      <c r="AI99" s="69"/>
      <c r="AJ99" s="69"/>
      <c r="AK99" s="69"/>
      <c r="AL99" s="69"/>
      <c r="AP99" s="70"/>
      <c r="AT99" s="69"/>
      <c r="AX99" s="69"/>
      <c r="BA99" s="69"/>
      <c r="BE99" s="69"/>
    </row>
    <row r="100" spans="14:57" x14ac:dyDescent="0.25">
      <c r="N100" s="70"/>
      <c r="R100" s="70"/>
      <c r="V100" s="70"/>
      <c r="Y100" s="70"/>
      <c r="AC100" s="69"/>
      <c r="AH100" s="69"/>
      <c r="AI100" s="69"/>
      <c r="AJ100" s="69"/>
      <c r="AK100" s="69"/>
      <c r="AL100" s="69"/>
      <c r="AP100" s="70"/>
      <c r="AT100" s="69"/>
      <c r="AX100" s="69"/>
      <c r="BA100" s="69"/>
      <c r="BE100" s="69"/>
    </row>
    <row r="101" spans="14:57" x14ac:dyDescent="0.25">
      <c r="N101" s="70"/>
      <c r="R101" s="70"/>
      <c r="V101" s="70"/>
      <c r="Y101" s="70"/>
      <c r="AC101" s="69"/>
      <c r="AH101" s="69"/>
      <c r="AI101" s="69"/>
      <c r="AJ101" s="69"/>
      <c r="AK101" s="69"/>
      <c r="AL101" s="69"/>
      <c r="AP101" s="70"/>
      <c r="AT101" s="69"/>
      <c r="AX101" s="69"/>
      <c r="BA101" s="69"/>
      <c r="BE101" s="69"/>
    </row>
    <row r="102" spans="14:57" x14ac:dyDescent="0.25">
      <c r="N102" s="70"/>
      <c r="R102" s="70"/>
      <c r="V102" s="70"/>
      <c r="Y102" s="70"/>
      <c r="AC102" s="69"/>
      <c r="AH102" s="69"/>
      <c r="AI102" s="69"/>
      <c r="AJ102" s="69"/>
      <c r="AK102" s="69"/>
      <c r="AL102" s="69"/>
      <c r="AP102" s="70"/>
      <c r="AT102" s="69"/>
      <c r="AX102" s="69"/>
      <c r="BA102" s="69"/>
      <c r="BE102" s="69"/>
    </row>
    <row r="103" spans="14:57" x14ac:dyDescent="0.25">
      <c r="N103" s="70"/>
      <c r="R103" s="70"/>
      <c r="V103" s="70"/>
      <c r="Y103" s="70"/>
      <c r="AC103" s="69"/>
      <c r="AH103" s="69"/>
      <c r="AI103" s="69"/>
      <c r="AJ103" s="69"/>
      <c r="AK103" s="69"/>
      <c r="AL103" s="69"/>
      <c r="AP103" s="70"/>
      <c r="AT103" s="69"/>
      <c r="AX103" s="69"/>
      <c r="BA103" s="69"/>
      <c r="BE103" s="69"/>
    </row>
    <row r="104" spans="14:57" x14ac:dyDescent="0.25">
      <c r="N104" s="70"/>
      <c r="R104" s="70"/>
      <c r="V104" s="70"/>
      <c r="Y104" s="70"/>
      <c r="AC104" s="69"/>
      <c r="AH104" s="69"/>
      <c r="AI104" s="69"/>
      <c r="AJ104" s="69"/>
      <c r="AK104" s="69"/>
      <c r="AL104" s="69"/>
      <c r="AP104" s="70"/>
      <c r="AT104" s="69"/>
      <c r="AX104" s="69"/>
      <c r="BA104" s="69"/>
      <c r="BE104" s="69"/>
    </row>
    <row r="105" spans="14:57" x14ac:dyDescent="0.25">
      <c r="N105" s="70"/>
      <c r="R105" s="70"/>
      <c r="V105" s="70"/>
      <c r="Y105" s="70"/>
      <c r="AC105" s="69"/>
      <c r="AH105" s="69"/>
      <c r="AI105" s="69"/>
      <c r="AJ105" s="69"/>
      <c r="AK105" s="69"/>
      <c r="AL105" s="69"/>
      <c r="AP105" s="70"/>
      <c r="AT105" s="69"/>
      <c r="AX105" s="69"/>
      <c r="BA105" s="69"/>
      <c r="BE105" s="69"/>
    </row>
    <row r="106" spans="14:57" x14ac:dyDescent="0.25">
      <c r="N106" s="70"/>
      <c r="R106" s="70"/>
      <c r="V106" s="70"/>
      <c r="Y106" s="70"/>
      <c r="AC106" s="69"/>
      <c r="AH106" s="69"/>
      <c r="AI106" s="69"/>
      <c r="AJ106" s="69"/>
      <c r="AK106" s="69"/>
      <c r="AL106" s="69"/>
      <c r="AP106" s="70"/>
      <c r="AT106" s="69"/>
      <c r="AX106" s="69"/>
      <c r="BA106" s="69"/>
      <c r="BE106" s="69"/>
    </row>
    <row r="107" spans="14:57" x14ac:dyDescent="0.25">
      <c r="N107" s="70"/>
      <c r="R107" s="70"/>
      <c r="V107" s="70"/>
      <c r="Y107" s="70"/>
      <c r="AC107" s="69"/>
      <c r="AH107" s="69"/>
      <c r="AI107" s="69"/>
      <c r="AJ107" s="69"/>
      <c r="AK107" s="69"/>
      <c r="AL107" s="69"/>
      <c r="AP107" s="70"/>
      <c r="AT107" s="69"/>
      <c r="AX107" s="69"/>
      <c r="BA107" s="69"/>
      <c r="BE107" s="69"/>
    </row>
    <row r="108" spans="14:57" x14ac:dyDescent="0.25">
      <c r="N108" s="70"/>
      <c r="R108" s="70"/>
      <c r="V108" s="70"/>
      <c r="Y108" s="70"/>
      <c r="AC108" s="69"/>
      <c r="AH108" s="69"/>
      <c r="AI108" s="69"/>
      <c r="AJ108" s="69"/>
      <c r="AK108" s="69"/>
      <c r="AL108" s="69"/>
      <c r="AP108" s="70"/>
      <c r="AT108" s="69"/>
      <c r="AX108" s="69"/>
      <c r="BA108" s="69"/>
      <c r="BE108" s="69"/>
    </row>
    <row r="109" spans="14:57" x14ac:dyDescent="0.25">
      <c r="N109" s="70"/>
      <c r="R109" s="70"/>
      <c r="V109" s="70"/>
      <c r="Y109" s="70"/>
      <c r="AC109" s="69"/>
      <c r="AH109" s="69"/>
      <c r="AI109" s="69"/>
      <c r="AJ109" s="69"/>
      <c r="AK109" s="69"/>
      <c r="AL109" s="69"/>
      <c r="AP109" s="70"/>
      <c r="AT109" s="69"/>
      <c r="AX109" s="69"/>
      <c r="BA109" s="69"/>
      <c r="BE109" s="69"/>
    </row>
    <row r="110" spans="14:57" x14ac:dyDescent="0.25">
      <c r="N110" s="70"/>
      <c r="R110" s="70"/>
      <c r="V110" s="70"/>
      <c r="Y110" s="70"/>
      <c r="AC110" s="69"/>
      <c r="AH110" s="69"/>
      <c r="AI110" s="69"/>
      <c r="AJ110" s="69"/>
      <c r="AK110" s="69"/>
      <c r="AL110" s="69"/>
      <c r="AP110" s="70"/>
      <c r="AT110" s="69"/>
      <c r="AX110" s="69"/>
      <c r="BA110" s="69"/>
      <c r="BE110" s="69"/>
    </row>
    <row r="111" spans="14:57" x14ac:dyDescent="0.25">
      <c r="N111" s="70"/>
      <c r="R111" s="70"/>
      <c r="V111" s="70"/>
      <c r="Y111" s="70"/>
      <c r="AC111" s="69"/>
      <c r="AH111" s="69"/>
      <c r="AI111" s="69"/>
      <c r="AJ111" s="69"/>
      <c r="AK111" s="69"/>
      <c r="AL111" s="69"/>
      <c r="AP111" s="70"/>
      <c r="AT111" s="69"/>
      <c r="AX111" s="69"/>
      <c r="BA111" s="69"/>
      <c r="BE111" s="69"/>
    </row>
    <row r="112" spans="14:57" x14ac:dyDescent="0.25">
      <c r="N112" s="70"/>
      <c r="R112" s="70"/>
      <c r="V112" s="70"/>
      <c r="Y112" s="70"/>
      <c r="AC112" s="69"/>
      <c r="AH112" s="69"/>
      <c r="AI112" s="69"/>
      <c r="AJ112" s="69"/>
      <c r="AK112" s="69"/>
      <c r="AL112" s="69"/>
      <c r="AP112" s="70"/>
      <c r="AT112" s="69"/>
      <c r="AX112" s="69"/>
      <c r="BA112" s="69"/>
      <c r="BE112" s="69"/>
    </row>
    <row r="113" spans="14:57" x14ac:dyDescent="0.25">
      <c r="N113" s="70"/>
      <c r="R113" s="70"/>
      <c r="V113" s="70"/>
      <c r="Y113" s="70"/>
      <c r="AC113" s="69"/>
      <c r="AH113" s="69"/>
      <c r="AI113" s="69"/>
      <c r="AJ113" s="69"/>
      <c r="AK113" s="69"/>
      <c r="AL113" s="69"/>
      <c r="AP113" s="70"/>
      <c r="AT113" s="69"/>
      <c r="AX113" s="69"/>
      <c r="BA113" s="69"/>
      <c r="BE113" s="69"/>
    </row>
    <row r="114" spans="14:57" x14ac:dyDescent="0.25">
      <c r="N114" s="70"/>
      <c r="R114" s="70"/>
      <c r="V114" s="70"/>
      <c r="Y114" s="70"/>
      <c r="AC114" s="69"/>
      <c r="AH114" s="69"/>
      <c r="AI114" s="69"/>
      <c r="AJ114" s="69"/>
      <c r="AK114" s="69"/>
      <c r="AL114" s="69"/>
      <c r="AP114" s="70"/>
      <c r="AT114" s="69"/>
      <c r="AX114" s="69"/>
      <c r="BA114" s="69"/>
      <c r="BE114" s="69"/>
    </row>
    <row r="115" spans="14:57" x14ac:dyDescent="0.25">
      <c r="N115" s="70"/>
      <c r="R115" s="70"/>
      <c r="V115" s="70"/>
      <c r="Y115" s="70"/>
      <c r="AC115" s="69"/>
      <c r="AH115" s="69"/>
      <c r="AI115" s="69"/>
      <c r="AJ115" s="69"/>
      <c r="AK115" s="69"/>
      <c r="AL115" s="69"/>
      <c r="AP115" s="70"/>
      <c r="AT115" s="69"/>
      <c r="AX115" s="69"/>
      <c r="BA115" s="69"/>
      <c r="BE115" s="69"/>
    </row>
    <row r="116" spans="14:57" x14ac:dyDescent="0.25">
      <c r="N116" s="70"/>
      <c r="R116" s="70"/>
      <c r="V116" s="70"/>
      <c r="Y116" s="70"/>
      <c r="AC116" s="69"/>
      <c r="AH116" s="69"/>
      <c r="AI116" s="69"/>
      <c r="AJ116" s="69"/>
      <c r="AK116" s="69"/>
      <c r="AL116" s="69"/>
      <c r="AP116" s="70"/>
      <c r="AT116" s="69"/>
      <c r="AX116" s="69"/>
      <c r="BA116" s="69"/>
      <c r="BE116" s="69"/>
    </row>
    <row r="117" spans="14:57" x14ac:dyDescent="0.25">
      <c r="N117" s="70"/>
      <c r="R117" s="70"/>
      <c r="V117" s="70"/>
      <c r="Y117" s="70"/>
      <c r="AC117" s="69"/>
      <c r="AH117" s="69"/>
      <c r="AI117" s="69"/>
      <c r="AJ117" s="69"/>
      <c r="AK117" s="69"/>
      <c r="AL117" s="69"/>
      <c r="AP117" s="70"/>
      <c r="AT117" s="69"/>
      <c r="AX117" s="69"/>
      <c r="BA117" s="69"/>
      <c r="BE117" s="69"/>
    </row>
    <row r="118" spans="14:57" x14ac:dyDescent="0.25">
      <c r="N118" s="70"/>
      <c r="R118" s="70"/>
      <c r="V118" s="70"/>
      <c r="Y118" s="70"/>
      <c r="AC118" s="69"/>
      <c r="AH118" s="69"/>
      <c r="AI118" s="69"/>
      <c r="AJ118" s="69"/>
      <c r="AK118" s="69"/>
      <c r="AL118" s="69"/>
      <c r="AP118" s="70"/>
      <c r="AT118" s="69"/>
      <c r="AX118" s="69"/>
      <c r="BA118" s="69"/>
      <c r="BE118" s="69"/>
    </row>
    <row r="119" spans="14:57" x14ac:dyDescent="0.25">
      <c r="N119" s="70"/>
      <c r="R119" s="70"/>
      <c r="V119" s="70"/>
      <c r="Y119" s="70"/>
      <c r="AC119" s="69"/>
      <c r="AH119" s="69"/>
      <c r="AI119" s="69"/>
      <c r="AJ119" s="69"/>
      <c r="AK119" s="69"/>
      <c r="AL119" s="69"/>
      <c r="AP119" s="70"/>
      <c r="AT119" s="69"/>
      <c r="AX119" s="69"/>
      <c r="BA119" s="69"/>
      <c r="BE119" s="69"/>
    </row>
    <row r="120" spans="14:57" x14ac:dyDescent="0.25">
      <c r="N120" s="70"/>
      <c r="R120" s="70"/>
      <c r="V120" s="70"/>
      <c r="Y120" s="70"/>
      <c r="AC120" s="69"/>
      <c r="AH120" s="69"/>
      <c r="AI120" s="69"/>
      <c r="AJ120" s="69"/>
      <c r="AK120" s="69"/>
      <c r="AL120" s="69"/>
      <c r="AP120" s="70"/>
      <c r="AT120" s="69"/>
      <c r="AX120" s="69"/>
      <c r="BA120" s="69"/>
      <c r="BE120" s="69"/>
    </row>
    <row r="121" spans="14:57" x14ac:dyDescent="0.25">
      <c r="N121" s="70"/>
      <c r="R121" s="70"/>
      <c r="V121" s="70"/>
      <c r="Y121" s="70"/>
      <c r="AC121" s="69"/>
      <c r="AH121" s="69"/>
      <c r="AI121" s="69"/>
      <c r="AJ121" s="69"/>
      <c r="AK121" s="69"/>
      <c r="AL121" s="69"/>
      <c r="AP121" s="70"/>
      <c r="AT121" s="69"/>
      <c r="AX121" s="69"/>
      <c r="BA121" s="69"/>
      <c r="BE121" s="69"/>
    </row>
    <row r="122" spans="14:57" x14ac:dyDescent="0.25">
      <c r="N122" s="70"/>
      <c r="R122" s="70"/>
      <c r="V122" s="70"/>
      <c r="Y122" s="70"/>
      <c r="AC122" s="69"/>
      <c r="AH122" s="69"/>
      <c r="AI122" s="69"/>
      <c r="AJ122" s="69"/>
      <c r="AK122" s="69"/>
      <c r="AL122" s="69"/>
      <c r="AP122" s="70"/>
      <c r="AT122" s="69"/>
      <c r="AX122" s="69"/>
      <c r="BA122" s="69"/>
      <c r="BE122" s="69"/>
    </row>
    <row r="123" spans="14:57" x14ac:dyDescent="0.25">
      <c r="N123" s="70"/>
      <c r="R123" s="70"/>
      <c r="V123" s="70"/>
      <c r="Y123" s="70"/>
      <c r="AC123" s="69"/>
      <c r="AH123" s="69"/>
      <c r="AI123" s="69"/>
      <c r="AJ123" s="69"/>
      <c r="AK123" s="69"/>
      <c r="AL123" s="69"/>
      <c r="AP123" s="70"/>
      <c r="AT123" s="69"/>
      <c r="AX123" s="69"/>
      <c r="BA123" s="69"/>
      <c r="BE123" s="69"/>
    </row>
    <row r="124" spans="14:57" x14ac:dyDescent="0.25">
      <c r="N124" s="70"/>
      <c r="R124" s="70"/>
      <c r="V124" s="70"/>
      <c r="Y124" s="70"/>
      <c r="AC124" s="69"/>
      <c r="AH124" s="69"/>
      <c r="AI124" s="69"/>
      <c r="AJ124" s="69"/>
      <c r="AK124" s="69"/>
      <c r="AL124" s="69"/>
      <c r="AP124" s="70"/>
      <c r="AT124" s="69"/>
      <c r="AX124" s="69"/>
      <c r="BA124" s="69"/>
      <c r="BE124" s="69"/>
    </row>
    <row r="125" spans="14:57" x14ac:dyDescent="0.25">
      <c r="N125" s="70"/>
      <c r="R125" s="70"/>
      <c r="V125" s="70"/>
      <c r="Y125" s="70"/>
      <c r="AC125" s="69"/>
      <c r="AH125" s="69"/>
      <c r="AI125" s="69"/>
      <c r="AJ125" s="69"/>
      <c r="AK125" s="69"/>
      <c r="AL125" s="69"/>
      <c r="AP125" s="70"/>
      <c r="AT125" s="69"/>
      <c r="AX125" s="69"/>
      <c r="BA125" s="69"/>
      <c r="BE125" s="69"/>
    </row>
    <row r="126" spans="14:57" x14ac:dyDescent="0.25">
      <c r="N126" s="70"/>
      <c r="R126" s="70"/>
      <c r="V126" s="70"/>
      <c r="Y126" s="70"/>
      <c r="AC126" s="69"/>
      <c r="AH126" s="69"/>
      <c r="AI126" s="69"/>
      <c r="AJ126" s="69"/>
      <c r="AK126" s="69"/>
      <c r="AL126" s="69"/>
      <c r="AP126" s="70"/>
      <c r="AT126" s="69"/>
      <c r="AX126" s="69"/>
      <c r="BA126" s="69"/>
      <c r="BE126" s="69"/>
    </row>
    <row r="127" spans="14:57" x14ac:dyDescent="0.25">
      <c r="N127" s="70"/>
      <c r="R127" s="70"/>
      <c r="V127" s="70"/>
      <c r="Y127" s="70"/>
      <c r="AC127" s="69"/>
      <c r="AH127" s="69"/>
      <c r="AI127" s="69"/>
      <c r="AJ127" s="69"/>
      <c r="AK127" s="69"/>
      <c r="AL127" s="69"/>
      <c r="AP127" s="70"/>
      <c r="AT127" s="69"/>
      <c r="AX127" s="69"/>
      <c r="BA127" s="69"/>
      <c r="BE127" s="69"/>
    </row>
    <row r="128" spans="14:57" x14ac:dyDescent="0.25">
      <c r="N128" s="70"/>
      <c r="R128" s="70"/>
      <c r="V128" s="70"/>
      <c r="Y128" s="70"/>
      <c r="AC128" s="69"/>
      <c r="AH128" s="69"/>
      <c r="AI128" s="69"/>
      <c r="AJ128" s="69"/>
      <c r="AK128" s="69"/>
      <c r="AL128" s="69"/>
      <c r="AP128" s="70"/>
      <c r="AT128" s="69"/>
      <c r="AX128" s="69"/>
      <c r="BA128" s="69"/>
      <c r="BE128" s="69"/>
    </row>
    <row r="129" spans="14:57" x14ac:dyDescent="0.25">
      <c r="N129" s="70"/>
      <c r="R129" s="70"/>
      <c r="V129" s="70"/>
      <c r="Y129" s="70"/>
      <c r="AC129" s="69"/>
      <c r="AH129" s="69"/>
      <c r="AI129" s="69"/>
      <c r="AJ129" s="69"/>
      <c r="AK129" s="69"/>
      <c r="AL129" s="69"/>
      <c r="AP129" s="70"/>
      <c r="AT129" s="69"/>
      <c r="AX129" s="69"/>
      <c r="BA129" s="69"/>
      <c r="BE129" s="69"/>
    </row>
    <row r="130" spans="14:57" x14ac:dyDescent="0.25">
      <c r="N130" s="70"/>
      <c r="R130" s="70"/>
      <c r="V130" s="70"/>
      <c r="Y130" s="70"/>
      <c r="AC130" s="69"/>
      <c r="AH130" s="69"/>
      <c r="AI130" s="69"/>
      <c r="AJ130" s="69"/>
      <c r="AK130" s="69"/>
      <c r="AL130" s="69"/>
      <c r="AP130" s="70"/>
      <c r="AT130" s="69"/>
      <c r="AX130" s="69"/>
      <c r="BA130" s="69"/>
      <c r="BE130" s="69"/>
    </row>
    <row r="131" spans="14:57" x14ac:dyDescent="0.25">
      <c r="N131" s="70"/>
      <c r="R131" s="70"/>
      <c r="V131" s="70"/>
      <c r="Y131" s="70"/>
      <c r="AC131" s="69"/>
      <c r="AH131" s="69"/>
      <c r="AI131" s="69"/>
      <c r="AJ131" s="69"/>
      <c r="AK131" s="69"/>
      <c r="AL131" s="69"/>
      <c r="AP131" s="70"/>
      <c r="AT131" s="69"/>
      <c r="AX131" s="69"/>
      <c r="BA131" s="69"/>
      <c r="BE131" s="69"/>
    </row>
    <row r="132" spans="14:57" x14ac:dyDescent="0.25">
      <c r="N132" s="70"/>
      <c r="R132" s="70"/>
      <c r="V132" s="70"/>
      <c r="Y132" s="70"/>
      <c r="AC132" s="69"/>
      <c r="AH132" s="69"/>
      <c r="AI132" s="69"/>
      <c r="AJ132" s="69"/>
      <c r="AK132" s="69"/>
      <c r="AL132" s="69"/>
      <c r="AP132" s="70"/>
      <c r="AT132" s="69"/>
      <c r="AX132" s="69"/>
      <c r="BA132" s="69"/>
      <c r="BE132" s="69"/>
    </row>
    <row r="133" spans="14:57" x14ac:dyDescent="0.25">
      <c r="N133" s="70"/>
      <c r="R133" s="70"/>
      <c r="V133" s="70"/>
      <c r="Y133" s="70"/>
      <c r="AC133" s="69"/>
      <c r="AH133" s="69"/>
      <c r="AI133" s="69"/>
      <c r="AJ133" s="69"/>
      <c r="AK133" s="69"/>
      <c r="AL133" s="69"/>
      <c r="AP133" s="70"/>
      <c r="AT133" s="69"/>
      <c r="AX133" s="69"/>
      <c r="BA133" s="69"/>
      <c r="BE133" s="69"/>
    </row>
    <row r="134" spans="14:57" x14ac:dyDescent="0.25">
      <c r="N134" s="70"/>
      <c r="R134" s="70"/>
      <c r="V134" s="70"/>
      <c r="Y134" s="70"/>
      <c r="AC134" s="69"/>
      <c r="AH134" s="69"/>
      <c r="AI134" s="69"/>
      <c r="AJ134" s="69"/>
      <c r="AK134" s="69"/>
      <c r="AL134" s="69"/>
      <c r="AP134" s="70"/>
      <c r="AT134" s="69"/>
      <c r="AX134" s="69"/>
      <c r="BA134" s="69"/>
      <c r="BE134" s="69"/>
    </row>
    <row r="135" spans="14:57" x14ac:dyDescent="0.25">
      <c r="N135" s="70"/>
      <c r="R135" s="70"/>
      <c r="V135" s="70"/>
      <c r="Y135" s="70"/>
      <c r="AC135" s="69"/>
      <c r="AH135" s="69"/>
      <c r="AI135" s="69"/>
      <c r="AJ135" s="69"/>
      <c r="AK135" s="69"/>
      <c r="AL135" s="69"/>
      <c r="AP135" s="70"/>
      <c r="AT135" s="69"/>
      <c r="AX135" s="69"/>
      <c r="BA135" s="69"/>
      <c r="BE135" s="69"/>
    </row>
    <row r="136" spans="14:57" x14ac:dyDescent="0.25">
      <c r="N136" s="70"/>
      <c r="R136" s="70"/>
      <c r="V136" s="70"/>
      <c r="Y136" s="70"/>
      <c r="AC136" s="69"/>
      <c r="AH136" s="69"/>
      <c r="AI136" s="69"/>
      <c r="AJ136" s="69"/>
      <c r="AK136" s="69"/>
      <c r="AL136" s="69"/>
      <c r="AP136" s="70"/>
      <c r="AT136" s="69"/>
      <c r="AX136" s="69"/>
      <c r="BA136" s="69"/>
      <c r="BE136" s="69"/>
    </row>
    <row r="137" spans="14:57" x14ac:dyDescent="0.25">
      <c r="N137" s="70"/>
      <c r="R137" s="70"/>
      <c r="V137" s="70"/>
      <c r="Y137" s="70"/>
      <c r="AC137" s="69"/>
      <c r="AH137" s="69"/>
      <c r="AI137" s="69"/>
      <c r="AJ137" s="69"/>
      <c r="AK137" s="69"/>
      <c r="AL137" s="69"/>
      <c r="AP137" s="70"/>
      <c r="AT137" s="69"/>
      <c r="AX137" s="69"/>
      <c r="BA137" s="69"/>
      <c r="BE137" s="69"/>
    </row>
    <row r="138" spans="14:57" x14ac:dyDescent="0.25">
      <c r="N138" s="70"/>
      <c r="R138" s="70"/>
      <c r="V138" s="70"/>
      <c r="Y138" s="70"/>
      <c r="AC138" s="69"/>
      <c r="AH138" s="69"/>
      <c r="AI138" s="69"/>
      <c r="AJ138" s="69"/>
      <c r="AK138" s="69"/>
      <c r="AL138" s="69"/>
      <c r="AP138" s="70"/>
      <c r="AT138" s="69"/>
      <c r="AX138" s="69"/>
      <c r="BA138" s="69"/>
      <c r="BE138" s="69"/>
    </row>
    <row r="139" spans="14:57" x14ac:dyDescent="0.25">
      <c r="N139" s="70"/>
      <c r="R139" s="70"/>
      <c r="V139" s="70"/>
      <c r="Y139" s="70"/>
      <c r="AC139" s="69"/>
      <c r="AH139" s="69"/>
      <c r="AI139" s="69"/>
      <c r="AJ139" s="69"/>
      <c r="AK139" s="69"/>
      <c r="AL139" s="69"/>
      <c r="AP139" s="70"/>
      <c r="AT139" s="69"/>
      <c r="AX139" s="69"/>
      <c r="BA139" s="69"/>
      <c r="BE139" s="69"/>
    </row>
    <row r="140" spans="14:57" x14ac:dyDescent="0.25">
      <c r="N140" s="70"/>
      <c r="R140" s="70"/>
      <c r="V140" s="70"/>
      <c r="Y140" s="70"/>
      <c r="AC140" s="69"/>
      <c r="AH140" s="69"/>
      <c r="AI140" s="69"/>
      <c r="AJ140" s="69"/>
      <c r="AK140" s="69"/>
      <c r="AL140" s="69"/>
      <c r="AP140" s="70"/>
      <c r="AT140" s="69"/>
      <c r="AX140" s="69"/>
      <c r="BA140" s="69"/>
      <c r="BE140" s="69"/>
    </row>
    <row r="141" spans="14:57" x14ac:dyDescent="0.25">
      <c r="N141" s="70"/>
      <c r="R141" s="70"/>
      <c r="V141" s="70"/>
      <c r="Y141" s="70"/>
      <c r="AC141" s="69"/>
      <c r="AH141" s="69"/>
      <c r="AI141" s="69"/>
      <c r="AJ141" s="69"/>
      <c r="AK141" s="69"/>
      <c r="AL141" s="69"/>
      <c r="AP141" s="70"/>
      <c r="AT141" s="69"/>
      <c r="AX141" s="69"/>
      <c r="BA141" s="69"/>
      <c r="BE141" s="69"/>
    </row>
    <row r="142" spans="14:57" x14ac:dyDescent="0.25">
      <c r="N142" s="70"/>
      <c r="R142" s="70"/>
      <c r="V142" s="70"/>
      <c r="Y142" s="70"/>
      <c r="AC142" s="69"/>
      <c r="AH142" s="69"/>
      <c r="AI142" s="69"/>
      <c r="AJ142" s="69"/>
      <c r="AK142" s="69"/>
      <c r="AL142" s="69"/>
      <c r="AP142" s="70"/>
      <c r="AT142" s="69"/>
      <c r="AX142" s="69"/>
      <c r="BA142" s="69"/>
      <c r="BE142" s="69"/>
    </row>
    <row r="143" spans="14:57" x14ac:dyDescent="0.25">
      <c r="N143" s="70"/>
      <c r="R143" s="70"/>
      <c r="V143" s="70"/>
      <c r="Y143" s="70"/>
      <c r="AC143" s="69"/>
      <c r="AH143" s="69"/>
      <c r="AI143" s="69"/>
      <c r="AJ143" s="69"/>
      <c r="AK143" s="69"/>
      <c r="AL143" s="69"/>
      <c r="AP143" s="70"/>
      <c r="AT143" s="69"/>
      <c r="AX143" s="69"/>
      <c r="BA143" s="69"/>
      <c r="BE143" s="69"/>
    </row>
    <row r="144" spans="14:57" x14ac:dyDescent="0.25">
      <c r="N144" s="70"/>
      <c r="R144" s="70"/>
      <c r="V144" s="70"/>
      <c r="Y144" s="70"/>
      <c r="AC144" s="69"/>
      <c r="AH144" s="69"/>
      <c r="AI144" s="69"/>
      <c r="AJ144" s="69"/>
      <c r="AK144" s="69"/>
      <c r="AL144" s="69"/>
      <c r="AP144" s="70"/>
      <c r="AT144" s="69"/>
      <c r="AX144" s="69"/>
      <c r="BA144" s="69"/>
      <c r="BE144" s="69"/>
    </row>
    <row r="145" spans="14:57" x14ac:dyDescent="0.25">
      <c r="N145" s="70"/>
      <c r="R145" s="70"/>
      <c r="V145" s="70"/>
      <c r="Y145" s="70"/>
      <c r="AC145" s="69"/>
      <c r="AH145" s="69"/>
      <c r="AI145" s="69"/>
      <c r="AJ145" s="69"/>
      <c r="AK145" s="69"/>
      <c r="AL145" s="69"/>
      <c r="AP145" s="70"/>
      <c r="AT145" s="69"/>
      <c r="AX145" s="69"/>
      <c r="BA145" s="69"/>
      <c r="BE145" s="69"/>
    </row>
    <row r="146" spans="14:57" x14ac:dyDescent="0.25">
      <c r="N146" s="70"/>
      <c r="R146" s="70"/>
      <c r="V146" s="70"/>
      <c r="Y146" s="70"/>
      <c r="AC146" s="69"/>
      <c r="AH146" s="69"/>
      <c r="AI146" s="69"/>
      <c r="AJ146" s="69"/>
      <c r="AK146" s="69"/>
      <c r="AL146" s="69"/>
      <c r="AP146" s="70"/>
      <c r="AT146" s="69"/>
      <c r="AX146" s="69"/>
      <c r="BA146" s="69"/>
      <c r="BE146" s="69"/>
    </row>
    <row r="147" spans="14:57" x14ac:dyDescent="0.25">
      <c r="N147" s="70"/>
      <c r="R147" s="70"/>
      <c r="V147" s="70"/>
      <c r="Y147" s="70"/>
      <c r="AC147" s="69"/>
      <c r="AH147" s="69"/>
      <c r="AI147" s="69"/>
      <c r="AJ147" s="69"/>
      <c r="AK147" s="69"/>
      <c r="AL147" s="69"/>
      <c r="AP147" s="70"/>
      <c r="AT147" s="69"/>
      <c r="AX147" s="69"/>
      <c r="BA147" s="69"/>
      <c r="BE147" s="69"/>
    </row>
    <row r="148" spans="14:57" x14ac:dyDescent="0.25">
      <c r="N148" s="70"/>
      <c r="R148" s="70"/>
      <c r="V148" s="70"/>
      <c r="Y148" s="70"/>
      <c r="AC148" s="69"/>
      <c r="AH148" s="69"/>
      <c r="AI148" s="69"/>
      <c r="AJ148" s="69"/>
      <c r="AK148" s="69"/>
      <c r="AL148" s="69"/>
      <c r="AP148" s="70"/>
      <c r="AT148" s="69"/>
      <c r="AX148" s="69"/>
      <c r="BA148" s="69"/>
      <c r="BE148" s="69"/>
    </row>
    <row r="149" spans="14:57" x14ac:dyDescent="0.25">
      <c r="N149" s="70"/>
      <c r="R149" s="70"/>
      <c r="V149" s="70"/>
      <c r="Y149" s="70"/>
      <c r="AC149" s="69"/>
      <c r="AH149" s="69"/>
      <c r="AI149" s="69"/>
      <c r="AJ149" s="69"/>
      <c r="AK149" s="69"/>
      <c r="AL149" s="69"/>
      <c r="AP149" s="70"/>
      <c r="AT149" s="69"/>
      <c r="AX149" s="69"/>
      <c r="BA149" s="69"/>
      <c r="BE149" s="69"/>
    </row>
    <row r="150" spans="14:57" x14ac:dyDescent="0.25">
      <c r="N150" s="70"/>
      <c r="R150" s="70"/>
      <c r="V150" s="70"/>
      <c r="Y150" s="70"/>
      <c r="AC150" s="69"/>
      <c r="AH150" s="69"/>
      <c r="AI150" s="69"/>
      <c r="AJ150" s="69"/>
      <c r="AK150" s="69"/>
      <c r="AL150" s="69"/>
      <c r="AP150" s="70"/>
      <c r="AT150" s="69"/>
      <c r="AX150" s="69"/>
      <c r="BA150" s="69"/>
      <c r="BE150" s="69"/>
    </row>
    <row r="151" spans="14:57" x14ac:dyDescent="0.25">
      <c r="N151" s="70"/>
      <c r="R151" s="70"/>
      <c r="V151" s="70"/>
      <c r="Y151" s="70"/>
      <c r="AC151" s="69"/>
      <c r="AH151" s="69"/>
      <c r="AI151" s="69"/>
      <c r="AJ151" s="69"/>
      <c r="AK151" s="69"/>
      <c r="AL151" s="69"/>
      <c r="AP151" s="70"/>
      <c r="AT151" s="69"/>
      <c r="AX151" s="69"/>
      <c r="BA151" s="69"/>
      <c r="BE151" s="69"/>
    </row>
    <row r="152" spans="14:57" x14ac:dyDescent="0.25">
      <c r="N152" s="70"/>
      <c r="R152" s="70"/>
      <c r="V152" s="70"/>
      <c r="Y152" s="70"/>
      <c r="AC152" s="69"/>
      <c r="AH152" s="69"/>
      <c r="AI152" s="69"/>
      <c r="AJ152" s="69"/>
      <c r="AK152" s="69"/>
      <c r="AL152" s="69"/>
      <c r="AP152" s="70"/>
      <c r="AT152" s="69"/>
      <c r="AX152" s="69"/>
      <c r="BA152" s="69"/>
      <c r="BE152" s="69"/>
    </row>
    <row r="153" spans="14:57" x14ac:dyDescent="0.25">
      <c r="N153" s="70"/>
      <c r="R153" s="70"/>
      <c r="V153" s="70"/>
      <c r="Y153" s="70"/>
      <c r="AC153" s="69"/>
      <c r="AH153" s="69"/>
      <c r="AI153" s="69"/>
      <c r="AJ153" s="69"/>
      <c r="AK153" s="69"/>
      <c r="AL153" s="69"/>
      <c r="AP153" s="70"/>
      <c r="AT153" s="69"/>
      <c r="AX153" s="69"/>
      <c r="BA153" s="69"/>
      <c r="BE153" s="69"/>
    </row>
    <row r="154" spans="14:57" x14ac:dyDescent="0.25">
      <c r="N154" s="70"/>
      <c r="R154" s="70"/>
      <c r="V154" s="70"/>
      <c r="Y154" s="70"/>
      <c r="AC154" s="69"/>
      <c r="AH154" s="69"/>
      <c r="AI154" s="69"/>
      <c r="AJ154" s="69"/>
      <c r="AK154" s="69"/>
      <c r="AL154" s="69"/>
      <c r="AP154" s="70"/>
      <c r="AT154" s="69"/>
      <c r="AX154" s="69"/>
      <c r="BA154" s="69"/>
      <c r="BE154" s="69"/>
    </row>
    <row r="155" spans="14:57" x14ac:dyDescent="0.25">
      <c r="N155" s="70"/>
      <c r="R155" s="70"/>
      <c r="V155" s="70"/>
      <c r="Y155" s="70"/>
      <c r="AC155" s="69"/>
      <c r="AH155" s="69"/>
      <c r="AI155" s="69"/>
      <c r="AJ155" s="69"/>
      <c r="AK155" s="69"/>
      <c r="AL155" s="69"/>
      <c r="AP155" s="70"/>
      <c r="AT155" s="69"/>
      <c r="AX155" s="69"/>
      <c r="BA155" s="69"/>
      <c r="BE155" s="69"/>
    </row>
    <row r="156" spans="14:57" x14ac:dyDescent="0.25">
      <c r="N156" s="70"/>
      <c r="R156" s="70"/>
      <c r="V156" s="70"/>
      <c r="Y156" s="70"/>
      <c r="AC156" s="69"/>
      <c r="AH156" s="69"/>
      <c r="AI156" s="69"/>
      <c r="AJ156" s="69"/>
      <c r="AK156" s="69"/>
      <c r="AL156" s="69"/>
      <c r="AP156" s="70"/>
      <c r="AT156" s="69"/>
      <c r="AX156" s="69"/>
      <c r="BA156" s="69"/>
      <c r="BE156" s="69"/>
    </row>
    <row r="157" spans="14:57" x14ac:dyDescent="0.25">
      <c r="N157" s="70"/>
      <c r="R157" s="70"/>
      <c r="V157" s="70"/>
      <c r="Y157" s="70"/>
      <c r="AC157" s="69"/>
      <c r="AH157" s="69"/>
      <c r="AI157" s="69"/>
      <c r="AJ157" s="69"/>
      <c r="AK157" s="69"/>
      <c r="AL157" s="69"/>
      <c r="AP157" s="70"/>
      <c r="AT157" s="69"/>
      <c r="AX157" s="69"/>
      <c r="BA157" s="69"/>
      <c r="BE157" s="69"/>
    </row>
    <row r="158" spans="14:57" x14ac:dyDescent="0.25">
      <c r="N158" s="70"/>
      <c r="R158" s="70"/>
      <c r="V158" s="70"/>
      <c r="Y158" s="70"/>
      <c r="AC158" s="69"/>
      <c r="AH158" s="69"/>
      <c r="AI158" s="69"/>
      <c r="AJ158" s="69"/>
      <c r="AK158" s="69"/>
      <c r="AL158" s="69"/>
      <c r="AP158" s="70"/>
      <c r="AT158" s="69"/>
      <c r="AX158" s="69"/>
      <c r="BA158" s="69"/>
      <c r="BE158" s="69"/>
    </row>
    <row r="159" spans="14:57" x14ac:dyDescent="0.25">
      <c r="N159" s="70"/>
      <c r="R159" s="70"/>
      <c r="V159" s="70"/>
      <c r="Y159" s="70"/>
      <c r="AC159" s="69"/>
      <c r="AH159" s="69"/>
      <c r="AI159" s="69"/>
      <c r="AJ159" s="69"/>
      <c r="AK159" s="69"/>
      <c r="AL159" s="69"/>
      <c r="AP159" s="70"/>
      <c r="AT159" s="69"/>
      <c r="AX159" s="69"/>
      <c r="BA159" s="69"/>
      <c r="BE159" s="69"/>
    </row>
    <row r="160" spans="14:57" x14ac:dyDescent="0.25">
      <c r="N160" s="70"/>
      <c r="R160" s="70"/>
      <c r="V160" s="70"/>
      <c r="Y160" s="70"/>
      <c r="AC160" s="69"/>
      <c r="AH160" s="69"/>
      <c r="AI160" s="69"/>
      <c r="AJ160" s="69"/>
      <c r="AK160" s="69"/>
      <c r="AL160" s="69"/>
      <c r="AP160" s="70"/>
      <c r="AT160" s="69"/>
      <c r="AX160" s="69"/>
      <c r="BA160" s="69"/>
      <c r="BE160" s="69"/>
    </row>
    <row r="161" spans="14:57" x14ac:dyDescent="0.25">
      <c r="N161" s="70"/>
      <c r="R161" s="70"/>
      <c r="V161" s="70"/>
      <c r="Y161" s="70"/>
      <c r="AC161" s="69"/>
      <c r="AH161" s="69"/>
      <c r="AI161" s="69"/>
      <c r="AJ161" s="69"/>
      <c r="AK161" s="69"/>
      <c r="AL161" s="69"/>
      <c r="AP161" s="70"/>
      <c r="AT161" s="69"/>
      <c r="AX161" s="69"/>
      <c r="BA161" s="69"/>
      <c r="BE161" s="69"/>
    </row>
    <row r="162" spans="14:57" x14ac:dyDescent="0.25">
      <c r="N162" s="70"/>
      <c r="R162" s="70"/>
      <c r="V162" s="70"/>
      <c r="Y162" s="70"/>
      <c r="AC162" s="69"/>
      <c r="AH162" s="69"/>
      <c r="AI162" s="69"/>
      <c r="AJ162" s="69"/>
      <c r="AK162" s="69"/>
      <c r="AL162" s="69"/>
      <c r="AP162" s="70"/>
      <c r="AT162" s="69"/>
      <c r="AX162" s="69"/>
      <c r="BA162" s="69"/>
      <c r="BE162" s="69"/>
    </row>
    <row r="163" spans="14:57" x14ac:dyDescent="0.25">
      <c r="N163" s="70"/>
      <c r="R163" s="70"/>
      <c r="V163" s="70"/>
      <c r="Y163" s="70"/>
      <c r="AC163" s="69"/>
      <c r="AH163" s="69"/>
      <c r="AI163" s="69"/>
      <c r="AJ163" s="69"/>
      <c r="AK163" s="69"/>
      <c r="AL163" s="69"/>
      <c r="AP163" s="70"/>
      <c r="AT163" s="69"/>
      <c r="AX163" s="69"/>
      <c r="BA163" s="69"/>
      <c r="BE163" s="69"/>
    </row>
    <row r="164" spans="14:57" x14ac:dyDescent="0.25">
      <c r="N164" s="70"/>
      <c r="R164" s="70"/>
      <c r="V164" s="70"/>
      <c r="Y164" s="70"/>
      <c r="AC164" s="69"/>
      <c r="AH164" s="69"/>
      <c r="AI164" s="69"/>
      <c r="AJ164" s="69"/>
      <c r="AK164" s="69"/>
      <c r="AL164" s="69"/>
      <c r="AP164" s="70"/>
      <c r="AT164" s="69"/>
      <c r="AX164" s="69"/>
      <c r="BA164" s="69"/>
      <c r="BE164" s="69"/>
    </row>
    <row r="165" spans="14:57" x14ac:dyDescent="0.25">
      <c r="N165" s="70"/>
      <c r="R165" s="70"/>
      <c r="V165" s="70"/>
      <c r="Y165" s="70"/>
      <c r="AC165" s="69"/>
      <c r="AH165" s="69"/>
      <c r="AI165" s="69"/>
      <c r="AJ165" s="69"/>
      <c r="AK165" s="69"/>
      <c r="AL165" s="69"/>
      <c r="AP165" s="70"/>
      <c r="AT165" s="69"/>
      <c r="AX165" s="69"/>
      <c r="BA165" s="69"/>
      <c r="BE165" s="69"/>
    </row>
    <row r="166" spans="14:57" x14ac:dyDescent="0.25">
      <c r="N166" s="70"/>
      <c r="R166" s="70"/>
      <c r="V166" s="70"/>
      <c r="Y166" s="70"/>
      <c r="AC166" s="69"/>
      <c r="AH166" s="69"/>
      <c r="AI166" s="69"/>
      <c r="AJ166" s="69"/>
      <c r="AK166" s="69"/>
      <c r="AL166" s="69"/>
      <c r="AP166" s="70"/>
      <c r="AT166" s="69"/>
      <c r="AX166" s="69"/>
      <c r="BA166" s="69"/>
      <c r="BE166" s="69"/>
    </row>
    <row r="167" spans="14:57" x14ac:dyDescent="0.25">
      <c r="N167" s="70"/>
      <c r="R167" s="70"/>
      <c r="V167" s="70"/>
      <c r="Y167" s="70"/>
      <c r="AC167" s="69"/>
      <c r="AH167" s="69"/>
      <c r="AI167" s="69"/>
      <c r="AJ167" s="69"/>
      <c r="AK167" s="69"/>
      <c r="AL167" s="69"/>
      <c r="AP167" s="70"/>
      <c r="AT167" s="69"/>
      <c r="AX167" s="69"/>
      <c r="BA167" s="69"/>
      <c r="BE167" s="69"/>
    </row>
    <row r="168" spans="14:57" x14ac:dyDescent="0.25">
      <c r="N168" s="70"/>
      <c r="R168" s="70"/>
      <c r="V168" s="70"/>
      <c r="Y168" s="70"/>
      <c r="AC168" s="69"/>
      <c r="AH168" s="69"/>
      <c r="AI168" s="69"/>
      <c r="AJ168" s="69"/>
      <c r="AK168" s="69"/>
      <c r="AL168" s="69"/>
      <c r="AP168" s="70"/>
      <c r="AT168" s="69"/>
      <c r="AX168" s="69"/>
      <c r="BA168" s="69"/>
      <c r="BE168" s="69"/>
    </row>
    <row r="169" spans="14:57" x14ac:dyDescent="0.25">
      <c r="N169" s="70"/>
      <c r="R169" s="70"/>
      <c r="V169" s="70"/>
      <c r="Y169" s="70"/>
      <c r="AC169" s="69"/>
      <c r="AH169" s="69"/>
      <c r="AI169" s="69"/>
      <c r="AJ169" s="69"/>
      <c r="AK169" s="69"/>
      <c r="AL169" s="69"/>
      <c r="AP169" s="70"/>
      <c r="AT169" s="69"/>
      <c r="AX169" s="69"/>
      <c r="BA169" s="69"/>
      <c r="BE169" s="69"/>
    </row>
    <row r="170" spans="14:57" x14ac:dyDescent="0.25">
      <c r="N170" s="70"/>
      <c r="R170" s="70"/>
      <c r="V170" s="70"/>
      <c r="Y170" s="70"/>
      <c r="AC170" s="69"/>
      <c r="AH170" s="69"/>
      <c r="AI170" s="69"/>
      <c r="AJ170" s="69"/>
      <c r="AK170" s="69"/>
      <c r="AL170" s="69"/>
      <c r="AP170" s="70"/>
      <c r="AT170" s="69"/>
      <c r="AX170" s="69"/>
      <c r="BA170" s="69"/>
      <c r="BE170" s="69"/>
    </row>
    <row r="171" spans="14:57" x14ac:dyDescent="0.25">
      <c r="N171" s="70"/>
      <c r="R171" s="70"/>
      <c r="V171" s="70"/>
      <c r="Y171" s="70"/>
      <c r="AC171" s="69"/>
      <c r="AH171" s="69"/>
      <c r="AI171" s="69"/>
      <c r="AJ171" s="69"/>
      <c r="AK171" s="69"/>
      <c r="AL171" s="69"/>
      <c r="AP171" s="70"/>
      <c r="AT171" s="69"/>
      <c r="AX171" s="69"/>
      <c r="BA171" s="69"/>
      <c r="BE171" s="69"/>
    </row>
    <row r="172" spans="14:57" x14ac:dyDescent="0.25">
      <c r="N172" s="70"/>
      <c r="R172" s="70"/>
      <c r="V172" s="70"/>
      <c r="Y172" s="70"/>
      <c r="AC172" s="69"/>
      <c r="AH172" s="69"/>
      <c r="AI172" s="69"/>
      <c r="AJ172" s="69"/>
      <c r="AK172" s="69"/>
      <c r="AL172" s="69"/>
      <c r="AP172" s="70"/>
      <c r="AT172" s="69"/>
      <c r="AX172" s="69"/>
      <c r="BA172" s="69"/>
      <c r="BE172" s="69"/>
    </row>
    <row r="173" spans="14:57" x14ac:dyDescent="0.25">
      <c r="N173" s="70"/>
      <c r="R173" s="70"/>
      <c r="V173" s="70"/>
      <c r="Y173" s="70"/>
      <c r="AC173" s="69"/>
      <c r="AH173" s="69"/>
      <c r="AI173" s="69"/>
      <c r="AJ173" s="69"/>
      <c r="AK173" s="69"/>
      <c r="AL173" s="69"/>
      <c r="AP173" s="70"/>
      <c r="AT173" s="69"/>
      <c r="AX173" s="69"/>
      <c r="BA173" s="69"/>
      <c r="BE173" s="69"/>
    </row>
    <row r="174" spans="14:57" x14ac:dyDescent="0.25">
      <c r="N174" s="70"/>
      <c r="R174" s="70"/>
      <c r="V174" s="70"/>
      <c r="Y174" s="70"/>
      <c r="AC174" s="69"/>
      <c r="AH174" s="69"/>
      <c r="AI174" s="69"/>
      <c r="AJ174" s="69"/>
      <c r="AK174" s="69"/>
      <c r="AL174" s="69"/>
      <c r="AP174" s="70"/>
      <c r="AT174" s="69"/>
      <c r="AX174" s="69"/>
      <c r="BA174" s="69"/>
      <c r="BE174" s="69"/>
    </row>
    <row r="175" spans="14:57" x14ac:dyDescent="0.25">
      <c r="N175" s="70"/>
      <c r="R175" s="70"/>
      <c r="V175" s="70"/>
      <c r="Y175" s="70"/>
      <c r="AC175" s="69"/>
      <c r="AH175" s="69"/>
      <c r="AI175" s="69"/>
      <c r="AJ175" s="69"/>
      <c r="AK175" s="69"/>
      <c r="AL175" s="69"/>
      <c r="AP175" s="70"/>
      <c r="AT175" s="69"/>
      <c r="AX175" s="69"/>
      <c r="BA175" s="69"/>
      <c r="BE175" s="69"/>
    </row>
    <row r="176" spans="14:57" x14ac:dyDescent="0.25">
      <c r="N176" s="70"/>
      <c r="R176" s="70"/>
      <c r="V176" s="70"/>
      <c r="Y176" s="70"/>
      <c r="AC176" s="69"/>
      <c r="AH176" s="69"/>
      <c r="AI176" s="69"/>
      <c r="AJ176" s="69"/>
      <c r="AK176" s="69"/>
      <c r="AL176" s="69"/>
      <c r="AP176" s="70"/>
      <c r="AT176" s="69"/>
      <c r="AX176" s="69"/>
      <c r="BA176" s="69"/>
      <c r="BE176" s="69"/>
    </row>
    <row r="177" spans="14:57" x14ac:dyDescent="0.25">
      <c r="N177" s="70"/>
      <c r="R177" s="70"/>
      <c r="V177" s="70"/>
      <c r="Y177" s="70"/>
      <c r="AC177" s="69"/>
      <c r="AH177" s="69"/>
      <c r="AI177" s="69"/>
      <c r="AJ177" s="69"/>
      <c r="AK177" s="69"/>
      <c r="AL177" s="69"/>
      <c r="AP177" s="70"/>
      <c r="AT177" s="69"/>
      <c r="AX177" s="69"/>
      <c r="BA177" s="69"/>
      <c r="BE177" s="69"/>
    </row>
    <row r="178" spans="14:57" x14ac:dyDescent="0.25">
      <c r="N178" s="70"/>
      <c r="R178" s="70"/>
      <c r="V178" s="70"/>
      <c r="Y178" s="70"/>
      <c r="AC178" s="69"/>
      <c r="AH178" s="69"/>
      <c r="AI178" s="69"/>
      <c r="AJ178" s="69"/>
      <c r="AK178" s="69"/>
      <c r="AL178" s="69"/>
      <c r="AP178" s="70"/>
      <c r="AT178" s="69"/>
      <c r="AX178" s="69"/>
      <c r="BA178" s="69"/>
      <c r="BE178" s="69"/>
    </row>
    <row r="179" spans="14:57" x14ac:dyDescent="0.25">
      <c r="N179" s="70"/>
      <c r="R179" s="70"/>
      <c r="V179" s="70"/>
      <c r="Y179" s="70"/>
      <c r="AC179" s="69"/>
      <c r="AH179" s="69"/>
      <c r="AI179" s="69"/>
      <c r="AJ179" s="69"/>
      <c r="AK179" s="69"/>
      <c r="AL179" s="69"/>
      <c r="AP179" s="70"/>
      <c r="AT179" s="69"/>
      <c r="AX179" s="69"/>
      <c r="BA179" s="69"/>
      <c r="BE179" s="69"/>
    </row>
    <row r="180" spans="14:57" x14ac:dyDescent="0.25">
      <c r="N180" s="70"/>
      <c r="R180" s="70"/>
      <c r="V180" s="70"/>
      <c r="Y180" s="70"/>
      <c r="AC180" s="69"/>
      <c r="AH180" s="69"/>
      <c r="AI180" s="69"/>
      <c r="AJ180" s="69"/>
      <c r="AK180" s="69"/>
      <c r="AL180" s="69"/>
      <c r="AP180" s="70"/>
      <c r="AT180" s="69"/>
      <c r="AX180" s="69"/>
      <c r="BA180" s="69"/>
      <c r="BE180" s="69"/>
    </row>
    <row r="181" spans="14:57" x14ac:dyDescent="0.25">
      <c r="N181" s="70"/>
      <c r="R181" s="70"/>
      <c r="V181" s="70"/>
      <c r="Y181" s="70"/>
      <c r="AC181" s="69"/>
      <c r="AH181" s="69"/>
      <c r="AI181" s="69"/>
      <c r="AJ181" s="69"/>
      <c r="AK181" s="69"/>
      <c r="AL181" s="69"/>
      <c r="AP181" s="70"/>
      <c r="AT181" s="69"/>
      <c r="AX181" s="69"/>
      <c r="BA181" s="69"/>
      <c r="BE181" s="69"/>
    </row>
    <row r="182" spans="14:57" x14ac:dyDescent="0.25">
      <c r="N182" s="70"/>
      <c r="R182" s="70"/>
      <c r="V182" s="70"/>
      <c r="Y182" s="70"/>
      <c r="AC182" s="69"/>
      <c r="AH182" s="69"/>
      <c r="AI182" s="69"/>
      <c r="AJ182" s="69"/>
      <c r="AK182" s="69"/>
      <c r="AL182" s="69"/>
      <c r="AP182" s="70"/>
      <c r="AT182" s="69"/>
      <c r="AX182" s="69"/>
      <c r="BA182" s="69"/>
      <c r="BE182" s="69"/>
    </row>
    <row r="183" spans="14:57" x14ac:dyDescent="0.25">
      <c r="N183" s="70"/>
      <c r="R183" s="70"/>
      <c r="V183" s="70"/>
      <c r="Y183" s="70"/>
      <c r="AC183" s="69"/>
      <c r="AH183" s="69"/>
      <c r="AI183" s="69"/>
      <c r="AJ183" s="69"/>
      <c r="AK183" s="69"/>
      <c r="AL183" s="69"/>
      <c r="AP183" s="70"/>
      <c r="AT183" s="69"/>
      <c r="AX183" s="69"/>
      <c r="BA183" s="69"/>
      <c r="BE183" s="69"/>
    </row>
    <row r="184" spans="14:57" x14ac:dyDescent="0.25">
      <c r="N184" s="70"/>
      <c r="R184" s="70"/>
      <c r="V184" s="70"/>
      <c r="Y184" s="70"/>
      <c r="AC184" s="69"/>
      <c r="AH184" s="69"/>
      <c r="AI184" s="69"/>
      <c r="AJ184" s="69"/>
      <c r="AK184" s="69"/>
      <c r="AL184" s="69"/>
      <c r="AP184" s="70"/>
      <c r="AT184" s="69"/>
      <c r="AX184" s="69"/>
      <c r="BA184" s="69"/>
      <c r="BE184" s="69"/>
    </row>
    <row r="185" spans="14:57" x14ac:dyDescent="0.25">
      <c r="N185" s="70"/>
      <c r="R185" s="70"/>
      <c r="V185" s="70"/>
      <c r="Y185" s="70"/>
      <c r="AC185" s="69"/>
      <c r="AH185" s="69"/>
      <c r="AI185" s="69"/>
      <c r="AJ185" s="69"/>
      <c r="AK185" s="69"/>
      <c r="AL185" s="69"/>
      <c r="AP185" s="70"/>
      <c r="AT185" s="69"/>
      <c r="AX185" s="69"/>
      <c r="BA185" s="69"/>
      <c r="BE185" s="69"/>
    </row>
    <row r="186" spans="14:57" x14ac:dyDescent="0.25">
      <c r="N186" s="70"/>
      <c r="R186" s="70"/>
      <c r="V186" s="70"/>
      <c r="Y186" s="70"/>
      <c r="AC186" s="69"/>
      <c r="AH186" s="69"/>
      <c r="AI186" s="69"/>
      <c r="AJ186" s="69"/>
      <c r="AK186" s="69"/>
      <c r="AL186" s="69"/>
      <c r="AP186" s="70"/>
      <c r="AT186" s="69"/>
      <c r="AX186" s="69"/>
      <c r="BA186" s="69"/>
      <c r="BE186" s="69"/>
    </row>
    <row r="187" spans="14:57" x14ac:dyDescent="0.25">
      <c r="N187" s="70"/>
      <c r="R187" s="70"/>
      <c r="V187" s="70"/>
      <c r="Y187" s="70"/>
      <c r="AC187" s="69"/>
      <c r="AH187" s="69"/>
      <c r="AI187" s="69"/>
      <c r="AJ187" s="69"/>
      <c r="AK187" s="69"/>
      <c r="AL187" s="69"/>
      <c r="AP187" s="70"/>
      <c r="AT187" s="69"/>
      <c r="AX187" s="69"/>
      <c r="BA187" s="69"/>
      <c r="BE187" s="69"/>
    </row>
    <row r="188" spans="14:57" x14ac:dyDescent="0.25">
      <c r="N188" s="70"/>
      <c r="R188" s="70"/>
      <c r="V188" s="70"/>
      <c r="Y188" s="70"/>
      <c r="AC188" s="69"/>
      <c r="AH188" s="69"/>
      <c r="AI188" s="69"/>
      <c r="AJ188" s="69"/>
      <c r="AK188" s="69"/>
      <c r="AL188" s="69"/>
      <c r="AP188" s="70"/>
      <c r="AT188" s="69"/>
      <c r="AX188" s="69"/>
      <c r="BA188" s="69"/>
      <c r="BE188" s="69"/>
    </row>
    <row r="189" spans="14:57" x14ac:dyDescent="0.25">
      <c r="N189" s="70"/>
      <c r="R189" s="70"/>
      <c r="V189" s="70"/>
      <c r="Y189" s="70"/>
      <c r="AC189" s="69"/>
      <c r="AH189" s="69"/>
      <c r="AI189" s="69"/>
      <c r="AJ189" s="69"/>
      <c r="AK189" s="69"/>
      <c r="AL189" s="69"/>
      <c r="AP189" s="70"/>
      <c r="AT189" s="69"/>
      <c r="AX189" s="69"/>
      <c r="BA189" s="69"/>
      <c r="BE189" s="69"/>
    </row>
    <row r="190" spans="14:57" x14ac:dyDescent="0.25">
      <c r="N190" s="70"/>
      <c r="R190" s="70"/>
      <c r="V190" s="70"/>
      <c r="Y190" s="70"/>
      <c r="AC190" s="69"/>
      <c r="AH190" s="69"/>
      <c r="AI190" s="69"/>
      <c r="AJ190" s="69"/>
      <c r="AK190" s="69"/>
      <c r="AL190" s="69"/>
      <c r="AP190" s="70"/>
      <c r="AT190" s="69"/>
      <c r="AX190" s="69"/>
      <c r="BA190" s="69"/>
      <c r="BE190" s="69"/>
    </row>
    <row r="191" spans="14:57" x14ac:dyDescent="0.25">
      <c r="N191" s="70"/>
      <c r="R191" s="70"/>
      <c r="V191" s="70"/>
      <c r="Y191" s="70"/>
      <c r="AC191" s="69"/>
      <c r="AH191" s="69"/>
      <c r="AI191" s="69"/>
      <c r="AJ191" s="69"/>
      <c r="AK191" s="69"/>
      <c r="AL191" s="69"/>
      <c r="AP191" s="70"/>
      <c r="AT191" s="69"/>
      <c r="AX191" s="69"/>
      <c r="BA191" s="69"/>
      <c r="BE191" s="69"/>
    </row>
    <row r="192" spans="14:57" x14ac:dyDescent="0.25">
      <c r="N192" s="70"/>
      <c r="R192" s="70"/>
      <c r="V192" s="70"/>
      <c r="Y192" s="70"/>
      <c r="AC192" s="69"/>
      <c r="AH192" s="69"/>
      <c r="AI192" s="69"/>
      <c r="AJ192" s="69"/>
      <c r="AK192" s="69"/>
      <c r="AL192" s="69"/>
      <c r="AP192" s="70"/>
      <c r="AT192" s="69"/>
      <c r="AX192" s="69"/>
      <c r="BA192" s="69"/>
      <c r="BE192" s="69"/>
    </row>
    <row r="193" spans="14:57" x14ac:dyDescent="0.25">
      <c r="N193" s="70"/>
      <c r="R193" s="70"/>
      <c r="V193" s="70"/>
      <c r="Y193" s="70"/>
      <c r="AC193" s="69"/>
      <c r="AH193" s="69"/>
      <c r="AI193" s="69"/>
      <c r="AJ193" s="69"/>
      <c r="AK193" s="69"/>
      <c r="AL193" s="69"/>
      <c r="AP193" s="70"/>
      <c r="AT193" s="69"/>
      <c r="AX193" s="69"/>
      <c r="BA193" s="69"/>
      <c r="BE193" s="69"/>
    </row>
    <row r="194" spans="14:57" x14ac:dyDescent="0.25">
      <c r="N194" s="70"/>
      <c r="R194" s="70"/>
      <c r="V194" s="70"/>
      <c r="Y194" s="70"/>
      <c r="AC194" s="69"/>
      <c r="AH194" s="69"/>
      <c r="AI194" s="69"/>
      <c r="AJ194" s="69"/>
      <c r="AK194" s="69"/>
      <c r="AL194" s="69"/>
      <c r="AP194" s="70"/>
      <c r="AT194" s="69"/>
      <c r="AX194" s="69"/>
      <c r="BA194" s="69"/>
      <c r="BE194" s="69"/>
    </row>
    <row r="195" spans="14:57" x14ac:dyDescent="0.25">
      <c r="N195" s="70"/>
      <c r="R195" s="70"/>
      <c r="V195" s="70"/>
      <c r="Y195" s="70"/>
      <c r="AC195" s="69"/>
      <c r="AH195" s="69"/>
      <c r="AI195" s="69"/>
      <c r="AJ195" s="69"/>
      <c r="AK195" s="69"/>
      <c r="AL195" s="69"/>
      <c r="AP195" s="70"/>
      <c r="AT195" s="69"/>
      <c r="AX195" s="69"/>
      <c r="BA195" s="69"/>
      <c r="BE195" s="69"/>
    </row>
    <row r="196" spans="14:57" x14ac:dyDescent="0.25">
      <c r="N196" s="70"/>
      <c r="R196" s="70"/>
      <c r="V196" s="70"/>
      <c r="Y196" s="70"/>
      <c r="AC196" s="69"/>
      <c r="AH196" s="69"/>
      <c r="AI196" s="69"/>
      <c r="AJ196" s="69"/>
      <c r="AK196" s="69"/>
      <c r="AL196" s="69"/>
      <c r="AP196" s="70"/>
      <c r="AT196" s="69"/>
      <c r="AX196" s="69"/>
      <c r="BA196" s="69"/>
      <c r="BE196" s="69"/>
    </row>
    <row r="197" spans="14:57" x14ac:dyDescent="0.25">
      <c r="N197" s="70"/>
      <c r="R197" s="70"/>
      <c r="V197" s="70"/>
      <c r="Y197" s="70"/>
      <c r="AC197" s="69"/>
      <c r="AH197" s="69"/>
      <c r="AI197" s="69"/>
      <c r="AJ197" s="69"/>
      <c r="AK197" s="69"/>
      <c r="AL197" s="69"/>
      <c r="AP197" s="70"/>
      <c r="AT197" s="69"/>
      <c r="AX197" s="69"/>
      <c r="BA197" s="69"/>
      <c r="BE197" s="69"/>
    </row>
    <row r="198" spans="14:57" x14ac:dyDescent="0.25">
      <c r="N198" s="70"/>
      <c r="R198" s="70"/>
      <c r="V198" s="70"/>
      <c r="Y198" s="70"/>
      <c r="AC198" s="69"/>
      <c r="AH198" s="69"/>
      <c r="AI198" s="69"/>
      <c r="AJ198" s="69"/>
      <c r="AK198" s="69"/>
      <c r="AL198" s="69"/>
      <c r="AP198" s="70"/>
      <c r="AT198" s="69"/>
      <c r="AX198" s="69"/>
      <c r="BA198" s="69"/>
      <c r="BE198" s="69"/>
    </row>
    <row r="199" spans="14:57" x14ac:dyDescent="0.25">
      <c r="N199" s="70"/>
      <c r="R199" s="70"/>
      <c r="V199" s="70"/>
      <c r="Y199" s="70"/>
      <c r="AC199" s="69"/>
      <c r="AH199" s="69"/>
      <c r="AI199" s="69"/>
      <c r="AJ199" s="69"/>
      <c r="AK199" s="69"/>
      <c r="AL199" s="69"/>
      <c r="AP199" s="70"/>
      <c r="AT199" s="69"/>
      <c r="AX199" s="69"/>
      <c r="BA199" s="69"/>
      <c r="BE199" s="69"/>
    </row>
    <row r="200" spans="14:57" x14ac:dyDescent="0.25">
      <c r="N200" s="70"/>
      <c r="R200" s="70"/>
      <c r="V200" s="70"/>
      <c r="Y200" s="70"/>
      <c r="AC200" s="69"/>
      <c r="AH200" s="69"/>
      <c r="AI200" s="69"/>
      <c r="AJ200" s="69"/>
      <c r="AK200" s="69"/>
      <c r="AL200" s="69"/>
      <c r="AP200" s="70"/>
      <c r="AT200" s="69"/>
      <c r="AX200" s="69"/>
      <c r="BA200" s="69"/>
      <c r="BE200" s="69"/>
    </row>
    <row r="201" spans="14:57" x14ac:dyDescent="0.25">
      <c r="N201" s="70"/>
      <c r="R201" s="70"/>
      <c r="V201" s="70"/>
      <c r="Y201" s="70"/>
      <c r="AC201" s="69"/>
      <c r="AH201" s="69"/>
      <c r="AI201" s="69"/>
      <c r="AJ201" s="69"/>
      <c r="AK201" s="69"/>
      <c r="AL201" s="69"/>
      <c r="AP201" s="70"/>
      <c r="AT201" s="69"/>
      <c r="AX201" s="69"/>
      <c r="BA201" s="69"/>
      <c r="BE201" s="69"/>
    </row>
    <row r="202" spans="14:57" x14ac:dyDescent="0.25">
      <c r="N202" s="70"/>
      <c r="R202" s="70"/>
      <c r="V202" s="70"/>
      <c r="Y202" s="70"/>
      <c r="AC202" s="69"/>
      <c r="AH202" s="69"/>
      <c r="AI202" s="69"/>
      <c r="AJ202" s="69"/>
      <c r="AK202" s="69"/>
      <c r="AL202" s="69"/>
      <c r="AP202" s="70"/>
      <c r="AT202" s="69"/>
      <c r="AX202" s="69"/>
      <c r="BA202" s="69"/>
      <c r="BE202" s="69"/>
    </row>
    <row r="203" spans="14:57" x14ac:dyDescent="0.25">
      <c r="N203" s="70"/>
      <c r="R203" s="70"/>
      <c r="V203" s="70"/>
      <c r="Y203" s="70"/>
      <c r="AC203" s="69"/>
      <c r="AH203" s="69"/>
      <c r="AI203" s="69"/>
      <c r="AJ203" s="69"/>
      <c r="AK203" s="69"/>
      <c r="AL203" s="69"/>
      <c r="AP203" s="70"/>
      <c r="AT203" s="69"/>
      <c r="AX203" s="69"/>
      <c r="BA203" s="69"/>
      <c r="BE203" s="69"/>
    </row>
    <row r="204" spans="14:57" x14ac:dyDescent="0.25">
      <c r="N204" s="70"/>
      <c r="R204" s="70"/>
      <c r="V204" s="70"/>
      <c r="Y204" s="70"/>
      <c r="AC204" s="69"/>
      <c r="AH204" s="69"/>
      <c r="AI204" s="69"/>
      <c r="AJ204" s="69"/>
      <c r="AK204" s="69"/>
      <c r="AL204" s="69"/>
      <c r="AP204" s="70"/>
      <c r="AT204" s="69"/>
      <c r="AX204" s="69"/>
      <c r="BA204" s="69"/>
      <c r="BE204" s="69"/>
    </row>
    <row r="205" spans="14:57" x14ac:dyDescent="0.25">
      <c r="N205" s="70"/>
      <c r="R205" s="70"/>
      <c r="V205" s="70"/>
      <c r="Y205" s="70"/>
      <c r="AC205" s="69"/>
      <c r="AH205" s="69"/>
      <c r="AI205" s="69"/>
      <c r="AJ205" s="69"/>
      <c r="AK205" s="69"/>
      <c r="AL205" s="69"/>
      <c r="AP205" s="70"/>
      <c r="AT205" s="69"/>
      <c r="AX205" s="69"/>
      <c r="BA205" s="69"/>
      <c r="BE205" s="69"/>
    </row>
    <row r="206" spans="14:57" x14ac:dyDescent="0.25">
      <c r="N206" s="70"/>
      <c r="R206" s="70"/>
      <c r="V206" s="70"/>
      <c r="Y206" s="70"/>
      <c r="AC206" s="69"/>
      <c r="AH206" s="69"/>
      <c r="AI206" s="69"/>
      <c r="AJ206" s="69"/>
      <c r="AK206" s="69"/>
      <c r="AL206" s="69"/>
      <c r="AP206" s="70"/>
      <c r="AT206" s="69"/>
      <c r="AX206" s="69"/>
      <c r="BA206" s="69"/>
      <c r="BE206" s="69"/>
    </row>
    <row r="207" spans="14:57" x14ac:dyDescent="0.25">
      <c r="N207" s="70"/>
      <c r="R207" s="70"/>
      <c r="V207" s="70"/>
      <c r="Y207" s="70"/>
      <c r="AC207" s="69"/>
      <c r="AH207" s="69"/>
      <c r="AI207" s="69"/>
      <c r="AJ207" s="69"/>
      <c r="AK207" s="69"/>
      <c r="AL207" s="69"/>
      <c r="AP207" s="70"/>
      <c r="AT207" s="69"/>
      <c r="AX207" s="69"/>
      <c r="BA207" s="69"/>
      <c r="BE207" s="69"/>
    </row>
    <row r="208" spans="14:57" x14ac:dyDescent="0.25">
      <c r="N208" s="70"/>
      <c r="R208" s="70"/>
      <c r="V208" s="70"/>
      <c r="Y208" s="70"/>
      <c r="AC208" s="69"/>
      <c r="AH208" s="69"/>
      <c r="AI208" s="69"/>
      <c r="AJ208" s="69"/>
      <c r="AK208" s="69"/>
      <c r="AL208" s="69"/>
      <c r="AP208" s="70"/>
      <c r="AT208" s="69"/>
      <c r="AX208" s="69"/>
      <c r="BA208" s="69"/>
      <c r="BE208" s="69"/>
    </row>
    <row r="209" spans="14:57" x14ac:dyDescent="0.25">
      <c r="N209" s="70"/>
      <c r="R209" s="70"/>
      <c r="V209" s="70"/>
      <c r="Y209" s="70"/>
      <c r="AC209" s="69"/>
      <c r="AH209" s="69"/>
      <c r="AI209" s="69"/>
      <c r="AJ209" s="69"/>
      <c r="AK209" s="69"/>
      <c r="AL209" s="69"/>
      <c r="AP209" s="70"/>
      <c r="AT209" s="69"/>
      <c r="AX209" s="69"/>
      <c r="BA209" s="69"/>
      <c r="BE209" s="69"/>
    </row>
    <row r="210" spans="14:57" x14ac:dyDescent="0.25">
      <c r="N210" s="70"/>
      <c r="R210" s="70"/>
      <c r="V210" s="70"/>
      <c r="Y210" s="70"/>
      <c r="AC210" s="69"/>
      <c r="AH210" s="69"/>
      <c r="AI210" s="69"/>
      <c r="AJ210" s="69"/>
      <c r="AK210" s="69"/>
      <c r="AL210" s="69"/>
      <c r="AP210" s="70"/>
      <c r="AT210" s="69"/>
      <c r="AX210" s="69"/>
      <c r="BA210" s="69"/>
      <c r="BE210" s="69"/>
    </row>
    <row r="211" spans="14:57" x14ac:dyDescent="0.25">
      <c r="N211" s="70"/>
      <c r="R211" s="70"/>
      <c r="V211" s="70"/>
      <c r="Y211" s="70"/>
      <c r="AC211" s="69"/>
      <c r="AH211" s="69"/>
      <c r="AI211" s="69"/>
      <c r="AJ211" s="69"/>
      <c r="AK211" s="69"/>
      <c r="AL211" s="69"/>
      <c r="AP211" s="70"/>
      <c r="AT211" s="69"/>
      <c r="AX211" s="69"/>
      <c r="BA211" s="69"/>
      <c r="BE211" s="69"/>
    </row>
    <row r="212" spans="14:57" x14ac:dyDescent="0.25">
      <c r="N212" s="70"/>
      <c r="R212" s="70"/>
      <c r="V212" s="70"/>
      <c r="Y212" s="70"/>
      <c r="AC212" s="69"/>
      <c r="AH212" s="69"/>
      <c r="AI212" s="69"/>
      <c r="AJ212" s="69"/>
      <c r="AK212" s="69"/>
      <c r="AL212" s="69"/>
      <c r="AP212" s="70"/>
      <c r="AT212" s="69"/>
      <c r="AX212" s="69"/>
      <c r="BA212" s="69"/>
      <c r="BE212" s="69"/>
    </row>
    <row r="213" spans="14:57" x14ac:dyDescent="0.25">
      <c r="N213" s="70"/>
      <c r="R213" s="70"/>
      <c r="V213" s="70"/>
      <c r="Y213" s="70"/>
      <c r="AC213" s="69"/>
      <c r="AH213" s="69"/>
      <c r="AI213" s="69"/>
      <c r="AJ213" s="69"/>
      <c r="AK213" s="69"/>
      <c r="AL213" s="69"/>
      <c r="AP213" s="70"/>
      <c r="AT213" s="69"/>
      <c r="AX213" s="69"/>
      <c r="BA213" s="69"/>
      <c r="BE213" s="69"/>
    </row>
    <row r="214" spans="14:57" x14ac:dyDescent="0.25">
      <c r="N214" s="70"/>
      <c r="R214" s="70"/>
      <c r="V214" s="70"/>
      <c r="Y214" s="70"/>
      <c r="AC214" s="69"/>
      <c r="AH214" s="69"/>
      <c r="AI214" s="69"/>
      <c r="AJ214" s="69"/>
      <c r="AK214" s="69"/>
      <c r="AL214" s="69"/>
      <c r="AP214" s="70"/>
      <c r="AT214" s="69"/>
      <c r="AX214" s="69"/>
      <c r="BA214" s="69"/>
      <c r="BE214" s="69"/>
    </row>
    <row r="215" spans="14:57" x14ac:dyDescent="0.25">
      <c r="N215" s="70"/>
      <c r="R215" s="70"/>
      <c r="V215" s="70"/>
      <c r="Y215" s="70"/>
      <c r="AC215" s="69"/>
      <c r="AH215" s="69"/>
      <c r="AI215" s="69"/>
      <c r="AJ215" s="69"/>
      <c r="AK215" s="69"/>
      <c r="AL215" s="69"/>
      <c r="AP215" s="70"/>
      <c r="AT215" s="69"/>
      <c r="AX215" s="69"/>
      <c r="BA215" s="69"/>
      <c r="BE215" s="69"/>
    </row>
    <row r="216" spans="14:57" x14ac:dyDescent="0.25">
      <c r="N216" s="70"/>
      <c r="R216" s="70"/>
      <c r="V216" s="70"/>
      <c r="Y216" s="70"/>
      <c r="AC216" s="69"/>
      <c r="AH216" s="69"/>
      <c r="AI216" s="69"/>
      <c r="AJ216" s="69"/>
      <c r="AK216" s="69"/>
      <c r="AL216" s="69"/>
      <c r="AP216" s="70"/>
      <c r="AT216" s="69"/>
      <c r="AX216" s="69"/>
      <c r="BA216" s="69"/>
      <c r="BE216" s="69"/>
    </row>
    <row r="217" spans="14:57" x14ac:dyDescent="0.25">
      <c r="N217" s="70"/>
      <c r="R217" s="70"/>
      <c r="V217" s="70"/>
      <c r="Y217" s="70"/>
      <c r="AC217" s="69"/>
      <c r="AH217" s="69"/>
      <c r="AI217" s="69"/>
      <c r="AJ217" s="69"/>
      <c r="AK217" s="69"/>
      <c r="AL217" s="69"/>
      <c r="AP217" s="70"/>
      <c r="AT217" s="69"/>
      <c r="AX217" s="69"/>
      <c r="BA217" s="69"/>
      <c r="BE217" s="69"/>
    </row>
    <row r="218" spans="14:57" x14ac:dyDescent="0.25">
      <c r="N218" s="70"/>
      <c r="R218" s="70"/>
      <c r="V218" s="70"/>
      <c r="Y218" s="70"/>
      <c r="AC218" s="69"/>
      <c r="AH218" s="69"/>
      <c r="AI218" s="69"/>
      <c r="AJ218" s="69"/>
      <c r="AK218" s="69"/>
      <c r="AL218" s="69"/>
      <c r="AP218" s="70"/>
      <c r="AT218" s="69"/>
      <c r="AX218" s="69"/>
      <c r="BA218" s="69"/>
      <c r="BE218" s="69"/>
    </row>
    <row r="219" spans="14:57" x14ac:dyDescent="0.25">
      <c r="N219" s="70"/>
      <c r="R219" s="70"/>
      <c r="V219" s="70"/>
      <c r="Y219" s="70"/>
      <c r="AC219" s="69"/>
      <c r="AH219" s="69"/>
      <c r="AI219" s="69"/>
      <c r="AJ219" s="69"/>
      <c r="AK219" s="69"/>
      <c r="AL219" s="69"/>
      <c r="AP219" s="70"/>
      <c r="AT219" s="69"/>
      <c r="AX219" s="69"/>
      <c r="BA219" s="69"/>
      <c r="BE219" s="69"/>
    </row>
    <row r="220" spans="14:57" x14ac:dyDescent="0.25">
      <c r="N220" s="70"/>
      <c r="R220" s="70"/>
      <c r="V220" s="70"/>
      <c r="Y220" s="70"/>
      <c r="AC220" s="69"/>
      <c r="AH220" s="69"/>
      <c r="AI220" s="69"/>
      <c r="AJ220" s="69"/>
      <c r="AK220" s="69"/>
      <c r="AL220" s="69"/>
      <c r="AP220" s="70"/>
      <c r="AT220" s="69"/>
      <c r="AX220" s="69"/>
      <c r="BA220" s="69"/>
      <c r="BE220" s="69"/>
    </row>
    <row r="221" spans="14:57" x14ac:dyDescent="0.25">
      <c r="N221" s="70"/>
      <c r="R221" s="70"/>
      <c r="V221" s="70"/>
      <c r="Y221" s="70"/>
      <c r="AC221" s="69"/>
      <c r="AH221" s="69"/>
      <c r="AI221" s="69"/>
      <c r="AJ221" s="69"/>
      <c r="AK221" s="69"/>
      <c r="AL221" s="69"/>
      <c r="AP221" s="70"/>
      <c r="AT221" s="69"/>
      <c r="AX221" s="69"/>
      <c r="BA221" s="69"/>
      <c r="BE221" s="69"/>
    </row>
    <row r="222" spans="14:57" x14ac:dyDescent="0.25">
      <c r="N222" s="70"/>
      <c r="R222" s="70"/>
      <c r="V222" s="70"/>
      <c r="Y222" s="70"/>
      <c r="AC222" s="69"/>
      <c r="AH222" s="69"/>
      <c r="AI222" s="69"/>
      <c r="AJ222" s="69"/>
      <c r="AK222" s="69"/>
      <c r="AL222" s="69"/>
      <c r="AP222" s="70"/>
      <c r="AT222" s="69"/>
      <c r="AX222" s="69"/>
      <c r="BA222" s="69"/>
      <c r="BE222" s="69"/>
    </row>
    <row r="223" spans="14:57" x14ac:dyDescent="0.25">
      <c r="N223" s="70"/>
      <c r="R223" s="70"/>
      <c r="V223" s="70"/>
      <c r="Y223" s="70"/>
      <c r="AC223" s="69"/>
      <c r="AH223" s="69"/>
      <c r="AI223" s="69"/>
      <c r="AJ223" s="69"/>
      <c r="AK223" s="69"/>
      <c r="AL223" s="69"/>
      <c r="AP223" s="70"/>
      <c r="AT223" s="69"/>
      <c r="AX223" s="69"/>
      <c r="BA223" s="69"/>
      <c r="BE223" s="69"/>
    </row>
    <row r="224" spans="14:57" x14ac:dyDescent="0.25">
      <c r="N224" s="70"/>
      <c r="R224" s="70"/>
      <c r="V224" s="70"/>
      <c r="Y224" s="70"/>
      <c r="AC224" s="69"/>
      <c r="AH224" s="69"/>
      <c r="AI224" s="69"/>
      <c r="AJ224" s="69"/>
      <c r="AK224" s="69"/>
      <c r="AL224" s="69"/>
      <c r="AP224" s="70"/>
      <c r="AT224" s="69"/>
      <c r="AX224" s="69"/>
      <c r="BA224" s="69"/>
      <c r="BE224" s="69"/>
    </row>
    <row r="225" spans="14:57" x14ac:dyDescent="0.25">
      <c r="N225" s="70"/>
      <c r="R225" s="70"/>
      <c r="V225" s="70"/>
      <c r="Y225" s="70"/>
      <c r="AC225" s="69"/>
      <c r="AH225" s="69"/>
      <c r="AI225" s="69"/>
      <c r="AJ225" s="69"/>
      <c r="AK225" s="69"/>
      <c r="AL225" s="69"/>
      <c r="AP225" s="70"/>
      <c r="AT225" s="69"/>
      <c r="AX225" s="69"/>
      <c r="BA225" s="69"/>
      <c r="BE225" s="69"/>
    </row>
    <row r="226" spans="14:57" x14ac:dyDescent="0.25">
      <c r="N226" s="70"/>
      <c r="R226" s="70"/>
      <c r="V226" s="70"/>
      <c r="Y226" s="70"/>
      <c r="AC226" s="69"/>
      <c r="AH226" s="69"/>
      <c r="AI226" s="69"/>
      <c r="AJ226" s="69"/>
      <c r="AK226" s="69"/>
      <c r="AL226" s="69"/>
      <c r="AP226" s="70"/>
      <c r="AT226" s="69"/>
      <c r="AX226" s="69"/>
      <c r="BA226" s="69"/>
      <c r="BE226" s="69"/>
    </row>
    <row r="227" spans="14:57" x14ac:dyDescent="0.25">
      <c r="N227" s="70"/>
      <c r="R227" s="70"/>
      <c r="V227" s="70"/>
      <c r="Y227" s="70"/>
      <c r="AC227" s="69"/>
      <c r="AH227" s="69"/>
      <c r="AI227" s="69"/>
      <c r="AJ227" s="69"/>
      <c r="AK227" s="69"/>
      <c r="AL227" s="69"/>
      <c r="AP227" s="70"/>
      <c r="AT227" s="69"/>
      <c r="AX227" s="69"/>
      <c r="BA227" s="69"/>
      <c r="BE227" s="69"/>
    </row>
    <row r="228" spans="14:57" x14ac:dyDescent="0.25">
      <c r="N228" s="70"/>
      <c r="R228" s="70"/>
      <c r="V228" s="70"/>
      <c r="Y228" s="70"/>
      <c r="AC228" s="69"/>
      <c r="AH228" s="69"/>
      <c r="AI228" s="69"/>
      <c r="AJ228" s="69"/>
      <c r="AK228" s="69"/>
      <c r="AL228" s="69"/>
      <c r="AP228" s="70"/>
      <c r="AT228" s="69"/>
      <c r="AX228" s="69"/>
      <c r="BA228" s="69"/>
      <c r="BE228" s="69"/>
    </row>
    <row r="229" spans="14:57" x14ac:dyDescent="0.25">
      <c r="N229" s="70"/>
      <c r="R229" s="70"/>
      <c r="V229" s="70"/>
      <c r="Y229" s="70"/>
      <c r="AC229" s="69"/>
      <c r="AH229" s="69"/>
      <c r="AI229" s="69"/>
      <c r="AJ229" s="69"/>
      <c r="AK229" s="69"/>
      <c r="AL229" s="69"/>
      <c r="AP229" s="70"/>
      <c r="AT229" s="69"/>
      <c r="AX229" s="69"/>
      <c r="BA229" s="69"/>
      <c r="BE229" s="69"/>
    </row>
    <row r="230" spans="14:57" x14ac:dyDescent="0.25">
      <c r="N230" s="70"/>
      <c r="R230" s="70"/>
      <c r="V230" s="70"/>
      <c r="Y230" s="70"/>
      <c r="AC230" s="69"/>
      <c r="AH230" s="69"/>
      <c r="AI230" s="69"/>
      <c r="AJ230" s="69"/>
      <c r="AK230" s="69"/>
      <c r="AL230" s="69"/>
      <c r="AP230" s="70"/>
      <c r="AT230" s="69"/>
      <c r="AX230" s="69"/>
      <c r="BA230" s="69"/>
      <c r="BE230" s="69"/>
    </row>
    <row r="231" spans="14:57" x14ac:dyDescent="0.25">
      <c r="N231" s="70"/>
      <c r="R231" s="70"/>
      <c r="V231" s="70"/>
      <c r="Y231" s="70"/>
      <c r="AC231" s="69"/>
      <c r="AH231" s="69"/>
      <c r="AI231" s="69"/>
      <c r="AJ231" s="69"/>
      <c r="AK231" s="69"/>
      <c r="AL231" s="69"/>
      <c r="AP231" s="70"/>
      <c r="AT231" s="69"/>
      <c r="AX231" s="69"/>
      <c r="BA231" s="69"/>
      <c r="BE231" s="69"/>
    </row>
    <row r="232" spans="14:57" x14ac:dyDescent="0.25">
      <c r="N232" s="70"/>
      <c r="R232" s="70"/>
      <c r="V232" s="70"/>
      <c r="Y232" s="70"/>
      <c r="AC232" s="69"/>
      <c r="AH232" s="69"/>
      <c r="AI232" s="69"/>
      <c r="AJ232" s="69"/>
      <c r="AK232" s="69"/>
      <c r="AL232" s="69"/>
      <c r="AP232" s="70"/>
      <c r="AT232" s="69"/>
      <c r="AX232" s="69"/>
      <c r="BA232" s="69"/>
      <c r="BE232" s="69"/>
    </row>
    <row r="233" spans="14:57" x14ac:dyDescent="0.25">
      <c r="N233" s="70"/>
      <c r="R233" s="70"/>
      <c r="V233" s="70"/>
      <c r="Y233" s="70"/>
      <c r="AC233" s="69"/>
      <c r="AH233" s="69"/>
      <c r="AI233" s="69"/>
      <c r="AJ233" s="69"/>
      <c r="AK233" s="69"/>
      <c r="AL233" s="69"/>
      <c r="AP233" s="70"/>
      <c r="AT233" s="69"/>
      <c r="AX233" s="69"/>
      <c r="BA233" s="69"/>
      <c r="BE233" s="69"/>
    </row>
    <row r="234" spans="14:57" x14ac:dyDescent="0.25">
      <c r="N234" s="70"/>
      <c r="R234" s="70"/>
      <c r="V234" s="70"/>
      <c r="Y234" s="70"/>
      <c r="AC234" s="69"/>
      <c r="AH234" s="69"/>
      <c r="AI234" s="69"/>
      <c r="AJ234" s="69"/>
      <c r="AK234" s="69"/>
      <c r="AL234" s="69"/>
      <c r="AP234" s="70"/>
      <c r="AT234" s="69"/>
      <c r="AX234" s="69"/>
      <c r="BA234" s="69"/>
      <c r="BE234" s="69"/>
    </row>
    <row r="235" spans="14:57" x14ac:dyDescent="0.25">
      <c r="N235" s="70"/>
      <c r="R235" s="70"/>
      <c r="V235" s="70"/>
      <c r="Y235" s="70"/>
      <c r="AC235" s="69"/>
      <c r="AH235" s="69"/>
      <c r="AI235" s="69"/>
      <c r="AJ235" s="69"/>
      <c r="AK235" s="69"/>
      <c r="AL235" s="69"/>
      <c r="AP235" s="70"/>
      <c r="AT235" s="69"/>
      <c r="AX235" s="69"/>
      <c r="BA235" s="69"/>
      <c r="BE235" s="69"/>
    </row>
    <row r="236" spans="14:57" x14ac:dyDescent="0.25">
      <c r="N236" s="70"/>
      <c r="R236" s="70"/>
      <c r="V236" s="70"/>
      <c r="Y236" s="70"/>
      <c r="AC236" s="69"/>
      <c r="AH236" s="69"/>
      <c r="AI236" s="69"/>
      <c r="AJ236" s="69"/>
      <c r="AK236" s="69"/>
      <c r="AL236" s="69"/>
      <c r="AP236" s="70"/>
      <c r="AT236" s="69"/>
      <c r="AX236" s="69"/>
      <c r="BA236" s="69"/>
      <c r="BE236" s="69"/>
    </row>
    <row r="237" spans="14:57" x14ac:dyDescent="0.25">
      <c r="N237" s="70"/>
      <c r="R237" s="70"/>
      <c r="V237" s="70"/>
      <c r="Y237" s="70"/>
      <c r="AC237" s="69"/>
      <c r="AH237" s="69"/>
      <c r="AI237" s="69"/>
      <c r="AJ237" s="69"/>
      <c r="AK237" s="69"/>
      <c r="AL237" s="69"/>
      <c r="AP237" s="70"/>
      <c r="AT237" s="69"/>
      <c r="AX237" s="69"/>
      <c r="BA237" s="69"/>
      <c r="BE237" s="69"/>
    </row>
    <row r="238" spans="14:57" x14ac:dyDescent="0.25">
      <c r="N238" s="70"/>
      <c r="R238" s="70"/>
      <c r="V238" s="70"/>
      <c r="Y238" s="70"/>
      <c r="AC238" s="69"/>
      <c r="AH238" s="69"/>
      <c r="AI238" s="69"/>
      <c r="AJ238" s="69"/>
      <c r="AK238" s="69"/>
      <c r="AL238" s="69"/>
      <c r="AP238" s="70"/>
      <c r="AT238" s="69"/>
      <c r="AX238" s="69"/>
      <c r="BA238" s="69"/>
      <c r="BE238" s="69"/>
    </row>
    <row r="239" spans="14:57" x14ac:dyDescent="0.25">
      <c r="N239" s="70"/>
      <c r="R239" s="70"/>
      <c r="V239" s="70"/>
      <c r="Y239" s="70"/>
      <c r="AC239" s="69"/>
      <c r="AH239" s="69"/>
      <c r="AI239" s="69"/>
      <c r="AJ239" s="69"/>
      <c r="AK239" s="69"/>
      <c r="AL239" s="69"/>
      <c r="AP239" s="70"/>
      <c r="AT239" s="69"/>
      <c r="AX239" s="69"/>
      <c r="BA239" s="69"/>
      <c r="BE239" s="69"/>
    </row>
    <row r="240" spans="14:57" x14ac:dyDescent="0.25">
      <c r="N240" s="70"/>
      <c r="R240" s="70"/>
      <c r="V240" s="70"/>
      <c r="Y240" s="70"/>
      <c r="AC240" s="69"/>
      <c r="AH240" s="69"/>
      <c r="AI240" s="69"/>
      <c r="AJ240" s="69"/>
      <c r="AK240" s="69"/>
      <c r="AL240" s="69"/>
      <c r="AP240" s="70"/>
      <c r="AT240" s="69"/>
      <c r="AX240" s="69"/>
      <c r="BA240" s="69"/>
      <c r="BE240" s="69"/>
    </row>
    <row r="241" spans="14:57" x14ac:dyDescent="0.25">
      <c r="N241" s="70"/>
      <c r="R241" s="70"/>
      <c r="V241" s="70"/>
      <c r="Y241" s="70"/>
      <c r="AC241" s="69"/>
      <c r="AH241" s="69"/>
      <c r="AI241" s="69"/>
      <c r="AJ241" s="69"/>
      <c r="AK241" s="69"/>
      <c r="AL241" s="69"/>
      <c r="AP241" s="70"/>
      <c r="AT241" s="69"/>
      <c r="AX241" s="69"/>
      <c r="BA241" s="69"/>
      <c r="BE241" s="69"/>
    </row>
    <row r="242" spans="14:57" x14ac:dyDescent="0.25">
      <c r="N242" s="70"/>
      <c r="R242" s="70"/>
      <c r="V242" s="70"/>
      <c r="Y242" s="70"/>
      <c r="AC242" s="69"/>
      <c r="AH242" s="69"/>
      <c r="AI242" s="69"/>
      <c r="AJ242" s="69"/>
      <c r="AK242" s="69"/>
      <c r="AL242" s="69"/>
      <c r="AP242" s="70"/>
      <c r="AT242" s="69"/>
      <c r="AX242" s="69"/>
      <c r="BA242" s="69"/>
      <c r="BE242" s="69"/>
    </row>
    <row r="243" spans="14:57" x14ac:dyDescent="0.25">
      <c r="N243" s="70"/>
      <c r="R243" s="70"/>
      <c r="V243" s="70"/>
      <c r="Y243" s="70"/>
      <c r="AC243" s="69"/>
      <c r="AH243" s="69"/>
      <c r="AI243" s="69"/>
      <c r="AJ243" s="69"/>
      <c r="AK243" s="69"/>
      <c r="AL243" s="69"/>
      <c r="AP243" s="70"/>
      <c r="AT243" s="69"/>
      <c r="AX243" s="69"/>
      <c r="BA243" s="69"/>
      <c r="BE243" s="69"/>
    </row>
    <row r="244" spans="14:57" x14ac:dyDescent="0.25">
      <c r="N244" s="70"/>
      <c r="R244" s="70"/>
      <c r="V244" s="70"/>
      <c r="Y244" s="70"/>
      <c r="AC244" s="69"/>
      <c r="AH244" s="69"/>
      <c r="AI244" s="69"/>
      <c r="AJ244" s="69"/>
      <c r="AK244" s="69"/>
      <c r="AL244" s="69"/>
      <c r="AP244" s="70"/>
      <c r="AT244" s="69"/>
      <c r="AX244" s="69"/>
      <c r="BA244" s="69"/>
      <c r="BE244" s="69"/>
    </row>
    <row r="245" spans="14:57" x14ac:dyDescent="0.25">
      <c r="N245" s="70"/>
      <c r="R245" s="70"/>
      <c r="V245" s="70"/>
      <c r="Y245" s="70"/>
      <c r="AC245" s="69"/>
      <c r="AH245" s="69"/>
      <c r="AI245" s="69"/>
      <c r="AJ245" s="69"/>
      <c r="AK245" s="69"/>
      <c r="AL245" s="69"/>
      <c r="AP245" s="70"/>
      <c r="AT245" s="69"/>
      <c r="AX245" s="69"/>
      <c r="BA245" s="69"/>
      <c r="BE245" s="69"/>
    </row>
    <row r="246" spans="14:57" x14ac:dyDescent="0.25">
      <c r="N246" s="70"/>
      <c r="R246" s="70"/>
      <c r="V246" s="70"/>
      <c r="Y246" s="70"/>
      <c r="AC246" s="69"/>
      <c r="AH246" s="69"/>
      <c r="AI246" s="69"/>
      <c r="AJ246" s="69"/>
      <c r="AK246" s="69"/>
      <c r="AL246" s="69"/>
      <c r="AP246" s="70"/>
      <c r="AT246" s="69"/>
      <c r="AX246" s="69"/>
      <c r="BA246" s="69"/>
      <c r="BE246" s="69"/>
    </row>
    <row r="247" spans="14:57" x14ac:dyDescent="0.25">
      <c r="N247" s="70"/>
      <c r="R247" s="70"/>
      <c r="V247" s="70"/>
      <c r="Y247" s="70"/>
      <c r="AC247" s="69"/>
      <c r="AH247" s="69"/>
      <c r="AI247" s="69"/>
      <c r="AJ247" s="69"/>
      <c r="AK247" s="69"/>
      <c r="AL247" s="69"/>
      <c r="AP247" s="70"/>
      <c r="AT247" s="69"/>
      <c r="AX247" s="69"/>
      <c r="BA247" s="69"/>
      <c r="BE247" s="69"/>
    </row>
    <row r="248" spans="14:57" x14ac:dyDescent="0.25">
      <c r="N248" s="70"/>
      <c r="R248" s="70"/>
      <c r="V248" s="70"/>
      <c r="Y248" s="70"/>
      <c r="AC248" s="69"/>
      <c r="AH248" s="69"/>
      <c r="AI248" s="69"/>
      <c r="AJ248" s="69"/>
      <c r="AK248" s="69"/>
      <c r="AL248" s="69"/>
      <c r="AP248" s="70"/>
      <c r="AT248" s="69"/>
      <c r="AX248" s="69"/>
      <c r="BA248" s="69"/>
      <c r="BE248" s="69"/>
    </row>
    <row r="249" spans="14:57" x14ac:dyDescent="0.25">
      <c r="N249" s="70"/>
      <c r="R249" s="70"/>
      <c r="V249" s="70"/>
      <c r="Y249" s="70"/>
      <c r="AC249" s="69"/>
      <c r="AH249" s="69"/>
      <c r="AI249" s="69"/>
      <c r="AJ249" s="69"/>
      <c r="AK249" s="69"/>
      <c r="AL249" s="69"/>
      <c r="AP249" s="70"/>
      <c r="AT249" s="69"/>
      <c r="AX249" s="69"/>
      <c r="BA249" s="69"/>
      <c r="BE249" s="69"/>
    </row>
    <row r="250" spans="14:57" x14ac:dyDescent="0.25">
      <c r="N250" s="70"/>
      <c r="R250" s="70"/>
      <c r="V250" s="70"/>
      <c r="Y250" s="70"/>
      <c r="AC250" s="69"/>
      <c r="AH250" s="69"/>
      <c r="AI250" s="69"/>
      <c r="AJ250" s="69"/>
      <c r="AK250" s="69"/>
      <c r="AL250" s="69"/>
      <c r="AP250" s="70"/>
      <c r="AT250" s="69"/>
      <c r="AX250" s="69"/>
      <c r="BA250" s="69"/>
      <c r="BE250" s="69"/>
    </row>
    <row r="251" spans="14:57" x14ac:dyDescent="0.25">
      <c r="N251" s="70"/>
      <c r="R251" s="70"/>
      <c r="V251" s="70"/>
      <c r="Y251" s="70"/>
      <c r="AC251" s="69"/>
      <c r="AH251" s="69"/>
      <c r="AI251" s="69"/>
      <c r="AJ251" s="69"/>
      <c r="AK251" s="69"/>
      <c r="AL251" s="69"/>
      <c r="AP251" s="70"/>
      <c r="AT251" s="69"/>
      <c r="AX251" s="69"/>
      <c r="BA251" s="69"/>
      <c r="BE251" s="69"/>
    </row>
    <row r="252" spans="14:57" x14ac:dyDescent="0.25">
      <c r="N252" s="70"/>
      <c r="R252" s="70"/>
      <c r="V252" s="70"/>
      <c r="Y252" s="70"/>
      <c r="AC252" s="69"/>
      <c r="AH252" s="69"/>
      <c r="AI252" s="69"/>
      <c r="AJ252" s="69"/>
      <c r="AK252" s="69"/>
      <c r="AL252" s="69"/>
      <c r="AP252" s="70"/>
      <c r="AT252" s="69"/>
      <c r="AX252" s="69"/>
      <c r="BA252" s="69"/>
      <c r="BE252" s="69"/>
    </row>
    <row r="253" spans="14:57" x14ac:dyDescent="0.25">
      <c r="N253" s="70"/>
      <c r="R253" s="70"/>
      <c r="V253" s="70"/>
      <c r="Y253" s="70"/>
      <c r="AC253" s="69"/>
      <c r="AH253" s="69"/>
      <c r="AI253" s="69"/>
      <c r="AJ253" s="69"/>
      <c r="AK253" s="69"/>
      <c r="AL253" s="69"/>
      <c r="AP253" s="70"/>
      <c r="AT253" s="69"/>
      <c r="AX253" s="69"/>
      <c r="BA253" s="69"/>
      <c r="BE253" s="69"/>
    </row>
    <row r="254" spans="14:57" x14ac:dyDescent="0.25">
      <c r="N254" s="70"/>
      <c r="R254" s="70"/>
      <c r="V254" s="70"/>
      <c r="Y254" s="70"/>
      <c r="AC254" s="69"/>
      <c r="AH254" s="69"/>
      <c r="AI254" s="69"/>
      <c r="AJ254" s="69"/>
      <c r="AK254" s="69"/>
      <c r="AL254" s="69"/>
      <c r="AP254" s="70"/>
      <c r="AT254" s="69"/>
      <c r="AX254" s="69"/>
      <c r="BA254" s="69"/>
      <c r="BE254" s="69"/>
    </row>
    <row r="255" spans="14:57" x14ac:dyDescent="0.25">
      <c r="N255" s="70"/>
      <c r="R255" s="70"/>
      <c r="V255" s="70"/>
      <c r="Y255" s="70"/>
      <c r="AC255" s="69"/>
      <c r="AH255" s="69"/>
      <c r="AI255" s="69"/>
      <c r="AJ255" s="69"/>
      <c r="AK255" s="69"/>
      <c r="AL255" s="69"/>
      <c r="AP255" s="70"/>
      <c r="AT255" s="69"/>
      <c r="AX255" s="69"/>
      <c r="BA255" s="69"/>
      <c r="BE255" s="69"/>
    </row>
    <row r="256" spans="14:57" x14ac:dyDescent="0.25">
      <c r="N256" s="70"/>
      <c r="R256" s="70"/>
      <c r="V256" s="70"/>
      <c r="Y256" s="70"/>
      <c r="AC256" s="69"/>
      <c r="AH256" s="69"/>
      <c r="AI256" s="69"/>
      <c r="AJ256" s="69"/>
      <c r="AK256" s="69"/>
      <c r="AL256" s="69"/>
      <c r="AP256" s="70"/>
      <c r="AT256" s="69"/>
      <c r="AX256" s="69"/>
      <c r="BA256" s="69"/>
      <c r="BE256" s="69"/>
    </row>
    <row r="257" spans="14:57" x14ac:dyDescent="0.25">
      <c r="N257" s="70"/>
      <c r="R257" s="70"/>
      <c r="V257" s="70"/>
      <c r="Y257" s="70"/>
      <c r="AC257" s="69"/>
      <c r="AH257" s="69"/>
      <c r="AI257" s="69"/>
      <c r="AJ257" s="69"/>
      <c r="AK257" s="69"/>
      <c r="AL257" s="69"/>
      <c r="AP257" s="70"/>
      <c r="AT257" s="69"/>
      <c r="AX257" s="69"/>
      <c r="BA257" s="69"/>
      <c r="BE257" s="69"/>
    </row>
    <row r="258" spans="14:57" x14ac:dyDescent="0.25">
      <c r="N258" s="70"/>
      <c r="R258" s="70"/>
      <c r="V258" s="70"/>
      <c r="Y258" s="70"/>
      <c r="AC258" s="69"/>
      <c r="AH258" s="69"/>
      <c r="AI258" s="69"/>
      <c r="AJ258" s="69"/>
      <c r="AK258" s="69"/>
      <c r="AL258" s="69"/>
      <c r="AP258" s="70"/>
      <c r="AT258" s="69"/>
      <c r="AX258" s="69"/>
      <c r="BA258" s="69"/>
      <c r="BE258" s="69"/>
    </row>
    <row r="259" spans="14:57" x14ac:dyDescent="0.25">
      <c r="N259" s="70"/>
      <c r="R259" s="70"/>
      <c r="V259" s="70"/>
      <c r="Y259" s="70"/>
      <c r="AC259" s="69"/>
      <c r="AH259" s="69"/>
      <c r="AI259" s="69"/>
      <c r="AJ259" s="69"/>
      <c r="AK259" s="69"/>
      <c r="AL259" s="69"/>
      <c r="AP259" s="70"/>
      <c r="AT259" s="69"/>
      <c r="AX259" s="69"/>
      <c r="BA259" s="69"/>
      <c r="BE259" s="69"/>
    </row>
    <row r="260" spans="14:57" x14ac:dyDescent="0.25">
      <c r="N260" s="70"/>
      <c r="R260" s="70"/>
      <c r="V260" s="70"/>
      <c r="Y260" s="70"/>
      <c r="AC260" s="69"/>
      <c r="AH260" s="69"/>
      <c r="AI260" s="69"/>
      <c r="AJ260" s="69"/>
      <c r="AK260" s="69"/>
      <c r="AL260" s="69"/>
      <c r="AP260" s="70"/>
      <c r="AT260" s="69"/>
      <c r="AX260" s="69"/>
      <c r="BA260" s="69"/>
      <c r="BE260" s="69"/>
    </row>
    <row r="261" spans="14:57" x14ac:dyDescent="0.25">
      <c r="N261" s="70"/>
      <c r="R261" s="70"/>
      <c r="V261" s="70"/>
      <c r="Y261" s="70"/>
      <c r="AC261" s="69"/>
      <c r="AH261" s="69"/>
      <c r="AI261" s="69"/>
      <c r="AJ261" s="69"/>
      <c r="AK261" s="69"/>
      <c r="AL261" s="69"/>
      <c r="AP261" s="70"/>
      <c r="AT261" s="69"/>
      <c r="AX261" s="69"/>
      <c r="BA261" s="69"/>
      <c r="BE261" s="69"/>
    </row>
    <row r="262" spans="14:57" x14ac:dyDescent="0.25">
      <c r="N262" s="70"/>
      <c r="R262" s="70"/>
      <c r="V262" s="70"/>
      <c r="Y262" s="70"/>
      <c r="AC262" s="69"/>
      <c r="AH262" s="69"/>
      <c r="AI262" s="69"/>
      <c r="AJ262" s="69"/>
      <c r="AK262" s="69"/>
      <c r="AL262" s="69"/>
      <c r="AP262" s="70"/>
      <c r="AT262" s="69"/>
      <c r="AX262" s="69"/>
      <c r="BA262" s="69"/>
      <c r="BE262" s="69"/>
    </row>
    <row r="263" spans="14:57" x14ac:dyDescent="0.25">
      <c r="N263" s="70"/>
      <c r="R263" s="70"/>
      <c r="V263" s="70"/>
      <c r="Y263" s="70"/>
      <c r="AC263" s="69"/>
      <c r="AH263" s="69"/>
      <c r="AI263" s="69"/>
      <c r="AJ263" s="69"/>
      <c r="AK263" s="69"/>
      <c r="AL263" s="69"/>
      <c r="AP263" s="70"/>
      <c r="AT263" s="69"/>
      <c r="AX263" s="69"/>
      <c r="BA263" s="69"/>
      <c r="BE263" s="69"/>
    </row>
    <row r="264" spans="14:57" x14ac:dyDescent="0.25">
      <c r="N264" s="70"/>
      <c r="R264" s="70"/>
      <c r="V264" s="70"/>
      <c r="Y264" s="70"/>
      <c r="AC264" s="69"/>
      <c r="AH264" s="69"/>
      <c r="AI264" s="69"/>
      <c r="AJ264" s="69"/>
      <c r="AK264" s="69"/>
      <c r="AL264" s="69"/>
      <c r="AP264" s="70"/>
      <c r="AT264" s="69"/>
      <c r="AX264" s="69"/>
      <c r="BA264" s="69"/>
      <c r="BE264" s="69"/>
    </row>
    <row r="265" spans="14:57" x14ac:dyDescent="0.25">
      <c r="N265" s="70"/>
      <c r="R265" s="70"/>
      <c r="V265" s="70"/>
      <c r="Y265" s="70"/>
      <c r="AC265" s="69"/>
      <c r="AH265" s="69"/>
      <c r="AI265" s="69"/>
      <c r="AJ265" s="69"/>
      <c r="AK265" s="69"/>
      <c r="AL265" s="69"/>
      <c r="AP265" s="70"/>
      <c r="AT265" s="69"/>
      <c r="AX265" s="69"/>
      <c r="BA265" s="69"/>
      <c r="BE265" s="69"/>
    </row>
    <row r="266" spans="14:57" x14ac:dyDescent="0.25">
      <c r="N266" s="70"/>
      <c r="R266" s="70"/>
      <c r="V266" s="70"/>
      <c r="Y266" s="70"/>
      <c r="AC266" s="69"/>
      <c r="AH266" s="69"/>
      <c r="AI266" s="69"/>
      <c r="AJ266" s="69"/>
      <c r="AK266" s="69"/>
      <c r="AL266" s="69"/>
      <c r="AP266" s="70"/>
      <c r="AT266" s="69"/>
      <c r="AX266" s="69"/>
      <c r="BA266" s="69"/>
      <c r="BE266" s="69"/>
    </row>
    <row r="267" spans="14:57" x14ac:dyDescent="0.25">
      <c r="N267" s="70"/>
      <c r="R267" s="70"/>
      <c r="V267" s="70"/>
      <c r="Y267" s="70"/>
      <c r="AC267" s="69"/>
      <c r="AH267" s="69"/>
      <c r="AI267" s="69"/>
      <c r="AJ267" s="69"/>
      <c r="AK267" s="69"/>
      <c r="AL267" s="69"/>
      <c r="AP267" s="70"/>
      <c r="AT267" s="69"/>
      <c r="AX267" s="69"/>
      <c r="BA267" s="69"/>
      <c r="BE267" s="69"/>
    </row>
    <row r="268" spans="14:57" x14ac:dyDescent="0.25">
      <c r="N268" s="70"/>
      <c r="R268" s="70"/>
      <c r="V268" s="70"/>
      <c r="Y268" s="70"/>
      <c r="AC268" s="69"/>
      <c r="AH268" s="69"/>
      <c r="AI268" s="69"/>
      <c r="AJ268" s="69"/>
      <c r="AK268" s="69"/>
      <c r="AL268" s="69"/>
      <c r="AP268" s="70"/>
      <c r="AT268" s="69"/>
      <c r="AX268" s="69"/>
      <c r="BA268" s="69"/>
      <c r="BE268" s="69"/>
    </row>
    <row r="269" spans="14:57" x14ac:dyDescent="0.25">
      <c r="N269" s="70"/>
      <c r="R269" s="70"/>
      <c r="V269" s="70"/>
      <c r="Y269" s="70"/>
      <c r="AC269" s="69"/>
      <c r="AH269" s="69"/>
      <c r="AI269" s="69"/>
      <c r="AJ269" s="69"/>
      <c r="AK269" s="69"/>
      <c r="AL269" s="69"/>
      <c r="AP269" s="70"/>
      <c r="AT269" s="69"/>
      <c r="AX269" s="69"/>
      <c r="BA269" s="69"/>
      <c r="BE269" s="69"/>
    </row>
    <row r="270" spans="14:57" x14ac:dyDescent="0.25">
      <c r="N270" s="70"/>
      <c r="R270" s="70"/>
      <c r="V270" s="70"/>
      <c r="Y270" s="70"/>
      <c r="AC270" s="69"/>
      <c r="AH270" s="69"/>
      <c r="AI270" s="69"/>
      <c r="AJ270" s="69"/>
      <c r="AK270" s="69"/>
      <c r="AL270" s="69"/>
      <c r="AP270" s="70"/>
      <c r="AT270" s="69"/>
      <c r="AX270" s="69"/>
      <c r="BA270" s="69"/>
      <c r="BE270" s="69"/>
    </row>
    <row r="271" spans="14:57" x14ac:dyDescent="0.25">
      <c r="N271" s="70"/>
      <c r="R271" s="70"/>
      <c r="V271" s="70"/>
      <c r="Y271" s="70"/>
      <c r="AC271" s="69"/>
      <c r="AH271" s="69"/>
      <c r="AI271" s="69"/>
      <c r="AJ271" s="69"/>
      <c r="AK271" s="69"/>
      <c r="AL271" s="69"/>
      <c r="AP271" s="70"/>
      <c r="AT271" s="69"/>
      <c r="AX271" s="69"/>
      <c r="BA271" s="69"/>
      <c r="BE271" s="69"/>
    </row>
    <row r="272" spans="14:57" x14ac:dyDescent="0.25">
      <c r="N272" s="70"/>
      <c r="R272" s="70"/>
      <c r="V272" s="70"/>
      <c r="Y272" s="70"/>
      <c r="AC272" s="69"/>
      <c r="AH272" s="69"/>
      <c r="AI272" s="69"/>
      <c r="AJ272" s="69"/>
      <c r="AK272" s="69"/>
      <c r="AL272" s="69"/>
      <c r="AP272" s="70"/>
      <c r="AT272" s="69"/>
      <c r="AX272" s="69"/>
      <c r="BA272" s="69"/>
      <c r="BE272" s="69"/>
    </row>
    <row r="273" spans="14:57" x14ac:dyDescent="0.25">
      <c r="N273" s="70"/>
      <c r="R273" s="70"/>
      <c r="V273" s="70"/>
      <c r="Y273" s="70"/>
      <c r="AC273" s="69"/>
      <c r="AH273" s="69"/>
      <c r="AI273" s="69"/>
      <c r="AJ273" s="69"/>
      <c r="AK273" s="69"/>
      <c r="AL273" s="69"/>
      <c r="AP273" s="70"/>
      <c r="AT273" s="69"/>
      <c r="AX273" s="69"/>
      <c r="BA273" s="69"/>
      <c r="BE273" s="69"/>
    </row>
    <row r="274" spans="14:57" x14ac:dyDescent="0.25">
      <c r="N274" s="70"/>
      <c r="R274" s="70"/>
      <c r="V274" s="70"/>
      <c r="Y274" s="70"/>
      <c r="AC274" s="69"/>
      <c r="AH274" s="69"/>
      <c r="AI274" s="69"/>
      <c r="AJ274" s="69"/>
      <c r="AK274" s="69"/>
      <c r="AL274" s="69"/>
      <c r="AP274" s="70"/>
      <c r="AT274" s="69"/>
      <c r="AX274" s="69"/>
      <c r="BA274" s="69"/>
      <c r="BE274" s="69"/>
    </row>
    <row r="275" spans="14:57" x14ac:dyDescent="0.25">
      <c r="N275" s="70"/>
      <c r="R275" s="70"/>
      <c r="V275" s="70"/>
      <c r="Y275" s="70"/>
      <c r="AC275" s="69"/>
      <c r="AH275" s="69"/>
      <c r="AI275" s="69"/>
      <c r="AJ275" s="69"/>
      <c r="AK275" s="69"/>
      <c r="AL275" s="69"/>
      <c r="AP275" s="70"/>
      <c r="AT275" s="69"/>
      <c r="AX275" s="69"/>
      <c r="BA275" s="69"/>
      <c r="BE275" s="69"/>
    </row>
    <row r="276" spans="14:57" x14ac:dyDescent="0.25">
      <c r="N276" s="70"/>
      <c r="R276" s="70"/>
      <c r="V276" s="70"/>
      <c r="Y276" s="70"/>
      <c r="AC276" s="69"/>
      <c r="AH276" s="69"/>
      <c r="AI276" s="69"/>
      <c r="AJ276" s="69"/>
      <c r="AK276" s="69"/>
      <c r="AL276" s="69"/>
      <c r="AP276" s="70"/>
      <c r="AT276" s="69"/>
      <c r="AX276" s="69"/>
      <c r="BA276" s="69"/>
      <c r="BE276" s="69"/>
    </row>
    <row r="277" spans="14:57" x14ac:dyDescent="0.25">
      <c r="N277" s="70"/>
      <c r="R277" s="70"/>
      <c r="V277" s="70"/>
      <c r="Y277" s="70"/>
      <c r="AC277" s="69"/>
      <c r="AH277" s="69"/>
      <c r="AI277" s="69"/>
      <c r="AJ277" s="69"/>
      <c r="AK277" s="69"/>
      <c r="AL277" s="69"/>
      <c r="AP277" s="70"/>
      <c r="AT277" s="69"/>
      <c r="AX277" s="69"/>
      <c r="BA277" s="69"/>
      <c r="BE277" s="69"/>
    </row>
    <row r="278" spans="14:57" x14ac:dyDescent="0.25">
      <c r="N278" s="70"/>
      <c r="R278" s="70"/>
      <c r="V278" s="70"/>
      <c r="Y278" s="70"/>
      <c r="AC278" s="69"/>
      <c r="AH278" s="69"/>
      <c r="AI278" s="69"/>
      <c r="AJ278" s="69"/>
      <c r="AK278" s="69"/>
      <c r="AL278" s="69"/>
      <c r="AP278" s="70"/>
      <c r="AT278" s="69"/>
      <c r="AX278" s="69"/>
      <c r="BA278" s="69"/>
      <c r="BE278" s="69"/>
    </row>
    <row r="279" spans="14:57" x14ac:dyDescent="0.25">
      <c r="N279" s="70"/>
      <c r="R279" s="70"/>
      <c r="V279" s="70"/>
      <c r="Y279" s="70"/>
      <c r="AC279" s="69"/>
      <c r="AH279" s="69"/>
      <c r="AI279" s="69"/>
      <c r="AJ279" s="69"/>
      <c r="AK279" s="69"/>
      <c r="AL279" s="69"/>
      <c r="AP279" s="70"/>
      <c r="AT279" s="69"/>
      <c r="AX279" s="69"/>
      <c r="BA279" s="69"/>
      <c r="BE279" s="69"/>
    </row>
    <row r="280" spans="14:57" x14ac:dyDescent="0.25">
      <c r="N280" s="70"/>
      <c r="R280" s="70"/>
      <c r="V280" s="70"/>
      <c r="Y280" s="70"/>
      <c r="AC280" s="69"/>
      <c r="AH280" s="69"/>
      <c r="AI280" s="69"/>
      <c r="AJ280" s="69"/>
      <c r="AK280" s="69"/>
      <c r="AL280" s="69"/>
      <c r="AP280" s="70"/>
      <c r="AT280" s="69"/>
      <c r="AX280" s="69"/>
      <c r="BA280" s="69"/>
      <c r="BE280" s="69"/>
    </row>
    <row r="281" spans="14:57" x14ac:dyDescent="0.25">
      <c r="N281" s="70"/>
      <c r="R281" s="70"/>
      <c r="V281" s="70"/>
      <c r="Y281" s="70"/>
      <c r="AC281" s="69"/>
      <c r="AH281" s="69"/>
      <c r="AI281" s="69"/>
      <c r="AJ281" s="69"/>
      <c r="AK281" s="69"/>
      <c r="AL281" s="69"/>
      <c r="AP281" s="70"/>
      <c r="AT281" s="69"/>
      <c r="AX281" s="69"/>
      <c r="BA281" s="69"/>
      <c r="BE281" s="69"/>
    </row>
    <row r="282" spans="14:57" x14ac:dyDescent="0.25">
      <c r="N282" s="70"/>
      <c r="R282" s="70"/>
      <c r="V282" s="70"/>
      <c r="Y282" s="70"/>
      <c r="AC282" s="69"/>
      <c r="AH282" s="69"/>
      <c r="AI282" s="69"/>
      <c r="AJ282" s="69"/>
      <c r="AK282" s="69"/>
      <c r="AL282" s="69"/>
      <c r="AP282" s="70"/>
      <c r="AT282" s="69"/>
      <c r="AX282" s="69"/>
      <c r="BA282" s="69"/>
      <c r="BE282" s="69"/>
    </row>
    <row r="283" spans="14:57" x14ac:dyDescent="0.25">
      <c r="N283" s="70"/>
      <c r="R283" s="70"/>
      <c r="V283" s="70"/>
      <c r="Y283" s="70"/>
      <c r="AC283" s="69"/>
      <c r="AH283" s="69"/>
      <c r="AI283" s="69"/>
      <c r="AJ283" s="69"/>
      <c r="AK283" s="69"/>
      <c r="AL283" s="69"/>
      <c r="AP283" s="70"/>
      <c r="AT283" s="69"/>
      <c r="AX283" s="69"/>
      <c r="BA283" s="69"/>
      <c r="BE283" s="69"/>
    </row>
    <row r="284" spans="14:57" x14ac:dyDescent="0.25">
      <c r="N284" s="70"/>
      <c r="R284" s="70"/>
      <c r="V284" s="70"/>
      <c r="Y284" s="70"/>
      <c r="AC284" s="69"/>
      <c r="AH284" s="69"/>
      <c r="AI284" s="69"/>
      <c r="AJ284" s="69"/>
      <c r="AK284" s="69"/>
      <c r="AL284" s="69"/>
      <c r="AP284" s="70"/>
      <c r="AT284" s="69"/>
      <c r="AX284" s="69"/>
      <c r="BA284" s="69"/>
      <c r="BE284" s="69"/>
    </row>
    <row r="285" spans="14:57" x14ac:dyDescent="0.25">
      <c r="N285" s="70"/>
      <c r="R285" s="70"/>
      <c r="V285" s="70"/>
      <c r="Y285" s="70"/>
      <c r="AC285" s="69"/>
      <c r="AH285" s="69"/>
      <c r="AI285" s="69"/>
      <c r="AJ285" s="69"/>
      <c r="AK285" s="69"/>
      <c r="AL285" s="69"/>
      <c r="AP285" s="70"/>
      <c r="AT285" s="69"/>
      <c r="AX285" s="69"/>
      <c r="BA285" s="69"/>
      <c r="BE285" s="69"/>
    </row>
    <row r="286" spans="14:57" x14ac:dyDescent="0.25">
      <c r="N286" s="70"/>
      <c r="R286" s="70"/>
      <c r="V286" s="70"/>
      <c r="Y286" s="70"/>
      <c r="AC286" s="69"/>
      <c r="AH286" s="69"/>
      <c r="AI286" s="69"/>
      <c r="AJ286" s="69"/>
      <c r="AK286" s="69"/>
      <c r="AL286" s="69"/>
      <c r="AP286" s="70"/>
      <c r="AT286" s="69"/>
      <c r="AX286" s="69"/>
      <c r="BA286" s="69"/>
      <c r="BE286" s="69"/>
    </row>
    <row r="287" spans="14:57" x14ac:dyDescent="0.25">
      <c r="N287" s="70"/>
      <c r="R287" s="70"/>
      <c r="V287" s="70"/>
      <c r="Y287" s="70"/>
      <c r="AC287" s="69"/>
      <c r="AH287" s="69"/>
      <c r="AI287" s="69"/>
      <c r="AJ287" s="69"/>
      <c r="AK287" s="69"/>
      <c r="AL287" s="69"/>
      <c r="AP287" s="70"/>
      <c r="AT287" s="69"/>
      <c r="AX287" s="69"/>
      <c r="BA287" s="69"/>
      <c r="BE287" s="69"/>
    </row>
    <row r="288" spans="14:57" x14ac:dyDescent="0.25">
      <c r="N288" s="70"/>
      <c r="R288" s="70"/>
      <c r="V288" s="70"/>
      <c r="Y288" s="70"/>
      <c r="AC288" s="69"/>
      <c r="AH288" s="69"/>
      <c r="AI288" s="69"/>
      <c r="AJ288" s="69"/>
      <c r="AK288" s="69"/>
      <c r="AL288" s="69"/>
      <c r="AP288" s="70"/>
      <c r="AT288" s="69"/>
      <c r="AX288" s="69"/>
      <c r="BA288" s="69"/>
      <c r="BE288" s="69"/>
    </row>
    <row r="289" spans="14:57" x14ac:dyDescent="0.25">
      <c r="N289" s="70"/>
      <c r="R289" s="70"/>
      <c r="V289" s="70"/>
      <c r="Y289" s="70"/>
      <c r="AC289" s="69"/>
      <c r="AH289" s="69"/>
      <c r="AI289" s="69"/>
      <c r="AJ289" s="69"/>
      <c r="AK289" s="69"/>
      <c r="AL289" s="69"/>
      <c r="AP289" s="70"/>
      <c r="AT289" s="69"/>
      <c r="AX289" s="69"/>
      <c r="BA289" s="69"/>
      <c r="BE289" s="69"/>
    </row>
    <row r="290" spans="14:57" x14ac:dyDescent="0.25">
      <c r="N290" s="70"/>
      <c r="R290" s="70"/>
      <c r="V290" s="70"/>
      <c r="Y290" s="70"/>
      <c r="AC290" s="69"/>
      <c r="AH290" s="69"/>
      <c r="AI290" s="69"/>
      <c r="AJ290" s="69"/>
      <c r="AK290" s="69"/>
      <c r="AL290" s="69"/>
      <c r="AP290" s="70"/>
      <c r="AT290" s="69"/>
      <c r="AX290" s="69"/>
      <c r="BA290" s="69"/>
      <c r="BE290" s="69"/>
    </row>
    <row r="291" spans="14:57" x14ac:dyDescent="0.25">
      <c r="N291" s="70"/>
      <c r="R291" s="70"/>
      <c r="V291" s="70"/>
      <c r="Y291" s="70"/>
      <c r="AC291" s="69"/>
      <c r="AH291" s="69"/>
      <c r="AI291" s="69"/>
      <c r="AJ291" s="69"/>
      <c r="AK291" s="69"/>
      <c r="AL291" s="69"/>
      <c r="AP291" s="70"/>
      <c r="AT291" s="69"/>
      <c r="AX291" s="69"/>
      <c r="BA291" s="69"/>
      <c r="BE291" s="69"/>
    </row>
    <row r="292" spans="14:57" x14ac:dyDescent="0.25">
      <c r="N292" s="70"/>
      <c r="R292" s="70"/>
      <c r="V292" s="70"/>
      <c r="Y292" s="70"/>
      <c r="AC292" s="69"/>
      <c r="AH292" s="69"/>
      <c r="AI292" s="69"/>
      <c r="AJ292" s="69"/>
      <c r="AK292" s="69"/>
      <c r="AL292" s="69"/>
      <c r="AP292" s="70"/>
      <c r="AT292" s="69"/>
      <c r="AX292" s="69"/>
      <c r="BA292" s="69"/>
      <c r="BE292" s="69"/>
    </row>
    <row r="293" spans="14:57" x14ac:dyDescent="0.25">
      <c r="N293" s="70"/>
      <c r="R293" s="70"/>
      <c r="V293" s="70"/>
      <c r="Y293" s="70"/>
      <c r="AC293" s="69"/>
      <c r="AH293" s="69"/>
      <c r="AI293" s="69"/>
      <c r="AJ293" s="69"/>
      <c r="AK293" s="69"/>
      <c r="AL293" s="69"/>
      <c r="AP293" s="70"/>
      <c r="AT293" s="69"/>
      <c r="AX293" s="69"/>
      <c r="BA293" s="69"/>
      <c r="BE293" s="69"/>
    </row>
    <row r="294" spans="14:57" x14ac:dyDescent="0.25">
      <c r="N294" s="70"/>
      <c r="R294" s="70"/>
      <c r="V294" s="70"/>
      <c r="Y294" s="70"/>
      <c r="AC294" s="69"/>
      <c r="AH294" s="69"/>
      <c r="AI294" s="69"/>
      <c r="AJ294" s="69"/>
      <c r="AK294" s="69"/>
      <c r="AL294" s="69"/>
      <c r="AP294" s="70"/>
      <c r="AT294" s="69"/>
      <c r="AX294" s="69"/>
      <c r="BA294" s="69"/>
      <c r="BE294" s="69"/>
    </row>
    <row r="295" spans="14:57" x14ac:dyDescent="0.25">
      <c r="N295" s="70"/>
      <c r="R295" s="70"/>
      <c r="V295" s="70"/>
      <c r="Y295" s="70"/>
      <c r="AC295" s="69"/>
      <c r="AH295" s="69"/>
      <c r="AI295" s="69"/>
      <c r="AJ295" s="69"/>
      <c r="AK295" s="69"/>
      <c r="AL295" s="69"/>
      <c r="AP295" s="70"/>
      <c r="AT295" s="69"/>
      <c r="AX295" s="69"/>
      <c r="BA295" s="69"/>
      <c r="BE295" s="69"/>
    </row>
    <row r="296" spans="14:57" x14ac:dyDescent="0.25">
      <c r="N296" s="70"/>
      <c r="R296" s="70"/>
      <c r="V296" s="70"/>
      <c r="Y296" s="70"/>
      <c r="AC296" s="69"/>
      <c r="AH296" s="69"/>
      <c r="AI296" s="69"/>
      <c r="AJ296" s="69"/>
      <c r="AK296" s="69"/>
      <c r="AL296" s="69"/>
      <c r="AP296" s="70"/>
      <c r="AT296" s="69"/>
      <c r="AX296" s="69"/>
      <c r="BA296" s="69"/>
      <c r="BE296" s="69"/>
    </row>
    <row r="297" spans="14:57" x14ac:dyDescent="0.25">
      <c r="N297" s="70"/>
      <c r="R297" s="70"/>
      <c r="V297" s="70"/>
      <c r="Y297" s="70"/>
      <c r="AC297" s="69"/>
      <c r="AH297" s="69"/>
      <c r="AI297" s="69"/>
      <c r="AJ297" s="69"/>
      <c r="AK297" s="69"/>
      <c r="AL297" s="69"/>
      <c r="AP297" s="70"/>
      <c r="AT297" s="69"/>
      <c r="AX297" s="69"/>
      <c r="BA297" s="69"/>
      <c r="BE297" s="69"/>
    </row>
    <row r="298" spans="14:57" x14ac:dyDescent="0.25">
      <c r="N298" s="70"/>
      <c r="R298" s="70"/>
      <c r="V298" s="70"/>
      <c r="Y298" s="70"/>
      <c r="AC298" s="69"/>
      <c r="AH298" s="69"/>
      <c r="AI298" s="69"/>
      <c r="AJ298" s="69"/>
      <c r="AK298" s="69"/>
      <c r="AL298" s="69"/>
      <c r="AP298" s="70"/>
      <c r="AT298" s="69"/>
      <c r="AX298" s="69"/>
      <c r="BA298" s="69"/>
      <c r="BE298" s="69"/>
    </row>
    <row r="299" spans="14:57" x14ac:dyDescent="0.25">
      <c r="N299" s="70"/>
      <c r="R299" s="70"/>
      <c r="V299" s="70"/>
      <c r="Y299" s="70"/>
      <c r="AC299" s="69"/>
      <c r="AH299" s="69"/>
      <c r="AI299" s="69"/>
      <c r="AJ299" s="69"/>
      <c r="AK299" s="69"/>
      <c r="AL299" s="69"/>
      <c r="AP299" s="70"/>
      <c r="AT299" s="69"/>
      <c r="AX299" s="69"/>
      <c r="BA299" s="69"/>
      <c r="BE299" s="69"/>
    </row>
    <row r="300" spans="14:57" x14ac:dyDescent="0.25">
      <c r="N300" s="70"/>
      <c r="R300" s="70"/>
      <c r="V300" s="70"/>
      <c r="Y300" s="70"/>
      <c r="AC300" s="69"/>
      <c r="AH300" s="69"/>
      <c r="AI300" s="69"/>
      <c r="AJ300" s="69"/>
      <c r="AK300" s="69"/>
      <c r="AL300" s="69"/>
      <c r="AP300" s="70"/>
      <c r="AT300" s="69"/>
      <c r="AX300" s="69"/>
      <c r="BA300" s="69"/>
      <c r="BE300" s="69"/>
    </row>
    <row r="301" spans="14:57" x14ac:dyDescent="0.25">
      <c r="N301" s="70"/>
      <c r="R301" s="70"/>
      <c r="V301" s="70"/>
      <c r="Y301" s="70"/>
      <c r="AC301" s="69"/>
      <c r="AH301" s="69"/>
      <c r="AI301" s="69"/>
      <c r="AJ301" s="69"/>
      <c r="AK301" s="69"/>
      <c r="AL301" s="69"/>
      <c r="AP301" s="70"/>
      <c r="AT301" s="69"/>
      <c r="AX301" s="69"/>
      <c r="BA301" s="69"/>
      <c r="BE301" s="69"/>
    </row>
    <row r="302" spans="14:57" x14ac:dyDescent="0.25">
      <c r="N302" s="70"/>
      <c r="R302" s="70"/>
      <c r="V302" s="70"/>
      <c r="Y302" s="70"/>
      <c r="AC302" s="69"/>
      <c r="AH302" s="69"/>
      <c r="AI302" s="69"/>
      <c r="AJ302" s="69"/>
      <c r="AK302" s="69"/>
      <c r="AL302" s="69"/>
      <c r="AP302" s="70"/>
      <c r="AT302" s="69"/>
      <c r="AX302" s="69"/>
      <c r="BA302" s="69"/>
      <c r="BE302" s="69"/>
    </row>
    <row r="303" spans="14:57" x14ac:dyDescent="0.25">
      <c r="N303" s="70"/>
      <c r="R303" s="70"/>
      <c r="V303" s="70"/>
      <c r="Y303" s="70"/>
      <c r="AC303" s="69"/>
      <c r="AH303" s="69"/>
      <c r="AI303" s="69"/>
      <c r="AJ303" s="69"/>
      <c r="AK303" s="69"/>
      <c r="AL303" s="69"/>
      <c r="AP303" s="70"/>
      <c r="AT303" s="69"/>
      <c r="AX303" s="69"/>
      <c r="BA303" s="69"/>
      <c r="BE303" s="69"/>
    </row>
    <row r="304" spans="14:57" x14ac:dyDescent="0.25">
      <c r="N304" s="70"/>
      <c r="R304" s="70"/>
      <c r="V304" s="70"/>
      <c r="Y304" s="70"/>
      <c r="AC304" s="69"/>
      <c r="AH304" s="69"/>
      <c r="AI304" s="69"/>
      <c r="AJ304" s="69"/>
      <c r="AK304" s="69"/>
      <c r="AL304" s="69"/>
      <c r="AP304" s="70"/>
      <c r="AT304" s="69"/>
      <c r="AX304" s="69"/>
      <c r="BA304" s="69"/>
      <c r="BE304" s="69"/>
    </row>
    <row r="305" spans="14:57" x14ac:dyDescent="0.25">
      <c r="N305" s="70"/>
      <c r="R305" s="70"/>
      <c r="V305" s="70"/>
      <c r="Y305" s="70"/>
      <c r="AC305" s="69"/>
      <c r="AH305" s="69"/>
      <c r="AI305" s="69"/>
      <c r="AJ305" s="69"/>
      <c r="AK305" s="69"/>
      <c r="AL305" s="69"/>
      <c r="AP305" s="70"/>
      <c r="AT305" s="69"/>
      <c r="AX305" s="69"/>
      <c r="BA305" s="69"/>
      <c r="BE305" s="69"/>
    </row>
    <row r="306" spans="14:57" x14ac:dyDescent="0.25">
      <c r="N306" s="70"/>
      <c r="R306" s="70"/>
      <c r="V306" s="70"/>
      <c r="Y306" s="70"/>
      <c r="AC306" s="69"/>
      <c r="AH306" s="69"/>
      <c r="AI306" s="69"/>
      <c r="AJ306" s="69"/>
      <c r="AK306" s="69"/>
      <c r="AL306" s="69"/>
      <c r="AP306" s="70"/>
      <c r="AT306" s="69"/>
      <c r="AX306" s="69"/>
      <c r="BA306" s="69"/>
      <c r="BE306" s="69"/>
    </row>
    <row r="307" spans="14:57" x14ac:dyDescent="0.25">
      <c r="N307" s="70"/>
      <c r="R307" s="70"/>
      <c r="V307" s="70"/>
      <c r="Y307" s="70"/>
      <c r="AC307" s="69"/>
      <c r="AH307" s="69"/>
      <c r="AI307" s="69"/>
      <c r="AJ307" s="69"/>
      <c r="AK307" s="69"/>
      <c r="AL307" s="69"/>
      <c r="AP307" s="70"/>
      <c r="AT307" s="69"/>
      <c r="AX307" s="69"/>
      <c r="BA307" s="69"/>
      <c r="BE307" s="69"/>
    </row>
    <row r="308" spans="14:57" x14ac:dyDescent="0.25">
      <c r="N308" s="70"/>
      <c r="R308" s="70"/>
      <c r="V308" s="70"/>
      <c r="Y308" s="70"/>
      <c r="AC308" s="69"/>
      <c r="AH308" s="69"/>
      <c r="AI308" s="69"/>
      <c r="AJ308" s="69"/>
      <c r="AK308" s="69"/>
      <c r="AL308" s="69"/>
      <c r="AP308" s="70"/>
      <c r="AT308" s="69"/>
      <c r="AX308" s="69"/>
      <c r="BA308" s="69"/>
      <c r="BE308" s="69"/>
    </row>
    <row r="309" spans="14:57" x14ac:dyDescent="0.25">
      <c r="N309" s="70"/>
      <c r="R309" s="70"/>
      <c r="V309" s="70"/>
      <c r="Y309" s="70"/>
      <c r="AC309" s="69"/>
      <c r="AH309" s="69"/>
      <c r="AI309" s="69"/>
      <c r="AJ309" s="69"/>
      <c r="AK309" s="69"/>
      <c r="AL309" s="69"/>
      <c r="AP309" s="70"/>
      <c r="AT309" s="69"/>
      <c r="AX309" s="69"/>
      <c r="BA309" s="69"/>
      <c r="BE309" s="69"/>
    </row>
    <row r="310" spans="14:57" x14ac:dyDescent="0.25">
      <c r="N310" s="70"/>
      <c r="R310" s="70"/>
      <c r="V310" s="70"/>
      <c r="Y310" s="70"/>
      <c r="AC310" s="69"/>
      <c r="AH310" s="69"/>
      <c r="AI310" s="69"/>
      <c r="AJ310" s="69"/>
      <c r="AK310" s="69"/>
      <c r="AL310" s="69"/>
      <c r="AP310" s="70"/>
      <c r="AT310" s="69"/>
      <c r="AX310" s="69"/>
      <c r="BA310" s="69"/>
      <c r="BE310" s="69"/>
    </row>
    <row r="311" spans="14:57" x14ac:dyDescent="0.25">
      <c r="N311" s="70"/>
      <c r="R311" s="70"/>
      <c r="V311" s="70"/>
      <c r="Y311" s="70"/>
      <c r="AC311" s="69"/>
      <c r="AH311" s="69"/>
      <c r="AI311" s="69"/>
      <c r="AJ311" s="69"/>
      <c r="AK311" s="69"/>
      <c r="AL311" s="69"/>
      <c r="AP311" s="70"/>
      <c r="AT311" s="69"/>
      <c r="AX311" s="69"/>
      <c r="BA311" s="69"/>
      <c r="BE311" s="69"/>
    </row>
    <row r="312" spans="14:57" x14ac:dyDescent="0.25">
      <c r="N312" s="70"/>
      <c r="R312" s="70"/>
      <c r="V312" s="70"/>
      <c r="Y312" s="70"/>
      <c r="AC312" s="69"/>
      <c r="AH312" s="69"/>
      <c r="AI312" s="69"/>
      <c r="AJ312" s="69"/>
      <c r="AK312" s="69"/>
      <c r="AL312" s="69"/>
      <c r="AP312" s="70"/>
      <c r="AT312" s="69"/>
      <c r="AX312" s="69"/>
      <c r="BA312" s="69"/>
      <c r="BE312" s="69"/>
    </row>
    <row r="313" spans="14:57" x14ac:dyDescent="0.25">
      <c r="N313" s="70"/>
      <c r="R313" s="70"/>
      <c r="V313" s="70"/>
      <c r="Y313" s="70"/>
      <c r="AC313" s="69"/>
      <c r="AH313" s="69"/>
      <c r="AI313" s="69"/>
      <c r="AJ313" s="69"/>
      <c r="AK313" s="69"/>
      <c r="AL313" s="69"/>
      <c r="AP313" s="70"/>
      <c r="AT313" s="69"/>
      <c r="AX313" s="69"/>
      <c r="BA313" s="69"/>
      <c r="BE313" s="69"/>
    </row>
    <row r="314" spans="14:57" x14ac:dyDescent="0.25">
      <c r="N314" s="70"/>
      <c r="R314" s="70"/>
      <c r="V314" s="70"/>
      <c r="Y314" s="70"/>
      <c r="AC314" s="69"/>
      <c r="AH314" s="69"/>
      <c r="AI314" s="69"/>
      <c r="AJ314" s="69"/>
      <c r="AK314" s="69"/>
      <c r="AL314" s="69"/>
      <c r="AP314" s="70"/>
      <c r="AT314" s="69"/>
      <c r="AX314" s="69"/>
      <c r="BA314" s="69"/>
      <c r="BE314" s="69"/>
    </row>
    <row r="315" spans="14:57" x14ac:dyDescent="0.25">
      <c r="N315" s="70"/>
      <c r="R315" s="70"/>
      <c r="V315" s="70"/>
      <c r="Y315" s="70"/>
      <c r="AC315" s="69"/>
      <c r="AH315" s="69"/>
      <c r="AI315" s="69"/>
      <c r="AJ315" s="69"/>
      <c r="AK315" s="69"/>
      <c r="AL315" s="69"/>
      <c r="AP315" s="70"/>
      <c r="AT315" s="69"/>
      <c r="AX315" s="69"/>
      <c r="BA315" s="69"/>
      <c r="BE315" s="69"/>
    </row>
    <row r="316" spans="14:57" x14ac:dyDescent="0.25">
      <c r="N316" s="70"/>
      <c r="R316" s="70"/>
      <c r="V316" s="70"/>
      <c r="Y316" s="70"/>
      <c r="AC316" s="69"/>
      <c r="AH316" s="69"/>
      <c r="AI316" s="69"/>
      <c r="AJ316" s="69"/>
      <c r="AK316" s="69"/>
      <c r="AL316" s="69"/>
      <c r="AP316" s="70"/>
      <c r="AT316" s="69"/>
      <c r="AX316" s="69"/>
      <c r="BA316" s="69"/>
      <c r="BE316" s="69"/>
    </row>
    <row r="317" spans="14:57" x14ac:dyDescent="0.25">
      <c r="N317" s="70"/>
      <c r="R317" s="70"/>
      <c r="V317" s="70"/>
      <c r="Y317" s="70"/>
      <c r="AC317" s="69"/>
      <c r="AH317" s="69"/>
      <c r="AI317" s="69"/>
      <c r="AJ317" s="69"/>
      <c r="AK317" s="69"/>
      <c r="AL317" s="69"/>
      <c r="AP317" s="70"/>
      <c r="AT317" s="69"/>
      <c r="AX317" s="69"/>
      <c r="BA317" s="69"/>
      <c r="BE317" s="69"/>
    </row>
    <row r="318" spans="14:57" x14ac:dyDescent="0.25">
      <c r="N318" s="70"/>
      <c r="R318" s="70"/>
      <c r="V318" s="70"/>
      <c r="Y318" s="70"/>
      <c r="AC318" s="69"/>
      <c r="AH318" s="69"/>
      <c r="AI318" s="69"/>
      <c r="AJ318" s="69"/>
      <c r="AK318" s="69"/>
      <c r="AL318" s="69"/>
      <c r="AP318" s="70"/>
      <c r="AT318" s="69"/>
      <c r="AX318" s="69"/>
      <c r="BA318" s="69"/>
      <c r="BE318" s="69"/>
    </row>
    <row r="319" spans="14:57" x14ac:dyDescent="0.25">
      <c r="N319" s="70"/>
      <c r="R319" s="70"/>
      <c r="V319" s="70"/>
      <c r="Y319" s="70"/>
      <c r="AC319" s="69"/>
      <c r="AH319" s="69"/>
      <c r="AI319" s="69"/>
      <c r="AJ319" s="69"/>
      <c r="AK319" s="69"/>
      <c r="AL319" s="69"/>
      <c r="AP319" s="70"/>
      <c r="AT319" s="69"/>
      <c r="AX319" s="69"/>
      <c r="BA319" s="69"/>
      <c r="BE319" s="69"/>
    </row>
    <row r="320" spans="14:57" x14ac:dyDescent="0.25">
      <c r="N320" s="70"/>
      <c r="R320" s="70"/>
      <c r="V320" s="70"/>
      <c r="Y320" s="70"/>
      <c r="AC320" s="69"/>
      <c r="AH320" s="69"/>
      <c r="AI320" s="69"/>
      <c r="AJ320" s="69"/>
      <c r="AK320" s="69"/>
      <c r="AL320" s="69"/>
      <c r="AP320" s="70"/>
      <c r="AT320" s="69"/>
      <c r="AX320" s="69"/>
      <c r="BA320" s="69"/>
      <c r="BE320" s="69"/>
    </row>
    <row r="321" spans="14:57" x14ac:dyDescent="0.25">
      <c r="N321" s="70"/>
      <c r="R321" s="70"/>
      <c r="V321" s="70"/>
      <c r="Y321" s="70"/>
      <c r="AC321" s="69"/>
      <c r="AH321" s="69"/>
      <c r="AI321" s="69"/>
      <c r="AJ321" s="69"/>
      <c r="AK321" s="69"/>
      <c r="AL321" s="69"/>
      <c r="AP321" s="70"/>
      <c r="AT321" s="69"/>
      <c r="AX321" s="69"/>
      <c r="BA321" s="69"/>
      <c r="BE321" s="69"/>
    </row>
    <row r="322" spans="14:57" x14ac:dyDescent="0.25">
      <c r="N322" s="70"/>
      <c r="R322" s="70"/>
      <c r="V322" s="70"/>
      <c r="Y322" s="70"/>
      <c r="AC322" s="69"/>
      <c r="AH322" s="69"/>
      <c r="AI322" s="69"/>
      <c r="AJ322" s="69"/>
      <c r="AK322" s="69"/>
      <c r="AL322" s="69"/>
      <c r="AP322" s="70"/>
      <c r="AT322" s="69"/>
      <c r="AX322" s="69"/>
      <c r="BA322" s="69"/>
      <c r="BE322" s="69"/>
    </row>
    <row r="323" spans="14:57" x14ac:dyDescent="0.25">
      <c r="N323" s="70"/>
      <c r="R323" s="70"/>
      <c r="V323" s="70"/>
      <c r="Y323" s="70"/>
      <c r="AC323" s="69"/>
      <c r="AH323" s="69"/>
      <c r="AI323" s="69"/>
      <c r="AJ323" s="69"/>
      <c r="AK323" s="69"/>
      <c r="AL323" s="69"/>
      <c r="AP323" s="70"/>
      <c r="AT323" s="69"/>
      <c r="AX323" s="69"/>
      <c r="BA323" s="69"/>
      <c r="BE323" s="69"/>
    </row>
  </sheetData>
  <autoFilter ref="B1:DU64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C1048576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0.85546875" bestFit="1" customWidth="1"/>
  </cols>
  <sheetData>
    <row r="1" spans="1:3" ht="25.5" x14ac:dyDescent="0.25">
      <c r="A1" s="74"/>
      <c r="B1" s="4" t="s">
        <v>155</v>
      </c>
      <c r="C1" s="4" t="s">
        <v>156</v>
      </c>
    </row>
    <row r="2" spans="1:3" ht="15.75" thickBot="1" x14ac:dyDescent="0.3">
      <c r="A2" s="75"/>
      <c r="B2" s="5" t="s">
        <v>110</v>
      </c>
      <c r="C2" s="5" t="s">
        <v>111</v>
      </c>
    </row>
    <row r="3" spans="1:3" x14ac:dyDescent="0.25">
      <c r="A3" s="6" t="s">
        <v>1</v>
      </c>
      <c r="B3" s="7"/>
      <c r="C3" s="7"/>
    </row>
    <row r="4" spans="1:3" x14ac:dyDescent="0.25">
      <c r="A4" s="8" t="s">
        <v>112</v>
      </c>
      <c r="B4" s="9" t="s">
        <v>113</v>
      </c>
      <c r="C4" s="9" t="s">
        <v>114</v>
      </c>
    </row>
    <row r="5" spans="1:3" x14ac:dyDescent="0.25">
      <c r="A5" s="8" t="s">
        <v>115</v>
      </c>
      <c r="B5" s="9" t="s">
        <v>116</v>
      </c>
      <c r="C5" s="9" t="s">
        <v>117</v>
      </c>
    </row>
    <row r="6" spans="1:3" ht="15.75" thickBot="1" x14ac:dyDescent="0.3">
      <c r="A6" s="8" t="s">
        <v>118</v>
      </c>
      <c r="B6" s="9" t="s">
        <v>119</v>
      </c>
      <c r="C6" s="9" t="s">
        <v>120</v>
      </c>
    </row>
    <row r="7" spans="1:3" x14ac:dyDescent="0.25">
      <c r="A7" s="6" t="s">
        <v>2</v>
      </c>
      <c r="B7" s="7"/>
      <c r="C7" s="7"/>
    </row>
    <row r="8" spans="1:3" x14ac:dyDescent="0.25">
      <c r="A8" s="8" t="s">
        <v>112</v>
      </c>
      <c r="B8" s="9" t="s">
        <v>121</v>
      </c>
      <c r="C8" s="9" t="s">
        <v>122</v>
      </c>
    </row>
    <row r="9" spans="1:3" x14ac:dyDescent="0.25">
      <c r="A9" s="8" t="s">
        <v>115</v>
      </c>
      <c r="B9" s="9" t="s">
        <v>123</v>
      </c>
      <c r="C9" s="9" t="s">
        <v>124</v>
      </c>
    </row>
    <row r="10" spans="1:3" ht="15.75" thickBot="1" x14ac:dyDescent="0.3">
      <c r="A10" s="8" t="s">
        <v>118</v>
      </c>
      <c r="B10" s="9" t="s">
        <v>125</v>
      </c>
      <c r="C10" s="9" t="s">
        <v>126</v>
      </c>
    </row>
    <row r="11" spans="1:3" x14ac:dyDescent="0.25">
      <c r="A11" s="6" t="s">
        <v>3</v>
      </c>
      <c r="B11" s="7"/>
      <c r="C11" s="7"/>
    </row>
    <row r="12" spans="1:3" x14ac:dyDescent="0.25">
      <c r="A12" s="8" t="s">
        <v>112</v>
      </c>
      <c r="B12" s="9" t="s">
        <v>127</v>
      </c>
      <c r="C12" s="9" t="s">
        <v>128</v>
      </c>
    </row>
    <row r="13" spans="1:3" x14ac:dyDescent="0.25">
      <c r="A13" s="8" t="s">
        <v>115</v>
      </c>
      <c r="B13" s="9" t="s">
        <v>129</v>
      </c>
      <c r="C13" s="9" t="s">
        <v>130</v>
      </c>
    </row>
    <row r="14" spans="1:3" ht="15.75" thickBot="1" x14ac:dyDescent="0.3">
      <c r="A14" s="8" t="s">
        <v>118</v>
      </c>
      <c r="B14" s="9" t="s">
        <v>131</v>
      </c>
      <c r="C14" s="9" t="s">
        <v>132</v>
      </c>
    </row>
    <row r="15" spans="1:3" x14ac:dyDescent="0.25">
      <c r="A15" s="6" t="s">
        <v>4</v>
      </c>
      <c r="B15" s="7"/>
      <c r="C15" s="7"/>
    </row>
    <row r="16" spans="1:3" x14ac:dyDescent="0.25">
      <c r="A16" s="8" t="s">
        <v>112</v>
      </c>
      <c r="B16" s="9" t="s">
        <v>133</v>
      </c>
      <c r="C16" s="9" t="s">
        <v>134</v>
      </c>
    </row>
    <row r="17" spans="1:3" x14ac:dyDescent="0.25">
      <c r="A17" s="8" t="s">
        <v>115</v>
      </c>
      <c r="B17" s="9" t="s">
        <v>135</v>
      </c>
      <c r="C17" s="9" t="s">
        <v>136</v>
      </c>
    </row>
    <row r="18" spans="1:3" ht="15.75" thickBot="1" x14ac:dyDescent="0.3">
      <c r="A18" s="8" t="s">
        <v>118</v>
      </c>
      <c r="B18" s="9" t="s">
        <v>137</v>
      </c>
      <c r="C18" s="9" t="s">
        <v>138</v>
      </c>
    </row>
    <row r="19" spans="1:3" x14ac:dyDescent="0.25">
      <c r="A19" s="6" t="s">
        <v>11</v>
      </c>
      <c r="B19" s="7"/>
      <c r="C19" s="7"/>
    </row>
    <row r="20" spans="1:3" x14ac:dyDescent="0.25">
      <c r="A20" s="8" t="s">
        <v>112</v>
      </c>
      <c r="B20" s="9" t="s">
        <v>139</v>
      </c>
      <c r="C20" s="9" t="s">
        <v>140</v>
      </c>
    </row>
    <row r="21" spans="1:3" x14ac:dyDescent="0.25">
      <c r="A21" s="8" t="s">
        <v>115</v>
      </c>
      <c r="B21" s="9" t="s">
        <v>139</v>
      </c>
      <c r="C21" s="9" t="s">
        <v>141</v>
      </c>
    </row>
    <row r="22" spans="1:3" x14ac:dyDescent="0.25">
      <c r="A22" s="8" t="s">
        <v>118</v>
      </c>
      <c r="B22" s="9" t="s">
        <v>139</v>
      </c>
      <c r="C22" s="9" t="s">
        <v>142</v>
      </c>
    </row>
    <row r="23" spans="1:3" ht="15.75" thickBot="1" x14ac:dyDescent="0.3">
      <c r="A23" s="8" t="s">
        <v>143</v>
      </c>
      <c r="B23" s="9" t="s">
        <v>144</v>
      </c>
      <c r="C23" s="9" t="s">
        <v>145</v>
      </c>
    </row>
    <row r="24" spans="1:3" x14ac:dyDescent="0.25">
      <c r="A24" s="6" t="s">
        <v>12</v>
      </c>
      <c r="B24" s="7"/>
      <c r="C24" s="7"/>
    </row>
    <row r="25" spans="1:3" x14ac:dyDescent="0.25">
      <c r="A25" s="8" t="s">
        <v>112</v>
      </c>
      <c r="B25" s="9" t="s">
        <v>139</v>
      </c>
      <c r="C25" s="9" t="s">
        <v>146</v>
      </c>
    </row>
    <row r="26" spans="1:3" x14ac:dyDescent="0.25">
      <c r="A26" s="8" t="s">
        <v>115</v>
      </c>
      <c r="B26" s="9" t="s">
        <v>139</v>
      </c>
      <c r="C26" s="9" t="s">
        <v>147</v>
      </c>
    </row>
    <row r="27" spans="1:3" x14ac:dyDescent="0.25">
      <c r="A27" s="8" t="s">
        <v>118</v>
      </c>
      <c r="B27" s="9" t="s">
        <v>139</v>
      </c>
      <c r="C27" s="9" t="s">
        <v>148</v>
      </c>
    </row>
    <row r="28" spans="1:3" ht="15.75" thickBot="1" x14ac:dyDescent="0.3">
      <c r="A28" s="8" t="s">
        <v>143</v>
      </c>
      <c r="B28" s="9" t="s">
        <v>144</v>
      </c>
      <c r="C28" s="9" t="s">
        <v>145</v>
      </c>
    </row>
    <row r="29" spans="1:3" x14ac:dyDescent="0.25">
      <c r="A29" s="6" t="s">
        <v>13</v>
      </c>
      <c r="B29" s="7"/>
      <c r="C29" s="7"/>
    </row>
    <row r="30" spans="1:3" x14ac:dyDescent="0.25">
      <c r="A30" s="8" t="s">
        <v>112</v>
      </c>
      <c r="B30" s="9" t="s">
        <v>139</v>
      </c>
      <c r="C30" s="9" t="s">
        <v>149</v>
      </c>
    </row>
    <row r="31" spans="1:3" x14ac:dyDescent="0.25">
      <c r="A31" s="8" t="s">
        <v>115</v>
      </c>
      <c r="B31" s="9" t="s">
        <v>139</v>
      </c>
      <c r="C31" s="9" t="s">
        <v>150</v>
      </c>
    </row>
    <row r="32" spans="1:3" x14ac:dyDescent="0.25">
      <c r="A32" s="8" t="s">
        <v>118</v>
      </c>
      <c r="B32" s="9" t="s">
        <v>139</v>
      </c>
      <c r="C32" s="9" t="s">
        <v>151</v>
      </c>
    </row>
    <row r="33" spans="1:3" ht="15.75" thickBot="1" x14ac:dyDescent="0.3">
      <c r="A33" s="8" t="s">
        <v>143</v>
      </c>
      <c r="B33" s="9" t="s">
        <v>144</v>
      </c>
      <c r="C33" s="9" t="s">
        <v>145</v>
      </c>
    </row>
    <row r="34" spans="1:3" x14ac:dyDescent="0.25">
      <c r="A34" s="6" t="s">
        <v>14</v>
      </c>
      <c r="B34" s="7"/>
      <c r="C34" s="7"/>
    </row>
    <row r="35" spans="1:3" x14ac:dyDescent="0.25">
      <c r="A35" s="8" t="s">
        <v>112</v>
      </c>
      <c r="B35" s="9" t="s">
        <v>139</v>
      </c>
      <c r="C35" s="9" t="s">
        <v>152</v>
      </c>
    </row>
    <row r="36" spans="1:3" x14ac:dyDescent="0.25">
      <c r="A36" s="8" t="s">
        <v>115</v>
      </c>
      <c r="B36" s="9" t="s">
        <v>139</v>
      </c>
      <c r="C36" s="9" t="s">
        <v>153</v>
      </c>
    </row>
    <row r="37" spans="1:3" x14ac:dyDescent="0.25">
      <c r="A37" s="8" t="s">
        <v>118</v>
      </c>
      <c r="B37" s="9" t="s">
        <v>139</v>
      </c>
      <c r="C37" s="9" t="s">
        <v>154</v>
      </c>
    </row>
    <row r="38" spans="1:3" ht="15.75" thickBot="1" x14ac:dyDescent="0.3">
      <c r="A38" s="10" t="s">
        <v>143</v>
      </c>
      <c r="B38" s="11" t="s">
        <v>144</v>
      </c>
      <c r="C38" s="11" t="s">
        <v>145</v>
      </c>
    </row>
  </sheetData>
  <mergeCells count="1">
    <mergeCell ref="A1:A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4" sqref="E4:L25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0.85546875" style="26" bestFit="1" customWidth="1"/>
    <col min="6" max="6" width="12.42578125" customWidth="1"/>
    <col min="7" max="7" width="18" customWidth="1"/>
    <col min="8" max="8" width="18.85546875" customWidth="1"/>
    <col min="9" max="9" width="20.5703125" customWidth="1"/>
    <col min="10" max="10" width="16.5703125" customWidth="1"/>
    <col min="11" max="11" width="17.28515625" customWidth="1"/>
    <col min="12" max="12" width="19" customWidth="1"/>
  </cols>
  <sheetData>
    <row r="1" spans="1:12" x14ac:dyDescent="0.25">
      <c r="A1" s="6" t="s">
        <v>27</v>
      </c>
      <c r="B1" s="7"/>
      <c r="C1" s="23"/>
    </row>
    <row r="2" spans="1:12" x14ac:dyDescent="0.25">
      <c r="A2" s="32" t="s">
        <v>112</v>
      </c>
      <c r="B2" s="33" t="s">
        <v>157</v>
      </c>
      <c r="C2" s="34" t="s">
        <v>158</v>
      </c>
    </row>
    <row r="3" spans="1:12" ht="15.75" thickBot="1" x14ac:dyDescent="0.3">
      <c r="A3" s="32" t="s">
        <v>115</v>
      </c>
      <c r="B3" s="33" t="s">
        <v>159</v>
      </c>
      <c r="C3" s="34" t="s">
        <v>160</v>
      </c>
    </row>
    <row r="4" spans="1:12" ht="15" customHeight="1" thickBot="1" x14ac:dyDescent="0.3">
      <c r="A4" s="32" t="s">
        <v>118</v>
      </c>
      <c r="B4" s="33" t="s">
        <v>161</v>
      </c>
      <c r="C4" s="34" t="s">
        <v>162</v>
      </c>
      <c r="E4" s="12"/>
      <c r="F4" s="21"/>
      <c r="G4" s="21" t="s">
        <v>193</v>
      </c>
      <c r="H4" s="21" t="s">
        <v>194</v>
      </c>
      <c r="I4" s="21" t="s">
        <v>195</v>
      </c>
      <c r="J4" s="21" t="s">
        <v>219</v>
      </c>
      <c r="K4" s="76" t="s">
        <v>220</v>
      </c>
      <c r="L4" s="76" t="s">
        <v>221</v>
      </c>
    </row>
    <row r="5" spans="1:12" ht="15.75" customHeight="1" thickBot="1" x14ac:dyDescent="0.3">
      <c r="A5" s="35" t="s">
        <v>28</v>
      </c>
      <c r="B5" s="36"/>
      <c r="C5" s="37"/>
      <c r="E5" s="27"/>
      <c r="F5" s="22"/>
      <c r="G5" s="22"/>
      <c r="H5" s="22"/>
      <c r="I5" s="22"/>
      <c r="J5" s="22"/>
      <c r="K5" s="77"/>
      <c r="L5" s="77"/>
    </row>
    <row r="6" spans="1:12" ht="32.25" customHeight="1" thickBot="1" x14ac:dyDescent="0.3">
      <c r="A6" s="32" t="s">
        <v>112</v>
      </c>
      <c r="B6" s="33" t="s">
        <v>163</v>
      </c>
      <c r="C6" s="34" t="s">
        <v>164</v>
      </c>
      <c r="E6" s="13" t="s">
        <v>196</v>
      </c>
      <c r="F6" s="17" t="s">
        <v>112</v>
      </c>
      <c r="G6" s="18" t="s">
        <v>113</v>
      </c>
      <c r="H6" s="18" t="s">
        <v>114</v>
      </c>
      <c r="I6" s="17" t="s">
        <v>140</v>
      </c>
      <c r="J6" s="38" t="s">
        <v>157</v>
      </c>
      <c r="K6" s="38" t="s">
        <v>158</v>
      </c>
      <c r="L6" s="39" t="s">
        <v>181</v>
      </c>
    </row>
    <row r="7" spans="1:12" ht="32.25" thickBot="1" x14ac:dyDescent="0.3">
      <c r="A7" s="32" t="s">
        <v>115</v>
      </c>
      <c r="B7" s="33" t="s">
        <v>165</v>
      </c>
      <c r="C7" s="34" t="s">
        <v>166</v>
      </c>
      <c r="E7" s="14" t="s">
        <v>197</v>
      </c>
      <c r="F7" s="17" t="s">
        <v>115</v>
      </c>
      <c r="G7" s="18" t="s">
        <v>116</v>
      </c>
      <c r="H7" s="18" t="s">
        <v>117</v>
      </c>
      <c r="I7" s="17" t="s">
        <v>141</v>
      </c>
      <c r="J7" s="38" t="s">
        <v>159</v>
      </c>
      <c r="K7" s="38" t="s">
        <v>160</v>
      </c>
      <c r="L7" s="39" t="s">
        <v>182</v>
      </c>
    </row>
    <row r="8" spans="1:12" ht="32.25" customHeight="1" thickBot="1" x14ac:dyDescent="0.3">
      <c r="A8" s="32" t="s">
        <v>118</v>
      </c>
      <c r="B8" s="33" t="s">
        <v>167</v>
      </c>
      <c r="C8" s="34" t="s">
        <v>168</v>
      </c>
      <c r="E8" s="15"/>
      <c r="F8" s="17" t="s">
        <v>118</v>
      </c>
      <c r="G8" s="18" t="s">
        <v>119</v>
      </c>
      <c r="H8" s="18" t="s">
        <v>120</v>
      </c>
      <c r="I8" s="17" t="s">
        <v>142</v>
      </c>
      <c r="J8" s="38" t="s">
        <v>161</v>
      </c>
      <c r="K8" s="38" t="s">
        <v>162</v>
      </c>
      <c r="L8" s="39" t="s">
        <v>183</v>
      </c>
    </row>
    <row r="9" spans="1:12" ht="31.5" x14ac:dyDescent="0.25">
      <c r="A9" s="35" t="s">
        <v>29</v>
      </c>
      <c r="B9" s="36"/>
      <c r="C9" s="37"/>
      <c r="E9" s="15"/>
      <c r="F9" s="19" t="s">
        <v>198</v>
      </c>
      <c r="G9" s="20" t="s">
        <v>200</v>
      </c>
      <c r="H9" s="20" t="s">
        <v>200</v>
      </c>
      <c r="I9" s="19" t="s">
        <v>202</v>
      </c>
      <c r="J9" s="40" t="s">
        <v>200</v>
      </c>
      <c r="K9" s="40" t="s">
        <v>200</v>
      </c>
      <c r="L9" s="41" t="s">
        <v>202</v>
      </c>
    </row>
    <row r="10" spans="1:12" ht="48" customHeight="1" thickBot="1" x14ac:dyDescent="0.3">
      <c r="A10" s="32" t="s">
        <v>112</v>
      </c>
      <c r="B10" s="33" t="s">
        <v>169</v>
      </c>
      <c r="C10" s="34" t="s">
        <v>170</v>
      </c>
      <c r="E10" s="16"/>
      <c r="F10" s="17" t="s">
        <v>199</v>
      </c>
      <c r="G10" s="18" t="s">
        <v>201</v>
      </c>
      <c r="H10" s="18" t="s">
        <v>201</v>
      </c>
      <c r="I10" s="17" t="s">
        <v>203</v>
      </c>
      <c r="J10" s="42" t="s">
        <v>201</v>
      </c>
      <c r="K10" s="42" t="s">
        <v>201</v>
      </c>
      <c r="L10" s="43" t="s">
        <v>203</v>
      </c>
    </row>
    <row r="11" spans="1:12" ht="32.25" customHeight="1" thickBot="1" x14ac:dyDescent="0.3">
      <c r="A11" s="32" t="s">
        <v>115</v>
      </c>
      <c r="B11" s="33" t="s">
        <v>171</v>
      </c>
      <c r="C11" s="34" t="s">
        <v>172</v>
      </c>
      <c r="E11" s="13" t="s">
        <v>204</v>
      </c>
      <c r="F11" s="17" t="s">
        <v>112</v>
      </c>
      <c r="G11" s="18" t="s">
        <v>121</v>
      </c>
      <c r="H11" s="18" t="s">
        <v>122</v>
      </c>
      <c r="I11" s="17" t="s">
        <v>146</v>
      </c>
      <c r="J11" s="38" t="s">
        <v>163</v>
      </c>
      <c r="K11" s="38" t="s">
        <v>164</v>
      </c>
      <c r="L11" s="39" t="s">
        <v>184</v>
      </c>
    </row>
    <row r="12" spans="1:12" ht="32.25" thickBot="1" x14ac:dyDescent="0.3">
      <c r="A12" s="32" t="s">
        <v>118</v>
      </c>
      <c r="B12" s="33" t="s">
        <v>173</v>
      </c>
      <c r="C12" s="34" t="s">
        <v>174</v>
      </c>
      <c r="E12" s="14" t="s">
        <v>197</v>
      </c>
      <c r="F12" s="17" t="s">
        <v>115</v>
      </c>
      <c r="G12" s="18" t="s">
        <v>123</v>
      </c>
      <c r="H12" s="18" t="s">
        <v>124</v>
      </c>
      <c r="I12" s="17" t="s">
        <v>147</v>
      </c>
      <c r="J12" s="38" t="s">
        <v>165</v>
      </c>
      <c r="K12" s="38" t="s">
        <v>166</v>
      </c>
      <c r="L12" s="39" t="s">
        <v>185</v>
      </c>
    </row>
    <row r="13" spans="1:12" ht="32.25" customHeight="1" thickBot="1" x14ac:dyDescent="0.3">
      <c r="A13" s="6" t="s">
        <v>30</v>
      </c>
      <c r="B13" s="7"/>
      <c r="C13" s="23"/>
      <c r="E13" s="15"/>
      <c r="F13" s="17" t="s">
        <v>118</v>
      </c>
      <c r="G13" s="18" t="s">
        <v>125</v>
      </c>
      <c r="H13" s="18" t="s">
        <v>126</v>
      </c>
      <c r="I13" s="17" t="s">
        <v>148</v>
      </c>
      <c r="J13" s="38" t="s">
        <v>167</v>
      </c>
      <c r="K13" s="38" t="s">
        <v>168</v>
      </c>
      <c r="L13" s="39" t="s">
        <v>186</v>
      </c>
    </row>
    <row r="14" spans="1:12" ht="31.5" x14ac:dyDescent="0.25">
      <c r="A14" s="8" t="s">
        <v>112</v>
      </c>
      <c r="B14" s="9" t="s">
        <v>175</v>
      </c>
      <c r="C14" s="24" t="s">
        <v>176</v>
      </c>
      <c r="E14" s="15"/>
      <c r="F14" s="19" t="s">
        <v>198</v>
      </c>
      <c r="G14" s="20" t="s">
        <v>205</v>
      </c>
      <c r="H14" s="20" t="s">
        <v>205</v>
      </c>
      <c r="I14" s="19" t="s">
        <v>207</v>
      </c>
      <c r="J14" s="44" t="s">
        <v>205</v>
      </c>
      <c r="K14" s="44" t="s">
        <v>205</v>
      </c>
      <c r="L14" s="45" t="s">
        <v>207</v>
      </c>
    </row>
    <row r="15" spans="1:12" ht="48" customHeight="1" thickBot="1" x14ac:dyDescent="0.3">
      <c r="A15" s="8" t="s">
        <v>115</v>
      </c>
      <c r="B15" s="9" t="s">
        <v>177</v>
      </c>
      <c r="C15" s="24" t="s">
        <v>178</v>
      </c>
      <c r="E15" s="16"/>
      <c r="F15" s="17" t="s">
        <v>199</v>
      </c>
      <c r="G15" s="18" t="s">
        <v>206</v>
      </c>
      <c r="H15" s="18" t="s">
        <v>206</v>
      </c>
      <c r="I15" s="17" t="s">
        <v>208</v>
      </c>
      <c r="J15" s="46" t="s">
        <v>206</v>
      </c>
      <c r="K15" s="46" t="s">
        <v>206</v>
      </c>
      <c r="L15" s="47" t="s">
        <v>208</v>
      </c>
    </row>
    <row r="16" spans="1:12" ht="32.25" customHeight="1" thickBot="1" x14ac:dyDescent="0.3">
      <c r="A16" s="8" t="s">
        <v>118</v>
      </c>
      <c r="B16" s="9" t="s">
        <v>179</v>
      </c>
      <c r="C16" s="24" t="s">
        <v>180</v>
      </c>
      <c r="E16" s="13" t="s">
        <v>209</v>
      </c>
      <c r="F16" s="17" t="s">
        <v>112</v>
      </c>
      <c r="G16" s="18" t="s">
        <v>127</v>
      </c>
      <c r="H16" s="18" t="s">
        <v>128</v>
      </c>
      <c r="I16" s="17" t="s">
        <v>149</v>
      </c>
      <c r="J16" s="38" t="s">
        <v>169</v>
      </c>
      <c r="K16" s="38" t="s">
        <v>170</v>
      </c>
      <c r="L16" s="39" t="s">
        <v>187</v>
      </c>
    </row>
    <row r="17" spans="1:12" ht="32.25" thickBot="1" x14ac:dyDescent="0.3">
      <c r="A17" s="35" t="s">
        <v>32</v>
      </c>
      <c r="B17" s="36"/>
      <c r="C17" s="37"/>
      <c r="E17" s="14" t="s">
        <v>197</v>
      </c>
      <c r="F17" s="17" t="s">
        <v>115</v>
      </c>
      <c r="G17" s="18" t="s">
        <v>129</v>
      </c>
      <c r="H17" s="18" t="s">
        <v>130</v>
      </c>
      <c r="I17" s="17" t="s">
        <v>150</v>
      </c>
      <c r="J17" s="38" t="s">
        <v>171</v>
      </c>
      <c r="K17" s="38" t="s">
        <v>172</v>
      </c>
      <c r="L17" s="39" t="s">
        <v>188</v>
      </c>
    </row>
    <row r="18" spans="1:12" ht="32.25" customHeight="1" thickBot="1" x14ac:dyDescent="0.3">
      <c r="A18" s="32" t="s">
        <v>112</v>
      </c>
      <c r="B18" s="33"/>
      <c r="C18" s="34" t="s">
        <v>181</v>
      </c>
      <c r="E18" s="15"/>
      <c r="F18" s="17" t="s">
        <v>118</v>
      </c>
      <c r="G18" s="18" t="s">
        <v>131</v>
      </c>
      <c r="H18" s="18" t="s">
        <v>132</v>
      </c>
      <c r="I18" s="17" t="s">
        <v>151</v>
      </c>
      <c r="J18" s="38" t="s">
        <v>173</v>
      </c>
      <c r="K18" s="38" t="s">
        <v>174</v>
      </c>
      <c r="L18" s="39" t="s">
        <v>189</v>
      </c>
    </row>
    <row r="19" spans="1:12" ht="31.5" x14ac:dyDescent="0.25">
      <c r="A19" s="32" t="s">
        <v>115</v>
      </c>
      <c r="B19" s="33"/>
      <c r="C19" s="34" t="s">
        <v>182</v>
      </c>
      <c r="E19" s="15"/>
      <c r="F19" s="19" t="s">
        <v>198</v>
      </c>
      <c r="G19" s="20" t="s">
        <v>210</v>
      </c>
      <c r="H19" s="20" t="s">
        <v>210</v>
      </c>
      <c r="I19" s="19" t="s">
        <v>212</v>
      </c>
      <c r="J19" s="30" t="s">
        <v>210</v>
      </c>
      <c r="K19" s="30" t="s">
        <v>210</v>
      </c>
      <c r="L19" s="31" t="s">
        <v>212</v>
      </c>
    </row>
    <row r="20" spans="1:12" ht="48" customHeight="1" thickBot="1" x14ac:dyDescent="0.3">
      <c r="A20" s="32" t="s">
        <v>118</v>
      </c>
      <c r="B20" s="33"/>
      <c r="C20" s="34" t="s">
        <v>183</v>
      </c>
      <c r="E20" s="16"/>
      <c r="F20" s="17" t="s">
        <v>199</v>
      </c>
      <c r="G20" s="18" t="s">
        <v>211</v>
      </c>
      <c r="H20" s="18" t="s">
        <v>211</v>
      </c>
      <c r="I20" s="17" t="s">
        <v>213</v>
      </c>
      <c r="J20" s="28" t="s">
        <v>211</v>
      </c>
      <c r="K20" s="28" t="s">
        <v>211</v>
      </c>
      <c r="L20" s="29" t="s">
        <v>213</v>
      </c>
    </row>
    <row r="21" spans="1:12" ht="32.25" customHeight="1" thickBot="1" x14ac:dyDescent="0.3">
      <c r="A21" s="35" t="s">
        <v>33</v>
      </c>
      <c r="B21" s="36"/>
      <c r="C21" s="37"/>
      <c r="E21" s="13" t="s">
        <v>214</v>
      </c>
      <c r="F21" s="17" t="s">
        <v>112</v>
      </c>
      <c r="G21" s="18" t="s">
        <v>133</v>
      </c>
      <c r="H21" s="18" t="s">
        <v>134</v>
      </c>
      <c r="I21" s="17" t="s">
        <v>152</v>
      </c>
      <c r="J21" s="28" t="s">
        <v>175</v>
      </c>
      <c r="K21" s="28" t="s">
        <v>176</v>
      </c>
      <c r="L21" s="29" t="s">
        <v>190</v>
      </c>
    </row>
    <row r="22" spans="1:12" ht="32.25" thickBot="1" x14ac:dyDescent="0.3">
      <c r="A22" s="32" t="s">
        <v>112</v>
      </c>
      <c r="B22" s="33"/>
      <c r="C22" s="34" t="s">
        <v>184</v>
      </c>
      <c r="E22" s="14" t="s">
        <v>197</v>
      </c>
      <c r="F22" s="17" t="s">
        <v>115</v>
      </c>
      <c r="G22" s="18" t="s">
        <v>135</v>
      </c>
      <c r="H22" s="18" t="s">
        <v>136</v>
      </c>
      <c r="I22" s="17" t="s">
        <v>153</v>
      </c>
      <c r="J22" s="28" t="s">
        <v>177</v>
      </c>
      <c r="K22" s="28" t="s">
        <v>178</v>
      </c>
      <c r="L22" s="29" t="s">
        <v>191</v>
      </c>
    </row>
    <row r="23" spans="1:12" ht="32.25" customHeight="1" thickBot="1" x14ac:dyDescent="0.3">
      <c r="A23" s="32" t="s">
        <v>115</v>
      </c>
      <c r="B23" s="33"/>
      <c r="C23" s="34" t="s">
        <v>185</v>
      </c>
      <c r="E23" s="15"/>
      <c r="F23" s="17" t="s">
        <v>118</v>
      </c>
      <c r="G23" s="18" t="s">
        <v>137</v>
      </c>
      <c r="H23" s="18" t="s">
        <v>138</v>
      </c>
      <c r="I23" s="17" t="s">
        <v>154</v>
      </c>
      <c r="J23" s="28" t="s">
        <v>179</v>
      </c>
      <c r="K23" s="28" t="s">
        <v>180</v>
      </c>
      <c r="L23" s="29" t="s">
        <v>192</v>
      </c>
    </row>
    <row r="24" spans="1:12" ht="32.25" thickBot="1" x14ac:dyDescent="0.3">
      <c r="A24" s="32" t="s">
        <v>118</v>
      </c>
      <c r="B24" s="33"/>
      <c r="C24" s="34" t="s">
        <v>186</v>
      </c>
      <c r="E24" s="15"/>
      <c r="F24" s="19" t="s">
        <v>198</v>
      </c>
      <c r="G24" s="20" t="s">
        <v>215</v>
      </c>
      <c r="H24" s="20" t="s">
        <v>215</v>
      </c>
      <c r="I24" s="19" t="s">
        <v>217</v>
      </c>
      <c r="J24" s="30" t="s">
        <v>215</v>
      </c>
      <c r="K24" s="30" t="s">
        <v>215</v>
      </c>
      <c r="L24" s="31" t="s">
        <v>217</v>
      </c>
    </row>
    <row r="25" spans="1:12" ht="48" customHeight="1" thickBot="1" x14ac:dyDescent="0.3">
      <c r="A25" s="35" t="s">
        <v>34</v>
      </c>
      <c r="B25" s="36"/>
      <c r="C25" s="37"/>
      <c r="E25" s="16"/>
      <c r="F25" s="17" t="s">
        <v>199</v>
      </c>
      <c r="G25" s="18" t="s">
        <v>216</v>
      </c>
      <c r="H25" s="18" t="s">
        <v>216</v>
      </c>
      <c r="I25" s="17" t="s">
        <v>218</v>
      </c>
      <c r="J25" s="28" t="s">
        <v>216</v>
      </c>
      <c r="K25" s="28" t="s">
        <v>216</v>
      </c>
      <c r="L25" s="29" t="s">
        <v>218</v>
      </c>
    </row>
    <row r="26" spans="1:12" x14ac:dyDescent="0.25">
      <c r="A26" s="32" t="s">
        <v>112</v>
      </c>
      <c r="B26" s="33"/>
      <c r="C26" s="34" t="s">
        <v>187</v>
      </c>
    </row>
    <row r="27" spans="1:12" x14ac:dyDescent="0.25">
      <c r="A27" s="32" t="s">
        <v>115</v>
      </c>
      <c r="B27" s="33"/>
      <c r="C27" s="34" t="s">
        <v>188</v>
      </c>
    </row>
    <row r="28" spans="1:12" ht="15.75" thickBot="1" x14ac:dyDescent="0.3">
      <c r="A28" s="32" t="s">
        <v>118</v>
      </c>
      <c r="B28" s="33"/>
      <c r="C28" s="34" t="s">
        <v>189</v>
      </c>
    </row>
    <row r="29" spans="1:12" x14ac:dyDescent="0.25">
      <c r="A29" s="6" t="s">
        <v>35</v>
      </c>
      <c r="B29" s="7"/>
      <c r="C29" s="23"/>
    </row>
    <row r="30" spans="1:12" x14ac:dyDescent="0.25">
      <c r="A30" s="8" t="s">
        <v>112</v>
      </c>
      <c r="B30" s="9"/>
      <c r="C30" s="24" t="s">
        <v>190</v>
      </c>
    </row>
    <row r="31" spans="1:12" x14ac:dyDescent="0.25">
      <c r="A31" s="8" t="s">
        <v>115</v>
      </c>
      <c r="B31" s="9"/>
      <c r="C31" s="24" t="s">
        <v>191</v>
      </c>
    </row>
    <row r="32" spans="1:12" ht="15.75" thickBot="1" x14ac:dyDescent="0.3">
      <c r="A32" s="10" t="s">
        <v>118</v>
      </c>
      <c r="B32" s="11"/>
      <c r="C32" s="25" t="s">
        <v>192</v>
      </c>
    </row>
    <row r="33" spans="1:3" x14ac:dyDescent="0.25">
      <c r="A33" s="8"/>
      <c r="B33" s="9"/>
      <c r="C33" s="24"/>
    </row>
    <row r="34" spans="1:3" x14ac:dyDescent="0.25">
      <c r="A34" s="8"/>
      <c r="B34" s="9"/>
      <c r="C34" s="24"/>
    </row>
  </sheetData>
  <mergeCells count="2">
    <mergeCell ref="K4:K5"/>
    <mergeCell ref="L4:L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7" zoomScale="90" zoomScaleNormal="90" workbookViewId="0">
      <selection activeCell="M37" sqref="M37"/>
    </sheetView>
  </sheetViews>
  <sheetFormatPr defaultRowHeight="15" x14ac:dyDescent="0.25"/>
  <cols>
    <col min="1" max="1" width="15.140625" customWidth="1"/>
    <col min="2" max="2" width="10.42578125" bestFit="1" customWidth="1"/>
    <col min="3" max="3" width="12.140625" bestFit="1" customWidth="1"/>
    <col min="4" max="6" width="11.7109375" bestFit="1" customWidth="1"/>
    <col min="7" max="7" width="12.42578125" bestFit="1" customWidth="1"/>
  </cols>
  <sheetData>
    <row r="1" spans="1:7" x14ac:dyDescent="0.25">
      <c r="A1" s="74"/>
      <c r="B1" s="4" t="s">
        <v>410</v>
      </c>
      <c r="C1" s="4" t="s">
        <v>411</v>
      </c>
      <c r="D1" s="4" t="s">
        <v>412</v>
      </c>
      <c r="E1" s="4" t="s">
        <v>493</v>
      </c>
      <c r="F1" s="4" t="s">
        <v>494</v>
      </c>
      <c r="G1" s="4" t="s">
        <v>531</v>
      </c>
    </row>
    <row r="2" spans="1:7" ht="15.75" thickBot="1" x14ac:dyDescent="0.3">
      <c r="A2" s="75"/>
      <c r="B2" s="5" t="s">
        <v>110</v>
      </c>
      <c r="C2" s="5" t="s">
        <v>111</v>
      </c>
      <c r="D2" s="5" t="s">
        <v>111</v>
      </c>
      <c r="E2" s="5" t="s">
        <v>110</v>
      </c>
      <c r="F2" s="5" t="s">
        <v>111</v>
      </c>
      <c r="G2" s="5" t="s">
        <v>111</v>
      </c>
    </row>
    <row r="3" spans="1:7" x14ac:dyDescent="0.25">
      <c r="A3" s="6" t="s">
        <v>413</v>
      </c>
      <c r="B3" s="7"/>
      <c r="C3" s="7"/>
      <c r="D3" s="7"/>
      <c r="E3" s="7"/>
      <c r="F3" s="7"/>
      <c r="G3" s="7"/>
    </row>
    <row r="4" spans="1:7" x14ac:dyDescent="0.25">
      <c r="A4" s="8" t="s">
        <v>112</v>
      </c>
      <c r="B4" s="9" t="s">
        <v>302</v>
      </c>
      <c r="C4" s="9" t="s">
        <v>303</v>
      </c>
      <c r="D4" s="9" t="s">
        <v>374</v>
      </c>
      <c r="E4" s="9" t="s">
        <v>421</v>
      </c>
      <c r="F4" s="9" t="s">
        <v>422</v>
      </c>
      <c r="G4" s="9" t="s">
        <v>495</v>
      </c>
    </row>
    <row r="5" spans="1:7" x14ac:dyDescent="0.25">
      <c r="A5" s="8" t="s">
        <v>115</v>
      </c>
      <c r="B5" s="9" t="s">
        <v>304</v>
      </c>
      <c r="C5" s="9" t="s">
        <v>305</v>
      </c>
      <c r="D5" s="9" t="s">
        <v>375</v>
      </c>
      <c r="E5" s="9" t="s">
        <v>423</v>
      </c>
      <c r="F5" s="9" t="s">
        <v>424</v>
      </c>
      <c r="G5" s="9" t="s">
        <v>496</v>
      </c>
    </row>
    <row r="6" spans="1:7" ht="15.75" thickBot="1" x14ac:dyDescent="0.3">
      <c r="A6" s="8" t="s">
        <v>118</v>
      </c>
      <c r="B6" s="9" t="s">
        <v>306</v>
      </c>
      <c r="C6" s="9" t="s">
        <v>307</v>
      </c>
      <c r="D6" s="9" t="s">
        <v>376</v>
      </c>
      <c r="E6" s="9" t="s">
        <v>425</v>
      </c>
      <c r="F6" s="9" t="s">
        <v>426</v>
      </c>
      <c r="G6" s="9" t="s">
        <v>497</v>
      </c>
    </row>
    <row r="7" spans="1:7" x14ac:dyDescent="0.25">
      <c r="A7" s="6" t="s">
        <v>420</v>
      </c>
      <c r="B7" s="7"/>
      <c r="C7" s="7"/>
      <c r="D7" s="7"/>
      <c r="E7" s="7"/>
      <c r="F7" s="7"/>
      <c r="G7" s="7"/>
    </row>
    <row r="8" spans="1:7" x14ac:dyDescent="0.25">
      <c r="A8" s="8" t="s">
        <v>112</v>
      </c>
      <c r="B8" s="9" t="s">
        <v>308</v>
      </c>
      <c r="C8" s="9" t="s">
        <v>309</v>
      </c>
      <c r="D8" s="9" t="s">
        <v>377</v>
      </c>
      <c r="E8" s="9" t="s">
        <v>427</v>
      </c>
      <c r="F8" s="9" t="s">
        <v>428</v>
      </c>
      <c r="G8" s="9" t="s">
        <v>498</v>
      </c>
    </row>
    <row r="9" spans="1:7" x14ac:dyDescent="0.25">
      <c r="A9" s="8" t="s">
        <v>115</v>
      </c>
      <c r="B9" s="9" t="s">
        <v>310</v>
      </c>
      <c r="C9" s="9" t="s">
        <v>311</v>
      </c>
      <c r="D9" s="9" t="s">
        <v>378</v>
      </c>
      <c r="E9" s="9" t="s">
        <v>429</v>
      </c>
      <c r="F9" s="9" t="s">
        <v>430</v>
      </c>
      <c r="G9" s="9" t="s">
        <v>499</v>
      </c>
    </row>
    <row r="10" spans="1:7" ht="15.75" thickBot="1" x14ac:dyDescent="0.3">
      <c r="A10" s="8" t="s">
        <v>118</v>
      </c>
      <c r="B10" s="9" t="s">
        <v>312</v>
      </c>
      <c r="C10" s="9" t="s">
        <v>313</v>
      </c>
      <c r="D10" s="9" t="s">
        <v>379</v>
      </c>
      <c r="E10" s="9" t="s">
        <v>431</v>
      </c>
      <c r="F10" s="9" t="s">
        <v>432</v>
      </c>
      <c r="G10" s="9" t="s">
        <v>500</v>
      </c>
    </row>
    <row r="11" spans="1:7" x14ac:dyDescent="0.25">
      <c r="A11" s="6" t="s">
        <v>419</v>
      </c>
      <c r="B11" s="7"/>
      <c r="C11" s="7"/>
      <c r="D11" s="7"/>
      <c r="E11" s="7"/>
      <c r="F11" s="7"/>
      <c r="G11" s="7"/>
    </row>
    <row r="12" spans="1:7" x14ac:dyDescent="0.25">
      <c r="A12" s="8" t="s">
        <v>112</v>
      </c>
      <c r="B12" s="9" t="s">
        <v>314</v>
      </c>
      <c r="C12" s="9" t="s">
        <v>315</v>
      </c>
      <c r="D12" s="9" t="s">
        <v>380</v>
      </c>
      <c r="E12" s="9" t="s">
        <v>433</v>
      </c>
      <c r="F12" s="9" t="s">
        <v>434</v>
      </c>
      <c r="G12" s="9" t="s">
        <v>501</v>
      </c>
    </row>
    <row r="13" spans="1:7" x14ac:dyDescent="0.25">
      <c r="A13" s="8" t="s">
        <v>115</v>
      </c>
      <c r="B13" s="9" t="s">
        <v>316</v>
      </c>
      <c r="C13" s="9" t="s">
        <v>317</v>
      </c>
      <c r="D13" s="9" t="s">
        <v>381</v>
      </c>
      <c r="E13" s="9" t="s">
        <v>435</v>
      </c>
      <c r="F13" s="9" t="s">
        <v>436</v>
      </c>
      <c r="G13" s="9" t="s">
        <v>502</v>
      </c>
    </row>
    <row r="14" spans="1:7" ht="15.75" thickBot="1" x14ac:dyDescent="0.3">
      <c r="A14" s="8" t="s">
        <v>118</v>
      </c>
      <c r="B14" s="9" t="s">
        <v>318</v>
      </c>
      <c r="C14" s="9" t="s">
        <v>319</v>
      </c>
      <c r="D14" s="9" t="s">
        <v>382</v>
      </c>
      <c r="E14" s="9" t="s">
        <v>437</v>
      </c>
      <c r="F14" s="9" t="s">
        <v>438</v>
      </c>
      <c r="G14" s="9" t="s">
        <v>503</v>
      </c>
    </row>
    <row r="15" spans="1:7" x14ac:dyDescent="0.25">
      <c r="A15" s="6" t="s">
        <v>418</v>
      </c>
      <c r="B15" s="7"/>
      <c r="C15" s="7"/>
      <c r="D15" s="7"/>
      <c r="E15" s="7"/>
      <c r="F15" s="7"/>
      <c r="G15" s="7"/>
    </row>
    <row r="16" spans="1:7" x14ac:dyDescent="0.25">
      <c r="A16" s="8" t="s">
        <v>112</v>
      </c>
      <c r="B16" s="9" t="s">
        <v>320</v>
      </c>
      <c r="C16" s="9" t="s">
        <v>321</v>
      </c>
      <c r="D16" s="9" t="s">
        <v>383</v>
      </c>
      <c r="E16" s="9" t="s">
        <v>439</v>
      </c>
      <c r="F16" s="9" t="s">
        <v>440</v>
      </c>
      <c r="G16" s="9" t="s">
        <v>504</v>
      </c>
    </row>
    <row r="17" spans="1:7" x14ac:dyDescent="0.25">
      <c r="A17" s="8" t="s">
        <v>115</v>
      </c>
      <c r="B17" s="9" t="s">
        <v>322</v>
      </c>
      <c r="C17" s="9" t="s">
        <v>323</v>
      </c>
      <c r="D17" s="9" t="s">
        <v>384</v>
      </c>
      <c r="E17" s="9" t="s">
        <v>441</v>
      </c>
      <c r="F17" s="9" t="s">
        <v>442</v>
      </c>
      <c r="G17" s="9" t="s">
        <v>505</v>
      </c>
    </row>
    <row r="18" spans="1:7" ht="15.75" thickBot="1" x14ac:dyDescent="0.3">
      <c r="A18" s="8" t="s">
        <v>118</v>
      </c>
      <c r="B18" s="9" t="s">
        <v>324</v>
      </c>
      <c r="C18" s="9" t="s">
        <v>325</v>
      </c>
      <c r="D18" s="9" t="s">
        <v>385</v>
      </c>
      <c r="E18" s="9" t="s">
        <v>443</v>
      </c>
      <c r="F18" s="9" t="s">
        <v>444</v>
      </c>
      <c r="G18" s="9" t="s">
        <v>506</v>
      </c>
    </row>
    <row r="19" spans="1:7" x14ac:dyDescent="0.25">
      <c r="A19" s="6" t="s">
        <v>417</v>
      </c>
      <c r="B19" s="7"/>
      <c r="C19" s="7"/>
      <c r="D19" s="7"/>
      <c r="E19" s="7"/>
      <c r="F19" s="7"/>
      <c r="G19" s="7"/>
    </row>
    <row r="20" spans="1:7" x14ac:dyDescent="0.25">
      <c r="A20" s="8" t="s">
        <v>112</v>
      </c>
      <c r="B20" s="9" t="s">
        <v>326</v>
      </c>
      <c r="C20" s="9" t="s">
        <v>327</v>
      </c>
      <c r="D20" s="9" t="s">
        <v>386</v>
      </c>
      <c r="E20" s="9" t="s">
        <v>445</v>
      </c>
      <c r="F20" s="9" t="s">
        <v>446</v>
      </c>
      <c r="G20" s="9" t="s">
        <v>507</v>
      </c>
    </row>
    <row r="21" spans="1:7" x14ac:dyDescent="0.25">
      <c r="A21" s="8" t="s">
        <v>115</v>
      </c>
      <c r="B21" s="9" t="s">
        <v>328</v>
      </c>
      <c r="C21" s="9" t="s">
        <v>329</v>
      </c>
      <c r="D21" s="9" t="s">
        <v>387</v>
      </c>
      <c r="E21" s="9" t="s">
        <v>447</v>
      </c>
      <c r="F21" s="9" t="s">
        <v>448</v>
      </c>
      <c r="G21" s="9" t="s">
        <v>508</v>
      </c>
    </row>
    <row r="22" spans="1:7" ht="15.75" thickBot="1" x14ac:dyDescent="0.3">
      <c r="A22" s="8" t="s">
        <v>118</v>
      </c>
      <c r="B22" s="9" t="s">
        <v>330</v>
      </c>
      <c r="C22" s="9" t="s">
        <v>331</v>
      </c>
      <c r="D22" s="9" t="s">
        <v>388</v>
      </c>
      <c r="E22" s="9" t="s">
        <v>449</v>
      </c>
      <c r="F22" s="9" t="s">
        <v>450</v>
      </c>
      <c r="G22" s="9" t="s">
        <v>509</v>
      </c>
    </row>
    <row r="23" spans="1:7" x14ac:dyDescent="0.25">
      <c r="A23" s="6" t="s">
        <v>416</v>
      </c>
      <c r="B23" s="7"/>
      <c r="C23" s="7"/>
      <c r="D23" s="7"/>
      <c r="E23" s="7"/>
      <c r="F23" s="7"/>
      <c r="G23" s="7"/>
    </row>
    <row r="24" spans="1:7" x14ac:dyDescent="0.25">
      <c r="A24" s="8" t="s">
        <v>112</v>
      </c>
      <c r="B24" s="9" t="s">
        <v>332</v>
      </c>
      <c r="C24" s="9" t="s">
        <v>333</v>
      </c>
      <c r="D24" s="9" t="s">
        <v>389</v>
      </c>
      <c r="E24" s="9" t="s">
        <v>451</v>
      </c>
      <c r="F24" s="9" t="s">
        <v>452</v>
      </c>
      <c r="G24" s="9" t="s">
        <v>510</v>
      </c>
    </row>
    <row r="25" spans="1:7" x14ac:dyDescent="0.25">
      <c r="A25" s="8" t="s">
        <v>115</v>
      </c>
      <c r="B25" s="9" t="s">
        <v>334</v>
      </c>
      <c r="C25" s="9" t="s">
        <v>335</v>
      </c>
      <c r="D25" s="9" t="s">
        <v>390</v>
      </c>
      <c r="E25" s="9" t="s">
        <v>453</v>
      </c>
      <c r="F25" s="9" t="s">
        <v>454</v>
      </c>
      <c r="G25" s="9" t="s">
        <v>511</v>
      </c>
    </row>
    <row r="26" spans="1:7" ht="15.75" thickBot="1" x14ac:dyDescent="0.3">
      <c r="A26" s="8" t="s">
        <v>118</v>
      </c>
      <c r="B26" s="9" t="s">
        <v>336</v>
      </c>
      <c r="C26" s="9" t="s">
        <v>337</v>
      </c>
      <c r="D26" s="9" t="s">
        <v>391</v>
      </c>
      <c r="E26" s="9" t="s">
        <v>455</v>
      </c>
      <c r="F26" s="9" t="s">
        <v>456</v>
      </c>
      <c r="G26" s="9" t="s">
        <v>512</v>
      </c>
    </row>
    <row r="27" spans="1:7" x14ac:dyDescent="0.25">
      <c r="A27" s="6" t="s">
        <v>8</v>
      </c>
      <c r="B27" s="7"/>
      <c r="C27" s="7"/>
      <c r="D27" s="7"/>
      <c r="E27" s="7"/>
      <c r="F27" s="7"/>
      <c r="G27" s="7"/>
    </row>
    <row r="28" spans="1:7" x14ac:dyDescent="0.25">
      <c r="A28" s="8" t="s">
        <v>112</v>
      </c>
      <c r="B28" s="9" t="s">
        <v>338</v>
      </c>
      <c r="C28" s="9" t="s">
        <v>339</v>
      </c>
      <c r="D28" s="9" t="s">
        <v>392</v>
      </c>
      <c r="E28" s="9" t="s">
        <v>457</v>
      </c>
      <c r="F28" s="9" t="s">
        <v>458</v>
      </c>
      <c r="G28" s="9" t="s">
        <v>513</v>
      </c>
    </row>
    <row r="29" spans="1:7" x14ac:dyDescent="0.25">
      <c r="A29" s="8" t="s">
        <v>115</v>
      </c>
      <c r="B29" s="9" t="s">
        <v>340</v>
      </c>
      <c r="C29" s="9" t="s">
        <v>341</v>
      </c>
      <c r="D29" s="9" t="s">
        <v>393</v>
      </c>
      <c r="E29" s="9" t="s">
        <v>459</v>
      </c>
      <c r="F29" s="9" t="s">
        <v>460</v>
      </c>
      <c r="G29" s="9" t="s">
        <v>514</v>
      </c>
    </row>
    <row r="30" spans="1:7" ht="15.75" thickBot="1" x14ac:dyDescent="0.3">
      <c r="A30" s="8" t="s">
        <v>118</v>
      </c>
      <c r="B30" s="9" t="s">
        <v>342</v>
      </c>
      <c r="C30" s="9" t="s">
        <v>343</v>
      </c>
      <c r="D30" s="9" t="s">
        <v>394</v>
      </c>
      <c r="E30" s="9" t="s">
        <v>461</v>
      </c>
      <c r="F30" s="9" t="s">
        <v>462</v>
      </c>
      <c r="G30" s="9" t="s">
        <v>515</v>
      </c>
    </row>
    <row r="31" spans="1:7" x14ac:dyDescent="0.25">
      <c r="A31" s="6" t="s">
        <v>232</v>
      </c>
      <c r="B31" s="7"/>
      <c r="C31" s="7"/>
      <c r="D31" s="7"/>
      <c r="E31" s="7"/>
      <c r="F31" s="7"/>
      <c r="G31" s="7"/>
    </row>
    <row r="32" spans="1:7" x14ac:dyDescent="0.25">
      <c r="A32" s="8" t="s">
        <v>112</v>
      </c>
      <c r="B32" s="9" t="s">
        <v>344</v>
      </c>
      <c r="C32" s="9" t="s">
        <v>345</v>
      </c>
      <c r="D32" s="9" t="s">
        <v>395</v>
      </c>
      <c r="E32" s="9" t="s">
        <v>463</v>
      </c>
      <c r="F32" s="9" t="s">
        <v>464</v>
      </c>
      <c r="G32" s="9" t="s">
        <v>516</v>
      </c>
    </row>
    <row r="33" spans="1:7" x14ac:dyDescent="0.25">
      <c r="A33" s="8" t="s">
        <v>115</v>
      </c>
      <c r="B33" s="9" t="s">
        <v>346</v>
      </c>
      <c r="C33" s="9" t="s">
        <v>347</v>
      </c>
      <c r="D33" s="9" t="s">
        <v>396</v>
      </c>
      <c r="E33" s="9" t="s">
        <v>465</v>
      </c>
      <c r="F33" s="9" t="s">
        <v>466</v>
      </c>
      <c r="G33" s="9" t="s">
        <v>517</v>
      </c>
    </row>
    <row r="34" spans="1:7" ht="15.75" thickBot="1" x14ac:dyDescent="0.3">
      <c r="A34" s="8" t="s">
        <v>118</v>
      </c>
      <c r="B34" s="9" t="s">
        <v>348</v>
      </c>
      <c r="C34" s="9" t="s">
        <v>349</v>
      </c>
      <c r="D34" s="9" t="s">
        <v>397</v>
      </c>
      <c r="E34" s="9" t="s">
        <v>467</v>
      </c>
      <c r="F34" s="9" t="s">
        <v>468</v>
      </c>
      <c r="G34" s="9" t="s">
        <v>518</v>
      </c>
    </row>
    <row r="35" spans="1:7" x14ac:dyDescent="0.25">
      <c r="A35" s="6" t="s">
        <v>415</v>
      </c>
      <c r="B35" s="7"/>
      <c r="C35" s="7"/>
      <c r="D35" s="7"/>
      <c r="E35" s="7"/>
      <c r="F35" s="7"/>
      <c r="G35" s="7"/>
    </row>
    <row r="36" spans="1:7" x14ac:dyDescent="0.25">
      <c r="A36" s="8" t="s">
        <v>112</v>
      </c>
      <c r="B36" s="9" t="s">
        <v>350</v>
      </c>
      <c r="C36" s="9" t="s">
        <v>351</v>
      </c>
      <c r="D36" s="9" t="s">
        <v>398</v>
      </c>
      <c r="E36" s="9" t="s">
        <v>469</v>
      </c>
      <c r="F36" s="9" t="s">
        <v>470</v>
      </c>
      <c r="G36" s="9" t="s">
        <v>519</v>
      </c>
    </row>
    <row r="37" spans="1:7" x14ac:dyDescent="0.25">
      <c r="A37" s="8" t="s">
        <v>115</v>
      </c>
      <c r="B37" s="9" t="s">
        <v>352</v>
      </c>
      <c r="C37" s="9" t="s">
        <v>353</v>
      </c>
      <c r="D37" s="9" t="s">
        <v>399</v>
      </c>
      <c r="E37" s="9" t="s">
        <v>471</v>
      </c>
      <c r="F37" s="9" t="s">
        <v>472</v>
      </c>
      <c r="G37" s="9" t="s">
        <v>520</v>
      </c>
    </row>
    <row r="38" spans="1:7" ht="15.75" thickBot="1" x14ac:dyDescent="0.3">
      <c r="A38" s="8" t="s">
        <v>118</v>
      </c>
      <c r="B38" s="9" t="s">
        <v>354</v>
      </c>
      <c r="C38" s="9" t="s">
        <v>355</v>
      </c>
      <c r="D38" s="9" t="s">
        <v>400</v>
      </c>
      <c r="E38" s="9" t="s">
        <v>473</v>
      </c>
      <c r="F38" s="9" t="s">
        <v>474</v>
      </c>
      <c r="G38" s="9" t="s">
        <v>521</v>
      </c>
    </row>
    <row r="39" spans="1:7" x14ac:dyDescent="0.25">
      <c r="A39" s="6" t="s">
        <v>235</v>
      </c>
      <c r="B39" s="7"/>
      <c r="C39" s="7"/>
      <c r="D39" s="7"/>
      <c r="E39" s="7"/>
      <c r="F39" s="7"/>
      <c r="G39" s="7"/>
    </row>
    <row r="40" spans="1:7" x14ac:dyDescent="0.25">
      <c r="A40" s="8" t="s">
        <v>112</v>
      </c>
      <c r="B40" s="9" t="s">
        <v>356</v>
      </c>
      <c r="C40" s="9" t="s">
        <v>357</v>
      </c>
      <c r="D40" s="9" t="s">
        <v>401</v>
      </c>
      <c r="E40" s="9" t="s">
        <v>475</v>
      </c>
      <c r="F40" s="9" t="s">
        <v>476</v>
      </c>
      <c r="G40" s="9" t="s">
        <v>522</v>
      </c>
    </row>
    <row r="41" spans="1:7" x14ac:dyDescent="0.25">
      <c r="A41" s="8" t="s">
        <v>115</v>
      </c>
      <c r="B41" s="9" t="s">
        <v>358</v>
      </c>
      <c r="C41" s="9" t="s">
        <v>359</v>
      </c>
      <c r="D41" s="9" t="s">
        <v>402</v>
      </c>
      <c r="E41" s="9" t="s">
        <v>477</v>
      </c>
      <c r="F41" s="9" t="s">
        <v>478</v>
      </c>
      <c r="G41" s="9" t="s">
        <v>523</v>
      </c>
    </row>
    <row r="42" spans="1:7" ht="15.75" thickBot="1" x14ac:dyDescent="0.3">
      <c r="A42" s="8" t="s">
        <v>118</v>
      </c>
      <c r="B42" s="9" t="s">
        <v>360</v>
      </c>
      <c r="C42" s="9" t="s">
        <v>361</v>
      </c>
      <c r="D42" s="9" t="s">
        <v>403</v>
      </c>
      <c r="E42" s="9" t="s">
        <v>479</v>
      </c>
      <c r="F42" s="9" t="s">
        <v>480</v>
      </c>
      <c r="G42" s="9" t="s">
        <v>524</v>
      </c>
    </row>
    <row r="43" spans="1:7" x14ac:dyDescent="0.25">
      <c r="A43" s="6" t="s">
        <v>414</v>
      </c>
      <c r="B43" s="7"/>
      <c r="C43" s="7"/>
      <c r="D43" s="7"/>
      <c r="E43" s="7"/>
      <c r="F43" s="7"/>
      <c r="G43" s="7"/>
    </row>
    <row r="44" spans="1:7" x14ac:dyDescent="0.25">
      <c r="A44" s="8" t="s">
        <v>112</v>
      </c>
      <c r="B44" s="9" t="s">
        <v>362</v>
      </c>
      <c r="C44" s="9" t="s">
        <v>363</v>
      </c>
      <c r="D44" s="9" t="s">
        <v>404</v>
      </c>
      <c r="E44" s="9" t="s">
        <v>481</v>
      </c>
      <c r="F44" s="9" t="s">
        <v>482</v>
      </c>
      <c r="G44" s="9" t="s">
        <v>525</v>
      </c>
    </row>
    <row r="45" spans="1:7" x14ac:dyDescent="0.25">
      <c r="A45" s="8" t="s">
        <v>115</v>
      </c>
      <c r="B45" s="9" t="s">
        <v>364</v>
      </c>
      <c r="C45" s="9" t="s">
        <v>365</v>
      </c>
      <c r="D45" s="9" t="s">
        <v>405</v>
      </c>
      <c r="E45" s="9" t="s">
        <v>483</v>
      </c>
      <c r="F45" s="9" t="s">
        <v>484</v>
      </c>
      <c r="G45" s="9" t="s">
        <v>526</v>
      </c>
    </row>
    <row r="46" spans="1:7" ht="15.75" thickBot="1" x14ac:dyDescent="0.3">
      <c r="A46" s="8" t="s">
        <v>118</v>
      </c>
      <c r="B46" s="9" t="s">
        <v>366</v>
      </c>
      <c r="C46" s="9" t="s">
        <v>367</v>
      </c>
      <c r="D46" s="9" t="s">
        <v>406</v>
      </c>
      <c r="E46" s="9" t="s">
        <v>485</v>
      </c>
      <c r="F46" s="9" t="s">
        <v>486</v>
      </c>
      <c r="G46" s="9" t="s">
        <v>527</v>
      </c>
    </row>
    <row r="47" spans="1:7" x14ac:dyDescent="0.25">
      <c r="A47" s="6" t="s">
        <v>236</v>
      </c>
      <c r="B47" s="7"/>
      <c r="C47" s="7"/>
      <c r="D47" s="7"/>
      <c r="E47" s="7"/>
      <c r="F47" s="7"/>
      <c r="G47" s="7"/>
    </row>
    <row r="48" spans="1:7" x14ac:dyDescent="0.25">
      <c r="A48" s="8" t="s">
        <v>112</v>
      </c>
      <c r="B48" s="9" t="s">
        <v>368</v>
      </c>
      <c r="C48" s="9" t="s">
        <v>369</v>
      </c>
      <c r="D48" s="9" t="s">
        <v>407</v>
      </c>
      <c r="E48" s="9" t="s">
        <v>487</v>
      </c>
      <c r="F48" s="9" t="s">
        <v>488</v>
      </c>
      <c r="G48" s="9" t="s">
        <v>528</v>
      </c>
    </row>
    <row r="49" spans="1:7" x14ac:dyDescent="0.25">
      <c r="A49" s="8" t="s">
        <v>115</v>
      </c>
      <c r="B49" s="9" t="s">
        <v>370</v>
      </c>
      <c r="C49" s="9" t="s">
        <v>371</v>
      </c>
      <c r="D49" s="9" t="s">
        <v>408</v>
      </c>
      <c r="E49" s="9" t="s">
        <v>489</v>
      </c>
      <c r="F49" s="9" t="s">
        <v>490</v>
      </c>
      <c r="G49" s="9" t="s">
        <v>529</v>
      </c>
    </row>
    <row r="50" spans="1:7" ht="15.75" thickBot="1" x14ac:dyDescent="0.3">
      <c r="A50" s="10" t="s">
        <v>118</v>
      </c>
      <c r="B50" s="11" t="s">
        <v>372</v>
      </c>
      <c r="C50" s="11" t="s">
        <v>373</v>
      </c>
      <c r="D50" s="11" t="s">
        <v>409</v>
      </c>
      <c r="E50" s="11" t="s">
        <v>491</v>
      </c>
      <c r="F50" s="11" t="s">
        <v>492</v>
      </c>
      <c r="G50" s="11" t="s">
        <v>530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F1" sqref="F1:L26"/>
    </sheetView>
  </sheetViews>
  <sheetFormatPr defaultRowHeight="15" x14ac:dyDescent="0.25"/>
  <cols>
    <col min="1" max="1" width="17.5703125" style="89" bestFit="1" customWidth="1"/>
    <col min="2" max="3" width="10" style="89" bestFit="1" customWidth="1"/>
    <col min="4" max="5" width="9.140625" style="89"/>
    <col min="6" max="6" width="17.28515625" style="89" bestFit="1" customWidth="1"/>
    <col min="7" max="7" width="11.28515625" style="89" bestFit="1" customWidth="1"/>
    <col min="8" max="8" width="9.7109375" style="89" bestFit="1" customWidth="1"/>
    <col min="9" max="9" width="11.28515625" style="89" bestFit="1" customWidth="1"/>
    <col min="10" max="10" width="9.140625" style="89"/>
    <col min="11" max="11" width="11.28515625" style="89" bestFit="1" customWidth="1"/>
    <col min="12" max="16384" width="9.140625" style="89"/>
  </cols>
  <sheetData>
    <row r="1" spans="1:12" s="84" customFormat="1" x14ac:dyDescent="0.25">
      <c r="A1" s="83"/>
      <c r="B1" s="78" t="s">
        <v>106</v>
      </c>
      <c r="C1" s="78" t="s">
        <v>105</v>
      </c>
      <c r="G1" s="84" t="s">
        <v>410</v>
      </c>
      <c r="I1" s="84" t="s">
        <v>411</v>
      </c>
      <c r="K1" s="84" t="s">
        <v>412</v>
      </c>
    </row>
    <row r="2" spans="1:12" s="84" customFormat="1" ht="15" customHeight="1" thickBot="1" x14ac:dyDescent="0.3">
      <c r="A2" s="85"/>
      <c r="B2" s="79" t="s">
        <v>110</v>
      </c>
      <c r="C2" s="79" t="s">
        <v>111</v>
      </c>
      <c r="F2" s="84" t="s">
        <v>551</v>
      </c>
      <c r="G2" s="84" t="s">
        <v>569</v>
      </c>
      <c r="H2" s="84" t="s">
        <v>552</v>
      </c>
      <c r="I2" s="84" t="s">
        <v>569</v>
      </c>
      <c r="J2" s="84" t="s">
        <v>552</v>
      </c>
      <c r="K2" s="84" t="s">
        <v>569</v>
      </c>
      <c r="L2" s="84" t="s">
        <v>552</v>
      </c>
    </row>
    <row r="3" spans="1:12" s="84" customFormat="1" x14ac:dyDescent="0.25">
      <c r="A3" s="86" t="s">
        <v>222</v>
      </c>
      <c r="B3" s="80"/>
      <c r="C3" s="80"/>
      <c r="F3" s="87" t="s">
        <v>222</v>
      </c>
      <c r="G3" s="87"/>
      <c r="H3" s="87"/>
      <c r="I3" s="87"/>
      <c r="J3" s="87"/>
      <c r="K3" s="90"/>
      <c r="L3" s="90"/>
    </row>
    <row r="4" spans="1:12" s="84" customFormat="1" x14ac:dyDescent="0.25">
      <c r="A4" s="81">
        <v>0</v>
      </c>
      <c r="B4" s="81" t="s">
        <v>532</v>
      </c>
      <c r="C4" s="81" t="s">
        <v>533</v>
      </c>
      <c r="F4" s="87">
        <v>0</v>
      </c>
      <c r="G4" s="87" t="s">
        <v>553</v>
      </c>
      <c r="H4" s="87" t="s">
        <v>554</v>
      </c>
      <c r="I4" s="87" t="s">
        <v>570</v>
      </c>
      <c r="J4" s="87" t="s">
        <v>571</v>
      </c>
      <c r="K4" s="90" t="s">
        <v>572</v>
      </c>
      <c r="L4" s="90" t="s">
        <v>573</v>
      </c>
    </row>
    <row r="5" spans="1:12" s="84" customFormat="1" ht="15.75" thickBot="1" x14ac:dyDescent="0.3">
      <c r="A5" s="81">
        <v>1</v>
      </c>
      <c r="B5" s="81" t="s">
        <v>534</v>
      </c>
      <c r="C5" s="81" t="s">
        <v>535</v>
      </c>
      <c r="F5" s="87">
        <v>1</v>
      </c>
      <c r="G5" s="87" t="s">
        <v>555</v>
      </c>
      <c r="H5" s="87" t="s">
        <v>556</v>
      </c>
      <c r="I5" s="87" t="s">
        <v>572</v>
      </c>
      <c r="J5" s="87" t="s">
        <v>573</v>
      </c>
      <c r="K5" s="90" t="s">
        <v>570</v>
      </c>
      <c r="L5" s="90" t="s">
        <v>571</v>
      </c>
    </row>
    <row r="6" spans="1:12" s="84" customFormat="1" x14ac:dyDescent="0.25">
      <c r="A6" s="86" t="s">
        <v>225</v>
      </c>
      <c r="B6" s="80"/>
      <c r="C6" s="80"/>
      <c r="F6" s="87" t="s">
        <v>225</v>
      </c>
      <c r="G6" s="87"/>
      <c r="H6" s="87"/>
      <c r="I6" s="87"/>
      <c r="J6" s="87"/>
      <c r="K6" s="90"/>
      <c r="L6" s="90"/>
    </row>
    <row r="7" spans="1:12" s="84" customFormat="1" x14ac:dyDescent="0.25">
      <c r="A7" s="81">
        <v>0</v>
      </c>
      <c r="B7" s="81" t="s">
        <v>541</v>
      </c>
      <c r="C7" s="81" t="s">
        <v>537</v>
      </c>
      <c r="F7" s="87">
        <v>0</v>
      </c>
      <c r="G7" s="87" t="s">
        <v>557</v>
      </c>
      <c r="H7" s="87" t="s">
        <v>558</v>
      </c>
      <c r="I7" s="87" t="s">
        <v>574</v>
      </c>
      <c r="J7" s="87" t="s">
        <v>575</v>
      </c>
      <c r="K7" s="91" t="s">
        <v>578</v>
      </c>
      <c r="L7" s="91" t="s">
        <v>579</v>
      </c>
    </row>
    <row r="8" spans="1:12" s="84" customFormat="1" ht="15.75" thickBot="1" x14ac:dyDescent="0.3">
      <c r="A8" s="81">
        <v>1</v>
      </c>
      <c r="B8" s="81" t="s">
        <v>536</v>
      </c>
      <c r="C8" s="81" t="s">
        <v>538</v>
      </c>
      <c r="F8" s="87">
        <v>1</v>
      </c>
      <c r="G8" s="87" t="s">
        <v>559</v>
      </c>
      <c r="H8" s="87" t="s">
        <v>560</v>
      </c>
      <c r="I8" s="87" t="s">
        <v>576</v>
      </c>
      <c r="J8" s="87" t="s">
        <v>577</v>
      </c>
      <c r="K8" s="90" t="s">
        <v>580</v>
      </c>
      <c r="L8" s="90" t="s">
        <v>581</v>
      </c>
    </row>
    <row r="9" spans="1:12" s="88" customFormat="1" x14ac:dyDescent="0.25">
      <c r="A9" s="86" t="s">
        <v>228</v>
      </c>
      <c r="B9" s="80"/>
      <c r="C9" s="80"/>
      <c r="F9" s="87" t="s">
        <v>228</v>
      </c>
      <c r="G9" s="87"/>
      <c r="H9" s="87"/>
      <c r="I9" s="87"/>
      <c r="J9" s="87"/>
      <c r="K9" s="90"/>
      <c r="L9" s="90"/>
    </row>
    <row r="10" spans="1:12" s="84" customFormat="1" x14ac:dyDescent="0.25">
      <c r="A10" s="81">
        <v>0</v>
      </c>
      <c r="B10" s="81" t="s">
        <v>539</v>
      </c>
      <c r="C10" s="81" t="s">
        <v>533</v>
      </c>
      <c r="F10" s="87">
        <v>0</v>
      </c>
      <c r="G10" s="87" t="s">
        <v>561</v>
      </c>
      <c r="H10" s="87" t="s">
        <v>562</v>
      </c>
      <c r="I10" s="87" t="s">
        <v>570</v>
      </c>
      <c r="J10" s="87" t="s">
        <v>571</v>
      </c>
      <c r="K10" s="90" t="s">
        <v>582</v>
      </c>
      <c r="L10" s="90" t="s">
        <v>583</v>
      </c>
    </row>
    <row r="11" spans="1:12" s="84" customFormat="1" ht="15.75" thickBot="1" x14ac:dyDescent="0.3">
      <c r="A11" s="81">
        <v>1</v>
      </c>
      <c r="B11" s="81" t="s">
        <v>540</v>
      </c>
      <c r="C11" s="81" t="s">
        <v>535</v>
      </c>
      <c r="F11" s="87">
        <v>1</v>
      </c>
      <c r="G11" s="87" t="s">
        <v>563</v>
      </c>
      <c r="H11" s="87" t="s">
        <v>564</v>
      </c>
      <c r="I11" s="87" t="s">
        <v>572</v>
      </c>
      <c r="J11" s="87" t="s">
        <v>573</v>
      </c>
      <c r="K11" s="90" t="s">
        <v>584</v>
      </c>
      <c r="L11" s="90" t="s">
        <v>585</v>
      </c>
    </row>
    <row r="12" spans="1:12" s="84" customFormat="1" x14ac:dyDescent="0.25">
      <c r="A12" s="86" t="s">
        <v>233</v>
      </c>
      <c r="B12" s="80"/>
      <c r="C12" s="80"/>
      <c r="F12" s="87" t="s">
        <v>233</v>
      </c>
      <c r="G12" s="87"/>
      <c r="H12" s="87"/>
      <c r="I12" s="87"/>
      <c r="J12" s="87"/>
      <c r="K12" s="90"/>
      <c r="L12" s="90"/>
    </row>
    <row r="13" spans="1:12" s="84" customFormat="1" x14ac:dyDescent="0.25">
      <c r="A13" s="81">
        <v>0</v>
      </c>
      <c r="B13" s="81" t="s">
        <v>536</v>
      </c>
      <c r="C13" s="81" t="s">
        <v>533</v>
      </c>
      <c r="F13" s="87">
        <v>0</v>
      </c>
      <c r="G13" s="87" t="s">
        <v>559</v>
      </c>
      <c r="H13" s="87" t="s">
        <v>560</v>
      </c>
      <c r="I13" s="87" t="s">
        <v>570</v>
      </c>
      <c r="J13" s="87" t="s">
        <v>571</v>
      </c>
      <c r="K13" s="90" t="s">
        <v>586</v>
      </c>
      <c r="L13" s="90" t="s">
        <v>587</v>
      </c>
    </row>
    <row r="14" spans="1:12" s="84" customFormat="1" ht="15.75" thickBot="1" x14ac:dyDescent="0.3">
      <c r="A14" s="81">
        <v>1</v>
      </c>
      <c r="B14" s="81" t="s">
        <v>541</v>
      </c>
      <c r="C14" s="81" t="s">
        <v>535</v>
      </c>
      <c r="F14" s="87">
        <v>1</v>
      </c>
      <c r="G14" s="87" t="s">
        <v>557</v>
      </c>
      <c r="H14" s="87" t="s">
        <v>558</v>
      </c>
      <c r="I14" s="87" t="s">
        <v>572</v>
      </c>
      <c r="J14" s="87" t="s">
        <v>573</v>
      </c>
      <c r="K14" s="90" t="s">
        <v>588</v>
      </c>
      <c r="L14" s="90" t="s">
        <v>589</v>
      </c>
    </row>
    <row r="15" spans="1:12" s="84" customFormat="1" x14ac:dyDescent="0.25">
      <c r="A15" s="86" t="s">
        <v>237</v>
      </c>
      <c r="B15" s="80"/>
      <c r="C15" s="80"/>
      <c r="F15" s="84" t="s">
        <v>260</v>
      </c>
    </row>
    <row r="16" spans="1:12" s="84" customFormat="1" x14ac:dyDescent="0.25">
      <c r="A16" s="81">
        <v>0</v>
      </c>
      <c r="B16" s="81"/>
      <c r="C16" s="81" t="s">
        <v>535</v>
      </c>
      <c r="F16" s="84">
        <v>0</v>
      </c>
      <c r="G16" s="84" t="s">
        <v>557</v>
      </c>
      <c r="H16" s="84" t="s">
        <v>558</v>
      </c>
      <c r="I16" s="84" t="s">
        <v>586</v>
      </c>
      <c r="J16" s="84" t="s">
        <v>587</v>
      </c>
      <c r="K16" s="84" t="s">
        <v>572</v>
      </c>
      <c r="L16" s="84" t="s">
        <v>573</v>
      </c>
    </row>
    <row r="17" spans="1:12" s="84" customFormat="1" ht="15.75" thickBot="1" x14ac:dyDescent="0.3">
      <c r="A17" s="81">
        <v>1</v>
      </c>
      <c r="B17" s="81"/>
      <c r="C17" s="81" t="s">
        <v>533</v>
      </c>
      <c r="F17" s="84">
        <v>1</v>
      </c>
      <c r="G17" s="84" t="s">
        <v>559</v>
      </c>
      <c r="H17" s="84" t="s">
        <v>560</v>
      </c>
      <c r="I17" s="84" t="s">
        <v>588</v>
      </c>
      <c r="J17" s="84" t="s">
        <v>589</v>
      </c>
      <c r="K17" s="84" t="s">
        <v>570</v>
      </c>
      <c r="L17" s="84" t="s">
        <v>571</v>
      </c>
    </row>
    <row r="18" spans="1:12" s="84" customFormat="1" x14ac:dyDescent="0.25">
      <c r="A18" s="86" t="s">
        <v>240</v>
      </c>
      <c r="B18" s="80"/>
      <c r="C18" s="80"/>
      <c r="F18" s="84" t="s">
        <v>264</v>
      </c>
    </row>
    <row r="19" spans="1:12" s="84" customFormat="1" x14ac:dyDescent="0.25">
      <c r="A19" s="81">
        <v>0</v>
      </c>
      <c r="B19" s="81"/>
      <c r="C19" s="81" t="s">
        <v>542</v>
      </c>
      <c r="F19" s="88">
        <v>0</v>
      </c>
      <c r="G19" s="88" t="s">
        <v>565</v>
      </c>
      <c r="H19" s="88" t="s">
        <v>566</v>
      </c>
      <c r="I19" s="88" t="s">
        <v>590</v>
      </c>
      <c r="J19" s="88" t="s">
        <v>591</v>
      </c>
      <c r="K19" s="84" t="s">
        <v>572</v>
      </c>
      <c r="L19" s="84" t="s">
        <v>573</v>
      </c>
    </row>
    <row r="20" spans="1:12" s="84" customFormat="1" ht="15.75" thickBot="1" x14ac:dyDescent="0.3">
      <c r="A20" s="81">
        <v>1</v>
      </c>
      <c r="B20" s="81"/>
      <c r="C20" s="81" t="s">
        <v>550</v>
      </c>
      <c r="F20" s="88">
        <v>1</v>
      </c>
      <c r="G20" s="88" t="s">
        <v>567</v>
      </c>
      <c r="H20" s="88" t="s">
        <v>568</v>
      </c>
      <c r="I20" s="88" t="s">
        <v>590</v>
      </c>
      <c r="J20" s="88" t="s">
        <v>591</v>
      </c>
      <c r="K20" s="84" t="s">
        <v>570</v>
      </c>
      <c r="L20" s="84" t="s">
        <v>571</v>
      </c>
    </row>
    <row r="21" spans="1:12" s="84" customFormat="1" x14ac:dyDescent="0.25">
      <c r="A21" s="86" t="s">
        <v>243</v>
      </c>
      <c r="B21" s="80"/>
      <c r="C21" s="80"/>
      <c r="F21" s="84" t="s">
        <v>268</v>
      </c>
    </row>
    <row r="22" spans="1:12" s="84" customFormat="1" x14ac:dyDescent="0.25">
      <c r="A22" s="81">
        <v>0</v>
      </c>
      <c r="B22" s="81"/>
      <c r="C22" s="81" t="s">
        <v>543</v>
      </c>
      <c r="F22" s="84">
        <v>0</v>
      </c>
      <c r="G22" s="84" t="s">
        <v>561</v>
      </c>
      <c r="H22" s="84" t="s">
        <v>562</v>
      </c>
      <c r="I22" s="84" t="s">
        <v>586</v>
      </c>
      <c r="J22" s="84" t="s">
        <v>587</v>
      </c>
      <c r="K22" s="84" t="s">
        <v>570</v>
      </c>
      <c r="L22" s="84" t="s">
        <v>571</v>
      </c>
    </row>
    <row r="23" spans="1:12" s="84" customFormat="1" ht="15.75" thickBot="1" x14ac:dyDescent="0.3">
      <c r="A23" s="81">
        <v>1</v>
      </c>
      <c r="B23" s="81"/>
      <c r="C23" s="81" t="s">
        <v>544</v>
      </c>
      <c r="F23" s="84">
        <v>1</v>
      </c>
      <c r="G23" s="84" t="s">
        <v>563</v>
      </c>
      <c r="H23" s="84" t="s">
        <v>564</v>
      </c>
      <c r="I23" s="84" t="s">
        <v>588</v>
      </c>
      <c r="J23" s="84" t="s">
        <v>589</v>
      </c>
      <c r="K23" s="84" t="s">
        <v>572</v>
      </c>
      <c r="L23" s="84" t="s">
        <v>573</v>
      </c>
    </row>
    <row r="24" spans="1:12" s="84" customFormat="1" x14ac:dyDescent="0.25">
      <c r="A24" s="86" t="s">
        <v>252</v>
      </c>
      <c r="B24" s="80"/>
      <c r="C24" s="80"/>
      <c r="F24" s="84" t="s">
        <v>275</v>
      </c>
    </row>
    <row r="25" spans="1:12" s="84" customFormat="1" x14ac:dyDescent="0.25">
      <c r="A25" s="81">
        <v>0</v>
      </c>
      <c r="B25" s="81"/>
      <c r="C25" s="81" t="s">
        <v>545</v>
      </c>
      <c r="F25" s="84">
        <v>0</v>
      </c>
      <c r="G25" s="84" t="s">
        <v>555</v>
      </c>
      <c r="H25" s="84" t="s">
        <v>556</v>
      </c>
      <c r="I25" s="84" t="s">
        <v>572</v>
      </c>
      <c r="J25" s="84" t="s">
        <v>573</v>
      </c>
      <c r="K25" s="84" t="s">
        <v>572</v>
      </c>
      <c r="L25" s="84" t="s">
        <v>573</v>
      </c>
    </row>
    <row r="26" spans="1:12" s="84" customFormat="1" ht="15.75" thickBot="1" x14ac:dyDescent="0.3">
      <c r="A26" s="81">
        <v>1</v>
      </c>
      <c r="B26" s="81"/>
      <c r="C26" s="81" t="s">
        <v>546</v>
      </c>
      <c r="F26" s="84">
        <v>1</v>
      </c>
      <c r="G26" s="84" t="s">
        <v>553</v>
      </c>
      <c r="H26" s="84" t="s">
        <v>554</v>
      </c>
      <c r="I26" s="84" t="s">
        <v>570</v>
      </c>
      <c r="J26" s="84" t="s">
        <v>571</v>
      </c>
      <c r="K26" s="84" t="s">
        <v>570</v>
      </c>
      <c r="L26" s="84" t="s">
        <v>571</v>
      </c>
    </row>
    <row r="27" spans="1:12" s="84" customFormat="1" x14ac:dyDescent="0.25">
      <c r="A27" s="86" t="s">
        <v>260</v>
      </c>
      <c r="B27" s="80"/>
      <c r="C27" s="80"/>
    </row>
    <row r="28" spans="1:12" s="84" customFormat="1" x14ac:dyDescent="0.25">
      <c r="A28" s="81">
        <v>0</v>
      </c>
      <c r="B28" s="81" t="s">
        <v>541</v>
      </c>
      <c r="C28" s="81" t="s">
        <v>545</v>
      </c>
    </row>
    <row r="29" spans="1:12" s="84" customFormat="1" ht="15.75" thickBot="1" x14ac:dyDescent="0.3">
      <c r="A29" s="81">
        <v>1</v>
      </c>
      <c r="B29" s="81" t="s">
        <v>536</v>
      </c>
      <c r="C29" s="81" t="s">
        <v>546</v>
      </c>
    </row>
    <row r="30" spans="1:12" s="88" customFormat="1" x14ac:dyDescent="0.25">
      <c r="A30" s="86" t="s">
        <v>264</v>
      </c>
      <c r="B30" s="80"/>
      <c r="C30" s="80"/>
    </row>
    <row r="31" spans="1:12" s="88" customFormat="1" x14ac:dyDescent="0.25">
      <c r="A31" s="81">
        <v>0</v>
      </c>
      <c r="B31" s="81" t="s">
        <v>547</v>
      </c>
      <c r="C31" s="81" t="s">
        <v>548</v>
      </c>
    </row>
    <row r="32" spans="1:12" s="84" customFormat="1" ht="15.75" thickBot="1" x14ac:dyDescent="0.3">
      <c r="A32" s="81">
        <v>1</v>
      </c>
      <c r="B32" s="81" t="s">
        <v>549</v>
      </c>
      <c r="C32" s="81" t="s">
        <v>548</v>
      </c>
    </row>
    <row r="33" spans="1:3" s="84" customFormat="1" x14ac:dyDescent="0.25">
      <c r="A33" s="86" t="s">
        <v>268</v>
      </c>
      <c r="B33" s="80"/>
      <c r="C33" s="80"/>
    </row>
    <row r="34" spans="1:3" s="84" customFormat="1" x14ac:dyDescent="0.25">
      <c r="A34" s="81">
        <v>0</v>
      </c>
      <c r="B34" s="81" t="s">
        <v>539</v>
      </c>
      <c r="C34" s="81" t="s">
        <v>545</v>
      </c>
    </row>
    <row r="35" spans="1:3" s="84" customFormat="1" ht="15.75" thickBot="1" x14ac:dyDescent="0.3">
      <c r="A35" s="81">
        <v>1</v>
      </c>
      <c r="B35" s="81" t="s">
        <v>540</v>
      </c>
      <c r="C35" s="81" t="s">
        <v>546</v>
      </c>
    </row>
    <row r="36" spans="1:3" s="84" customFormat="1" x14ac:dyDescent="0.25">
      <c r="A36" s="86" t="s">
        <v>275</v>
      </c>
      <c r="B36" s="80"/>
      <c r="C36" s="80"/>
    </row>
    <row r="37" spans="1:3" s="84" customFormat="1" x14ac:dyDescent="0.25">
      <c r="A37" s="81">
        <v>0</v>
      </c>
      <c r="B37" s="81" t="s">
        <v>534</v>
      </c>
      <c r="C37" s="81" t="s">
        <v>535</v>
      </c>
    </row>
    <row r="38" spans="1:3" s="84" customFormat="1" ht="15.75" thickBot="1" x14ac:dyDescent="0.3">
      <c r="A38" s="81">
        <v>1</v>
      </c>
      <c r="B38" s="81" t="s">
        <v>532</v>
      </c>
      <c r="C38" s="81" t="s">
        <v>533</v>
      </c>
    </row>
    <row r="39" spans="1:3" s="84" customFormat="1" x14ac:dyDescent="0.25">
      <c r="A39" s="86" t="s">
        <v>282</v>
      </c>
      <c r="B39" s="80"/>
      <c r="C39" s="80"/>
    </row>
    <row r="40" spans="1:3" s="84" customFormat="1" x14ac:dyDescent="0.25">
      <c r="A40" s="81">
        <v>0</v>
      </c>
      <c r="B40" s="81"/>
      <c r="C40" s="81" t="s">
        <v>535</v>
      </c>
    </row>
    <row r="41" spans="1:3" s="84" customFormat="1" ht="15.75" thickBot="1" x14ac:dyDescent="0.3">
      <c r="A41" s="81">
        <v>1</v>
      </c>
      <c r="B41" s="81"/>
      <c r="C41" s="81" t="s">
        <v>533</v>
      </c>
    </row>
    <row r="42" spans="1:3" s="84" customFormat="1" x14ac:dyDescent="0.25">
      <c r="A42" s="86" t="s">
        <v>286</v>
      </c>
      <c r="B42" s="80"/>
      <c r="C42" s="80"/>
    </row>
    <row r="43" spans="1:3" s="84" customFormat="1" x14ac:dyDescent="0.25">
      <c r="A43" s="81">
        <v>0</v>
      </c>
      <c r="B43" s="81"/>
      <c r="C43" s="81" t="s">
        <v>535</v>
      </c>
    </row>
    <row r="44" spans="1:3" s="84" customFormat="1" ht="15.75" thickBot="1" x14ac:dyDescent="0.3">
      <c r="A44" s="81">
        <v>1</v>
      </c>
      <c r="B44" s="81"/>
      <c r="C44" s="81" t="s">
        <v>533</v>
      </c>
    </row>
    <row r="45" spans="1:3" s="84" customFormat="1" x14ac:dyDescent="0.25">
      <c r="A45" s="86" t="s">
        <v>289</v>
      </c>
      <c r="B45" s="80"/>
      <c r="C45" s="80"/>
    </row>
    <row r="46" spans="1:3" s="84" customFormat="1" x14ac:dyDescent="0.25">
      <c r="A46" s="81">
        <v>0</v>
      </c>
      <c r="B46" s="81"/>
      <c r="C46" s="81" t="s">
        <v>533</v>
      </c>
    </row>
    <row r="47" spans="1:3" s="84" customFormat="1" ht="15.75" thickBot="1" x14ac:dyDescent="0.3">
      <c r="A47" s="81">
        <v>1</v>
      </c>
      <c r="B47" s="81"/>
      <c r="C47" s="81" t="s">
        <v>535</v>
      </c>
    </row>
    <row r="48" spans="1:3" s="84" customFormat="1" x14ac:dyDescent="0.25">
      <c r="A48" s="86" t="s">
        <v>295</v>
      </c>
      <c r="B48" s="80"/>
      <c r="C48" s="80"/>
    </row>
    <row r="49" spans="1:3" s="84" customFormat="1" x14ac:dyDescent="0.25">
      <c r="A49" s="81">
        <v>0</v>
      </c>
      <c r="B49" s="81"/>
      <c r="C49" s="81" t="s">
        <v>535</v>
      </c>
    </row>
    <row r="50" spans="1:3" s="84" customFormat="1" ht="15.75" customHeight="1" thickBot="1" x14ac:dyDescent="0.3">
      <c r="A50" s="82">
        <v>1</v>
      </c>
      <c r="B50" s="82"/>
      <c r="C50" s="82" t="s">
        <v>533</v>
      </c>
    </row>
    <row r="51" spans="1:3" s="84" customFormat="1" x14ac:dyDescent="0.25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5" x14ac:dyDescent="0.25"/>
  <cols>
    <col min="1" max="1" width="14.5703125" bestFit="1" customWidth="1"/>
    <col min="2" max="2" width="11.42578125" bestFit="1" customWidth="1"/>
    <col min="3" max="3" width="11.85546875" bestFit="1" customWidth="1"/>
  </cols>
  <sheetData>
    <row r="1" spans="1:4" x14ac:dyDescent="0.25">
      <c r="A1" s="74"/>
      <c r="B1" s="4" t="s">
        <v>410</v>
      </c>
      <c r="C1" s="4" t="s">
        <v>411</v>
      </c>
      <c r="D1" s="4" t="s">
        <v>412</v>
      </c>
    </row>
    <row r="2" spans="1:4" ht="15.75" thickBot="1" x14ac:dyDescent="0.3">
      <c r="A2" s="75"/>
      <c r="B2" s="5" t="s">
        <v>110</v>
      </c>
      <c r="C2" s="5" t="s">
        <v>111</v>
      </c>
      <c r="D2" s="5" t="s">
        <v>111</v>
      </c>
    </row>
    <row r="3" spans="1:4" x14ac:dyDescent="0.25">
      <c r="A3" s="6" t="s">
        <v>629</v>
      </c>
      <c r="B3" s="7"/>
      <c r="C3" s="7"/>
      <c r="D3" s="7"/>
    </row>
    <row r="4" spans="1:4" x14ac:dyDescent="0.25">
      <c r="A4" s="8" t="s">
        <v>112</v>
      </c>
      <c r="B4" s="9" t="s">
        <v>593</v>
      </c>
      <c r="C4" s="9" t="s">
        <v>594</v>
      </c>
      <c r="D4" s="9" t="s">
        <v>599</v>
      </c>
    </row>
    <row r="5" spans="1:4" x14ac:dyDescent="0.25">
      <c r="A5" s="8" t="s">
        <v>115</v>
      </c>
      <c r="B5" s="9" t="s">
        <v>595</v>
      </c>
      <c r="C5" s="9" t="s">
        <v>596</v>
      </c>
      <c r="D5" s="9" t="s">
        <v>600</v>
      </c>
    </row>
    <row r="6" spans="1:4" ht="15.75" thickBot="1" x14ac:dyDescent="0.3">
      <c r="A6" s="8" t="s">
        <v>118</v>
      </c>
      <c r="B6" s="9" t="s">
        <v>597</v>
      </c>
      <c r="C6" s="9" t="s">
        <v>598</v>
      </c>
      <c r="D6" s="9" t="s">
        <v>601</v>
      </c>
    </row>
    <row r="7" spans="1:4" x14ac:dyDescent="0.25">
      <c r="A7" s="6" t="s">
        <v>630</v>
      </c>
      <c r="B7" s="7"/>
      <c r="C7" s="7"/>
      <c r="D7" s="7"/>
    </row>
    <row r="8" spans="1:4" x14ac:dyDescent="0.25">
      <c r="A8" s="8" t="s">
        <v>112</v>
      </c>
      <c r="B8" s="9" t="s">
        <v>602</v>
      </c>
      <c r="C8" s="9" t="s">
        <v>603</v>
      </c>
      <c r="D8" s="9" t="s">
        <v>608</v>
      </c>
    </row>
    <row r="9" spans="1:4" x14ac:dyDescent="0.25">
      <c r="A9" s="8" t="s">
        <v>115</v>
      </c>
      <c r="B9" s="9" t="s">
        <v>604</v>
      </c>
      <c r="C9" s="9" t="s">
        <v>605</v>
      </c>
      <c r="D9" s="9" t="s">
        <v>609</v>
      </c>
    </row>
    <row r="10" spans="1:4" ht="18" customHeight="1" thickBot="1" x14ac:dyDescent="0.3">
      <c r="A10" s="8" t="s">
        <v>118</v>
      </c>
      <c r="B10" s="9" t="s">
        <v>606</v>
      </c>
      <c r="C10" s="9" t="s">
        <v>607</v>
      </c>
      <c r="D10" s="9" t="s">
        <v>610</v>
      </c>
    </row>
    <row r="11" spans="1:4" x14ac:dyDescent="0.25">
      <c r="A11" s="6" t="s">
        <v>631</v>
      </c>
      <c r="B11" s="7"/>
      <c r="C11" s="7"/>
      <c r="D11" s="7"/>
    </row>
    <row r="12" spans="1:4" x14ac:dyDescent="0.25">
      <c r="A12" s="8" t="s">
        <v>112</v>
      </c>
      <c r="B12" s="9" t="s">
        <v>611</v>
      </c>
      <c r="C12" s="9" t="s">
        <v>612</v>
      </c>
      <c r="D12" s="9" t="s">
        <v>617</v>
      </c>
    </row>
    <row r="13" spans="1:4" x14ac:dyDescent="0.25">
      <c r="A13" s="8" t="s">
        <v>115</v>
      </c>
      <c r="B13" s="9" t="s">
        <v>613</v>
      </c>
      <c r="C13" s="9" t="s">
        <v>614</v>
      </c>
      <c r="D13" s="9" t="s">
        <v>618</v>
      </c>
    </row>
    <row r="14" spans="1:4" ht="15.75" thickBot="1" x14ac:dyDescent="0.3">
      <c r="A14" s="8" t="s">
        <v>118</v>
      </c>
      <c r="B14" s="9" t="s">
        <v>615</v>
      </c>
      <c r="C14" s="9" t="s">
        <v>616</v>
      </c>
      <c r="D14" s="9" t="s">
        <v>619</v>
      </c>
    </row>
    <row r="15" spans="1:4" x14ac:dyDescent="0.25">
      <c r="A15" s="6" t="s">
        <v>632</v>
      </c>
      <c r="B15" s="7"/>
      <c r="C15" s="7"/>
      <c r="D15" s="7"/>
    </row>
    <row r="16" spans="1:4" x14ac:dyDescent="0.25">
      <c r="A16" s="8" t="s">
        <v>112</v>
      </c>
      <c r="B16" s="9" t="s">
        <v>620</v>
      </c>
      <c r="C16" s="9" t="s">
        <v>621</v>
      </c>
      <c r="D16" s="9" t="s">
        <v>626</v>
      </c>
    </row>
    <row r="17" spans="1:4" x14ac:dyDescent="0.25">
      <c r="A17" s="8" t="s">
        <v>115</v>
      </c>
      <c r="B17" s="9" t="s">
        <v>622</v>
      </c>
      <c r="C17" s="9" t="s">
        <v>623</v>
      </c>
      <c r="D17" s="9" t="s">
        <v>627</v>
      </c>
    </row>
    <row r="18" spans="1:4" ht="15.75" thickBot="1" x14ac:dyDescent="0.3">
      <c r="A18" s="8" t="s">
        <v>118</v>
      </c>
      <c r="B18" s="9" t="s">
        <v>624</v>
      </c>
      <c r="C18" s="9" t="s">
        <v>625</v>
      </c>
      <c r="D18" s="11" t="s">
        <v>628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lista generala</vt:lpstr>
      <vt:lpstr>Tabelul 1</vt:lpstr>
      <vt:lpstr>Tabelul 2</vt:lpstr>
      <vt:lpstr>Tabelul 3</vt:lpstr>
      <vt:lpstr>Tabelul 4</vt:lpstr>
      <vt:lpstr>Tabelul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Rwork</cp:lastModifiedBy>
  <dcterms:created xsi:type="dcterms:W3CDTF">2015-06-05T18:19:34Z</dcterms:created>
  <dcterms:modified xsi:type="dcterms:W3CDTF">2021-09-11T20:31:59Z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bad2de7f-eb61-464c-8e4e-b65fc4df89f9</vt:lpwstr>
  </property>
</Properties>
</file>