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aikato\2021\2021 Caleb\Data\"/>
    </mc:Choice>
  </mc:AlternateContent>
  <xr:revisionPtr revIDLastSave="0" documentId="13_ncr:1_{02384710-400E-4734-A63D-A12CE93C7F1E}" xr6:coauthVersionLast="36" xr6:coauthVersionMax="36" xr10:uidLastSave="{00000000-0000-0000-0000-000000000000}"/>
  <bookViews>
    <workbookView xWindow="0" yWindow="0" windowWidth="19200" windowHeight="6930" xr2:uid="{9C8D6526-C5A5-4231-8557-68F2FC5FE11D}"/>
  </bookViews>
  <sheets>
    <sheet name="Baseline" sheetId="1" r:id="rId1"/>
    <sheet name="Avg_3_Trials" sheetId="4" r:id="rId2"/>
    <sheet name="Jump_Each_Trial" sheetId="3" r:id="rId3"/>
    <sheet name="LESS_Each_Trial_Shoes" sheetId="5" r:id="rId4"/>
    <sheet name="LESS_Each_Trial_No_Shoe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1" l="1"/>
  <c r="O81" i="1"/>
  <c r="P81" i="1" s="1"/>
  <c r="M81" i="1"/>
  <c r="K81" i="1"/>
  <c r="D81" i="1"/>
  <c r="R80" i="1"/>
  <c r="O80" i="1"/>
  <c r="P80" i="1" s="1"/>
  <c r="M80" i="1"/>
  <c r="K80" i="1"/>
  <c r="D80" i="1"/>
  <c r="R79" i="1"/>
  <c r="O79" i="1"/>
  <c r="P79" i="1" s="1"/>
  <c r="M79" i="1"/>
  <c r="K79" i="1"/>
  <c r="D79" i="1"/>
  <c r="R78" i="1"/>
  <c r="O78" i="1"/>
  <c r="P78" i="1" s="1"/>
  <c r="M78" i="1"/>
  <c r="K78" i="1"/>
  <c r="D78" i="1"/>
  <c r="R77" i="1"/>
  <c r="O77" i="1"/>
  <c r="P77" i="1" s="1"/>
  <c r="M77" i="1"/>
  <c r="K77" i="1"/>
  <c r="D77" i="1"/>
  <c r="R76" i="1"/>
  <c r="O76" i="1"/>
  <c r="P76" i="1" s="1"/>
  <c r="M76" i="1"/>
  <c r="K76" i="1"/>
  <c r="D76" i="1"/>
  <c r="R75" i="1"/>
  <c r="O75" i="1"/>
  <c r="P75" i="1" s="1"/>
  <c r="M75" i="1"/>
  <c r="K75" i="1"/>
  <c r="D75" i="1"/>
  <c r="R74" i="1"/>
  <c r="O74" i="1"/>
  <c r="P74" i="1" s="1"/>
  <c r="M74" i="1"/>
  <c r="K74" i="1"/>
  <c r="D74" i="1"/>
  <c r="R73" i="1"/>
  <c r="O73" i="1"/>
  <c r="P73" i="1" s="1"/>
  <c r="M73" i="1"/>
  <c r="K73" i="1"/>
  <c r="D73" i="1"/>
  <c r="R72" i="1"/>
  <c r="O72" i="1"/>
  <c r="P72" i="1" s="1"/>
  <c r="M72" i="1"/>
  <c r="K72" i="1"/>
  <c r="D72" i="1"/>
  <c r="R71" i="1"/>
  <c r="O71" i="1"/>
  <c r="P71" i="1" s="1"/>
  <c r="M71" i="1"/>
  <c r="K71" i="1"/>
  <c r="D71" i="1"/>
  <c r="R70" i="1"/>
  <c r="O70" i="1"/>
  <c r="P70" i="1" s="1"/>
  <c r="M70" i="1"/>
  <c r="K70" i="1"/>
  <c r="D70" i="1"/>
  <c r="R69" i="1"/>
  <c r="O69" i="1"/>
  <c r="P69" i="1" s="1"/>
  <c r="M69" i="1"/>
  <c r="K69" i="1"/>
  <c r="D69" i="1"/>
  <c r="R68" i="1"/>
  <c r="O68" i="1"/>
  <c r="P68" i="1" s="1"/>
  <c r="M68" i="1"/>
  <c r="K68" i="1"/>
  <c r="D68" i="1"/>
  <c r="R67" i="1"/>
  <c r="O67" i="1"/>
  <c r="P67" i="1" s="1"/>
  <c r="M67" i="1"/>
  <c r="K67" i="1"/>
  <c r="D67" i="1"/>
  <c r="D66" i="1"/>
  <c r="R65" i="1"/>
  <c r="O65" i="1"/>
  <c r="P65" i="1" s="1"/>
  <c r="M65" i="1"/>
  <c r="K65" i="1"/>
  <c r="D65" i="1"/>
  <c r="R64" i="1"/>
  <c r="O64" i="1"/>
  <c r="P64" i="1" s="1"/>
  <c r="M64" i="1"/>
  <c r="K64" i="1"/>
  <c r="D64" i="1"/>
  <c r="R63" i="1"/>
  <c r="O63" i="1"/>
  <c r="P63" i="1" s="1"/>
  <c r="M63" i="1"/>
  <c r="K63" i="1"/>
  <c r="D63" i="1"/>
  <c r="R62" i="1"/>
  <c r="O62" i="1"/>
  <c r="P62" i="1" s="1"/>
  <c r="M62" i="1"/>
  <c r="K62" i="1"/>
  <c r="D62" i="1"/>
  <c r="R61" i="1"/>
  <c r="O61" i="1"/>
  <c r="P61" i="1" s="1"/>
  <c r="M61" i="1"/>
  <c r="K61" i="1"/>
  <c r="D61" i="1"/>
  <c r="R60" i="1"/>
  <c r="O60" i="1"/>
  <c r="P60" i="1" s="1"/>
  <c r="M60" i="1"/>
  <c r="K60" i="1"/>
  <c r="D60" i="1"/>
  <c r="R59" i="1"/>
  <c r="O59" i="1"/>
  <c r="P59" i="1" s="1"/>
  <c r="M59" i="1"/>
  <c r="K59" i="1"/>
  <c r="D59" i="1"/>
  <c r="R58" i="1"/>
  <c r="O58" i="1"/>
  <c r="P58" i="1" s="1"/>
  <c r="M58" i="1"/>
  <c r="K58" i="1"/>
  <c r="D58" i="1"/>
  <c r="R57" i="1"/>
  <c r="O57" i="1"/>
  <c r="P57" i="1" s="1"/>
  <c r="M57" i="1"/>
  <c r="K57" i="1"/>
  <c r="D57" i="1"/>
  <c r="R56" i="1"/>
  <c r="O56" i="1"/>
  <c r="P56" i="1" s="1"/>
  <c r="M56" i="1"/>
  <c r="K56" i="1"/>
  <c r="D56" i="1"/>
  <c r="R55" i="1"/>
  <c r="O55" i="1"/>
  <c r="P55" i="1" s="1"/>
  <c r="M55" i="1"/>
  <c r="K55" i="1"/>
  <c r="D55" i="1"/>
  <c r="R54" i="1"/>
  <c r="O54" i="1"/>
  <c r="P54" i="1" s="1"/>
  <c r="M54" i="1"/>
  <c r="K54" i="1"/>
  <c r="D54" i="1"/>
  <c r="R53" i="1"/>
  <c r="O53" i="1"/>
  <c r="P53" i="1" s="1"/>
  <c r="M53" i="1"/>
  <c r="K53" i="1"/>
  <c r="D53" i="1"/>
  <c r="R52" i="1"/>
  <c r="O52" i="1"/>
  <c r="P52" i="1" s="1"/>
  <c r="M52" i="1"/>
  <c r="K52" i="1"/>
  <c r="D52" i="1"/>
  <c r="R51" i="1"/>
  <c r="O51" i="1"/>
  <c r="P51" i="1" s="1"/>
  <c r="M51" i="1"/>
  <c r="K51" i="1"/>
  <c r="D51" i="1"/>
  <c r="R50" i="1"/>
  <c r="O50" i="1"/>
  <c r="P50" i="1" s="1"/>
  <c r="M50" i="1"/>
  <c r="K50" i="1"/>
  <c r="D50" i="1"/>
  <c r="R49" i="1"/>
  <c r="O49" i="1"/>
  <c r="P49" i="1" s="1"/>
  <c r="M49" i="1"/>
  <c r="K49" i="1"/>
  <c r="D49" i="1"/>
  <c r="R48" i="1"/>
  <c r="O48" i="1"/>
  <c r="P48" i="1" s="1"/>
  <c r="M48" i="1"/>
  <c r="K48" i="1"/>
  <c r="D48" i="1"/>
  <c r="R47" i="1"/>
  <c r="O47" i="1"/>
  <c r="P47" i="1" s="1"/>
  <c r="M47" i="1"/>
  <c r="K47" i="1"/>
  <c r="D47" i="1"/>
  <c r="R46" i="1"/>
  <c r="O46" i="1"/>
  <c r="P46" i="1" s="1"/>
  <c r="M46" i="1"/>
  <c r="K46" i="1"/>
  <c r="D46" i="1"/>
  <c r="R45" i="1"/>
  <c r="O45" i="1"/>
  <c r="P45" i="1" s="1"/>
  <c r="M45" i="1"/>
  <c r="K45" i="1"/>
  <c r="D45" i="1"/>
  <c r="R44" i="1"/>
  <c r="O44" i="1"/>
  <c r="P44" i="1" s="1"/>
  <c r="M44" i="1"/>
  <c r="K44" i="1"/>
  <c r="D44" i="1"/>
  <c r="R43" i="1"/>
  <c r="O43" i="1"/>
  <c r="P43" i="1" s="1"/>
  <c r="M43" i="1"/>
  <c r="K43" i="1"/>
  <c r="D43" i="1"/>
  <c r="R41" i="1"/>
  <c r="O41" i="1"/>
  <c r="P41" i="1" s="1"/>
  <c r="M41" i="1"/>
  <c r="K41" i="1"/>
  <c r="D41" i="1"/>
  <c r="R40" i="1"/>
  <c r="O40" i="1"/>
  <c r="P40" i="1" s="1"/>
  <c r="M40" i="1"/>
  <c r="K40" i="1"/>
  <c r="D40" i="1"/>
  <c r="R39" i="1"/>
  <c r="O39" i="1"/>
  <c r="P39" i="1" s="1"/>
  <c r="M39" i="1"/>
  <c r="K39" i="1"/>
  <c r="D39" i="1"/>
  <c r="R38" i="1"/>
  <c r="O38" i="1"/>
  <c r="P38" i="1" s="1"/>
  <c r="M38" i="1"/>
  <c r="K38" i="1"/>
  <c r="D38" i="1"/>
  <c r="R37" i="1"/>
  <c r="O37" i="1"/>
  <c r="P37" i="1" s="1"/>
  <c r="M37" i="1"/>
  <c r="K37" i="1"/>
  <c r="D37" i="1"/>
  <c r="R36" i="1"/>
  <c r="O36" i="1"/>
  <c r="P36" i="1" s="1"/>
  <c r="M36" i="1"/>
  <c r="K36" i="1"/>
  <c r="D36" i="1"/>
  <c r="R35" i="1"/>
  <c r="O35" i="1"/>
  <c r="P35" i="1" s="1"/>
  <c r="M35" i="1"/>
  <c r="K35" i="1"/>
  <c r="D35" i="1"/>
  <c r="R34" i="1"/>
  <c r="O34" i="1"/>
  <c r="P34" i="1" s="1"/>
  <c r="M34" i="1"/>
  <c r="K34" i="1"/>
  <c r="D34" i="1"/>
  <c r="R33" i="1"/>
  <c r="O33" i="1"/>
  <c r="P33" i="1" s="1"/>
  <c r="M33" i="1"/>
  <c r="K33" i="1"/>
  <c r="D33" i="1"/>
  <c r="R32" i="1"/>
  <c r="O32" i="1"/>
  <c r="P32" i="1" s="1"/>
  <c r="M32" i="1"/>
  <c r="K32" i="1"/>
  <c r="D32" i="1"/>
  <c r="R31" i="1"/>
  <c r="O31" i="1"/>
  <c r="P31" i="1" s="1"/>
  <c r="M31" i="1"/>
  <c r="K31" i="1"/>
  <c r="D31" i="1"/>
  <c r="R30" i="1"/>
  <c r="O30" i="1"/>
  <c r="P30" i="1" s="1"/>
  <c r="M30" i="1"/>
  <c r="K30" i="1"/>
  <c r="D30" i="1"/>
  <c r="R29" i="1"/>
  <c r="O29" i="1"/>
  <c r="P29" i="1" s="1"/>
  <c r="M29" i="1"/>
  <c r="K29" i="1"/>
  <c r="D29" i="1"/>
  <c r="R28" i="1"/>
  <c r="O28" i="1"/>
  <c r="P28" i="1" s="1"/>
  <c r="M28" i="1"/>
  <c r="K28" i="1"/>
  <c r="D28" i="1"/>
  <c r="R27" i="1"/>
  <c r="O27" i="1"/>
  <c r="P27" i="1" s="1"/>
  <c r="M27" i="1"/>
  <c r="K27" i="1"/>
  <c r="D27" i="1"/>
  <c r="R26" i="1"/>
  <c r="O26" i="1"/>
  <c r="P26" i="1" s="1"/>
  <c r="M26" i="1"/>
  <c r="K26" i="1"/>
  <c r="D26" i="1"/>
  <c r="R25" i="1"/>
  <c r="O25" i="1"/>
  <c r="P25" i="1" s="1"/>
  <c r="M25" i="1"/>
  <c r="K25" i="1"/>
  <c r="D25" i="1"/>
  <c r="R24" i="1"/>
  <c r="O24" i="1"/>
  <c r="P24" i="1" s="1"/>
  <c r="M24" i="1"/>
  <c r="K24" i="1"/>
  <c r="D24" i="1"/>
  <c r="U23" i="1"/>
  <c r="R22" i="1"/>
  <c r="O22" i="1"/>
  <c r="P22" i="1" s="1"/>
  <c r="M22" i="1"/>
  <c r="K22" i="1"/>
  <c r="D22" i="1"/>
  <c r="R21" i="1"/>
  <c r="O21" i="1"/>
  <c r="P21" i="1" s="1"/>
  <c r="M21" i="1"/>
  <c r="K21" i="1"/>
  <c r="D21" i="1"/>
  <c r="U20" i="1"/>
  <c r="D20" i="1"/>
  <c r="R19" i="1"/>
  <c r="O19" i="1"/>
  <c r="P19" i="1" s="1"/>
  <c r="M19" i="1"/>
  <c r="K19" i="1"/>
  <c r="D19" i="1"/>
  <c r="R18" i="1"/>
  <c r="O18" i="1"/>
  <c r="P18" i="1" s="1"/>
  <c r="M18" i="1"/>
  <c r="K18" i="1"/>
  <c r="D18" i="1"/>
  <c r="R17" i="1"/>
  <c r="O17" i="1"/>
  <c r="P17" i="1" s="1"/>
  <c r="M17" i="1"/>
  <c r="K17" i="1"/>
  <c r="D17" i="1"/>
  <c r="R16" i="1"/>
  <c r="O16" i="1"/>
  <c r="P16" i="1" s="1"/>
  <c r="M16" i="1"/>
  <c r="K16" i="1"/>
  <c r="D16" i="1"/>
  <c r="R15" i="1"/>
  <c r="O15" i="1"/>
  <c r="P15" i="1" s="1"/>
  <c r="M15" i="1"/>
  <c r="K15" i="1"/>
  <c r="D15" i="1"/>
  <c r="R14" i="1"/>
  <c r="O14" i="1"/>
  <c r="P14" i="1" s="1"/>
  <c r="M14" i="1"/>
  <c r="K14" i="1"/>
  <c r="D14" i="1"/>
  <c r="R13" i="1"/>
  <c r="O13" i="1"/>
  <c r="P13" i="1" s="1"/>
  <c r="M13" i="1"/>
  <c r="K13" i="1"/>
  <c r="D13" i="1"/>
  <c r="R12" i="1"/>
  <c r="O12" i="1"/>
  <c r="P12" i="1" s="1"/>
  <c r="M12" i="1"/>
  <c r="K12" i="1"/>
  <c r="D12" i="1"/>
  <c r="R11" i="1"/>
  <c r="O11" i="1"/>
  <c r="P11" i="1" s="1"/>
  <c r="M11" i="1"/>
  <c r="K11" i="1"/>
  <c r="D11" i="1"/>
  <c r="R10" i="1"/>
  <c r="O10" i="1"/>
  <c r="P10" i="1" s="1"/>
  <c r="M10" i="1"/>
  <c r="K10" i="1"/>
  <c r="D10" i="1"/>
  <c r="R9" i="1"/>
  <c r="O9" i="1"/>
  <c r="P9" i="1" s="1"/>
  <c r="M9" i="1"/>
  <c r="K9" i="1"/>
  <c r="D9" i="1"/>
  <c r="R8" i="1"/>
  <c r="O8" i="1"/>
  <c r="P8" i="1" s="1"/>
  <c r="M8" i="1"/>
  <c r="K8" i="1"/>
  <c r="D8" i="1"/>
  <c r="R7" i="1"/>
  <c r="O7" i="1"/>
  <c r="P7" i="1" s="1"/>
  <c r="M7" i="1"/>
  <c r="K7" i="1"/>
  <c r="D7" i="1"/>
  <c r="R6" i="1"/>
  <c r="O6" i="1"/>
  <c r="P6" i="1" s="1"/>
  <c r="M6" i="1"/>
  <c r="K6" i="1"/>
  <c r="D6" i="1"/>
  <c r="R5" i="1"/>
  <c r="O5" i="1"/>
  <c r="P5" i="1" s="1"/>
  <c r="M5" i="1"/>
  <c r="K5" i="1"/>
  <c r="D5" i="1"/>
  <c r="R4" i="1"/>
  <c r="O4" i="1"/>
  <c r="P4" i="1" s="1"/>
  <c r="M4" i="1"/>
  <c r="K4" i="1"/>
  <c r="D4" i="1"/>
  <c r="R3" i="1"/>
  <c r="O3" i="1"/>
  <c r="P3" i="1" s="1"/>
  <c r="M3" i="1"/>
  <c r="K3" i="1"/>
  <c r="D3" i="1"/>
  <c r="R2" i="1"/>
  <c r="O2" i="1"/>
  <c r="M2" i="1"/>
  <c r="K2" i="1"/>
  <c r="D2" i="1"/>
  <c r="T61" i="1" l="1"/>
  <c r="U61" i="1" s="1"/>
  <c r="T35" i="1"/>
  <c r="U35" i="1" s="1"/>
  <c r="T53" i="1"/>
  <c r="U53" i="1" s="1"/>
  <c r="T74" i="1"/>
  <c r="U74" i="1" s="1"/>
  <c r="T31" i="1"/>
  <c r="U31" i="1" s="1"/>
  <c r="T41" i="1"/>
  <c r="U41" i="1" s="1"/>
  <c r="T36" i="1"/>
  <c r="U36" i="1" s="1"/>
  <c r="T17" i="1"/>
  <c r="U17" i="1" s="1"/>
  <c r="T52" i="1"/>
  <c r="U52" i="1" s="1"/>
  <c r="T15" i="1"/>
  <c r="U15" i="1" s="1"/>
  <c r="T46" i="1"/>
  <c r="U46" i="1" s="1"/>
  <c r="T22" i="1"/>
  <c r="U22" i="1" s="1"/>
  <c r="T33" i="1"/>
  <c r="U33" i="1" s="1"/>
  <c r="T44" i="1"/>
  <c r="U44" i="1" s="1"/>
  <c r="T76" i="1"/>
  <c r="U76" i="1" s="1"/>
  <c r="T11" i="1"/>
  <c r="U11" i="1" s="1"/>
  <c r="T13" i="1"/>
  <c r="U13" i="1" s="1"/>
  <c r="T26" i="1"/>
  <c r="U26" i="1" s="1"/>
  <c r="T12" i="1"/>
  <c r="U12" i="1" s="1"/>
  <c r="T39" i="1"/>
  <c r="U39" i="1" s="1"/>
  <c r="T6" i="1"/>
  <c r="U6" i="1" s="1"/>
  <c r="T8" i="1"/>
  <c r="U8" i="1" s="1"/>
  <c r="T18" i="1"/>
  <c r="U18" i="1" s="1"/>
  <c r="T19" i="1"/>
  <c r="U19" i="1" s="1"/>
  <c r="T32" i="1"/>
  <c r="U32" i="1" s="1"/>
  <c r="T72" i="1"/>
  <c r="U72" i="1" s="1"/>
  <c r="T7" i="1"/>
  <c r="U7" i="1" s="1"/>
  <c r="T24" i="1"/>
  <c r="U24" i="1" s="1"/>
  <c r="T34" i="1"/>
  <c r="U34" i="1" s="1"/>
  <c r="T70" i="1"/>
  <c r="U70" i="1" s="1"/>
  <c r="T3" i="1"/>
  <c r="U3" i="1" s="1"/>
  <c r="T5" i="1"/>
  <c r="U5" i="1" s="1"/>
  <c r="T10" i="1"/>
  <c r="U10" i="1" s="1"/>
  <c r="T14" i="1"/>
  <c r="U14" i="1" s="1"/>
  <c r="T40" i="1"/>
  <c r="U40" i="1" s="1"/>
  <c r="T56" i="1"/>
  <c r="U56" i="1" s="1"/>
  <c r="T68" i="1"/>
  <c r="U68" i="1" s="1"/>
  <c r="T81" i="1"/>
  <c r="U81" i="1" s="1"/>
  <c r="T16" i="1"/>
  <c r="U16" i="1" s="1"/>
  <c r="T30" i="1"/>
  <c r="U30" i="1" s="1"/>
  <c r="T63" i="1"/>
  <c r="U63" i="1" s="1"/>
  <c r="T9" i="1"/>
  <c r="U9" i="1" s="1"/>
  <c r="T37" i="1"/>
  <c r="U37" i="1" s="1"/>
  <c r="T45" i="1"/>
  <c r="U45" i="1" s="1"/>
  <c r="T54" i="1"/>
  <c r="U54" i="1" s="1"/>
  <c r="T59" i="1"/>
  <c r="U59" i="1" s="1"/>
  <c r="T38" i="1"/>
  <c r="U38" i="1" s="1"/>
  <c r="T77" i="1"/>
  <c r="U77" i="1" s="1"/>
  <c r="T4" i="1"/>
  <c r="U4" i="1" s="1"/>
  <c r="T43" i="1"/>
  <c r="U43" i="1" s="1"/>
  <c r="T47" i="1"/>
  <c r="U47" i="1" s="1"/>
  <c r="T57" i="1"/>
  <c r="U57" i="1" s="1"/>
  <c r="T65" i="1"/>
  <c r="U65" i="1" s="1"/>
  <c r="T21" i="1"/>
  <c r="U21" i="1" s="1"/>
  <c r="T28" i="1"/>
  <c r="U28" i="1" s="1"/>
  <c r="T25" i="1"/>
  <c r="U25" i="1" s="1"/>
  <c r="T27" i="1"/>
  <c r="U27" i="1" s="1"/>
  <c r="P2" i="1"/>
  <c r="T2" i="1" s="1"/>
  <c r="U2" i="1" s="1"/>
  <c r="T48" i="1"/>
  <c r="U48" i="1" s="1"/>
  <c r="T49" i="1"/>
  <c r="U49" i="1" s="1"/>
  <c r="T29" i="1"/>
  <c r="U29" i="1" s="1"/>
  <c r="T50" i="1"/>
  <c r="U50" i="1" s="1"/>
  <c r="T51" i="1"/>
  <c r="U51" i="1" s="1"/>
  <c r="T55" i="1"/>
  <c r="U55" i="1" s="1"/>
  <c r="T60" i="1"/>
  <c r="U60" i="1" s="1"/>
  <c r="T69" i="1"/>
  <c r="U69" i="1" s="1"/>
  <c r="T58" i="1"/>
  <c r="U58" i="1" s="1"/>
  <c r="T71" i="1"/>
  <c r="U71" i="1" s="1"/>
  <c r="T78" i="1"/>
  <c r="U78" i="1" s="1"/>
  <c r="T79" i="1"/>
  <c r="U79" i="1" s="1"/>
  <c r="T64" i="1"/>
  <c r="U64" i="1" s="1"/>
  <c r="T73" i="1"/>
  <c r="U73" i="1" s="1"/>
  <c r="T80" i="1"/>
  <c r="U80" i="1" s="1"/>
  <c r="T62" i="1"/>
  <c r="U62" i="1" s="1"/>
  <c r="T67" i="1"/>
  <c r="U67" i="1" s="1"/>
  <c r="T75" i="1"/>
  <c r="U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 Hébert-Losier</author>
    <author>hebki997</author>
  </authors>
  <commentList>
    <comment ref="B1" authorId="0" shapeId="0" xr:uid="{4C71275A-19D5-448D-A7E7-E0905CDB7A9F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Date of test
dd/mm/YYYY</t>
        </r>
      </text>
    </comment>
    <comment ref="C1" authorId="0" shapeId="0" xr:uid="{A83788CA-A416-453D-8EC4-0FB28AC2DDC7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Date of birth
dd/mm/YYYY</t>
        </r>
      </text>
    </comment>
    <comment ref="E1" authorId="0" shapeId="0" xr:uid="{E05B67CA-91D6-4A30-BCFE-9C3B3469C3F0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M = Male
F = Female
O = Other</t>
        </r>
      </text>
    </comment>
    <comment ref="G1" authorId="0" shapeId="0" xr:uid="{99738C21-5026-41C8-B356-1748DA5B9F0D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Body height cm</t>
        </r>
      </text>
    </comment>
    <comment ref="H1" authorId="0" shapeId="0" xr:uid="{B12B689B-D7BE-4020-A5A8-DA908296D2D7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body mass kg</t>
        </r>
      </text>
    </comment>
    <comment ref="J1" authorId="0" shapeId="0" xr:uid="{E1C99FBD-6E1C-4601-9ED1-A16004A0D628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grams</t>
        </r>
      </text>
    </comment>
    <comment ref="K1" authorId="0" shapeId="0" xr:uid="{87C2810F-7A2E-4098-AC48-E0990ADFFA04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ratinig from 0 to 5</t>
        </r>
      </text>
    </comment>
    <comment ref="W1" authorId="0" shapeId="0" xr:uid="{0AEF01BD-3CB3-49EF-A53E-3969A9EE8217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S
NS</t>
        </r>
      </text>
    </comment>
    <comment ref="X1" authorId="0" shapeId="0" xr:uid="{67ECBE1D-ADB0-4E0A-A799-3B45EC08AC07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Category 1: Low
Those individuals who not meet criteria for categories 2 or 3 are considered low/inactive. 
Category 2: Moderate
Any one of the following 3 criteria:
• 3 or more days of vigorous activity of at least 20 minutes per day OR
• 5 or more days of moderate-intensity activity or walking of at least 30 minutes
per day OR
• 5 or more days of any combination of walking, moderate-intensity or vigorous intensity activities achieving a minimum of at least 600 MET-min/week. 
Category 3: High
Any one of the following 2 criteria:
• Vigorous-intensity activity on at least 3 days and accumulating at least 1500 MET-minutes/week OR
• 7 or more days of any combination of walking, moderate-intensity or vigorous
intensity activities achieving a minimum of at least 3000 MET-minutes/week </t>
        </r>
      </text>
    </comment>
    <comment ref="Y1" authorId="1" shapeId="0" xr:uid="{B64DF5F2-CA8A-407C-978E-14EBAED50124}">
      <text>
        <r>
          <rPr>
            <b/>
            <sz val="8"/>
            <color indexed="81"/>
            <rFont val="Tahoma"/>
            <family val="2"/>
          </rPr>
          <t>hebki997:</t>
        </r>
        <r>
          <rPr>
            <sz val="8"/>
            <color indexed="81"/>
            <rFont val="Tahoma"/>
            <family val="2"/>
          </rPr>
          <t xml:space="preserve">
IPAQ score category:
0=high
1=moderate
2=low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 Hebert-Losier</author>
  </authors>
  <commentList>
    <comment ref="D1" authorId="0" shapeId="0" xr:uid="{4D9551BF-83AA-47B3-8D32-1CCF10B1F41F}">
      <text>
        <r>
          <rPr>
            <b/>
            <sz val="9"/>
            <color indexed="81"/>
            <rFont val="Tahoma"/>
            <charset val="1"/>
          </rPr>
          <t>Kim Hebert-Losier:</t>
        </r>
        <r>
          <rPr>
            <sz val="9"/>
            <color indexed="81"/>
            <rFont val="Tahoma"/>
            <charset val="1"/>
          </rPr>
          <t xml:space="preserve">
LESS Score 5.00 or more</t>
        </r>
      </text>
    </comment>
    <comment ref="E1" authorId="0" shapeId="0" xr:uid="{CD4183E3-0A52-4AE1-9E0E-33E9CB04DADD}">
      <text>
        <r>
          <rPr>
            <b/>
            <sz val="9"/>
            <color indexed="81"/>
            <rFont val="Tahoma"/>
            <charset val="1"/>
          </rPr>
          <t>Kim Hebert-Losier:</t>
        </r>
        <r>
          <rPr>
            <sz val="9"/>
            <color indexed="81"/>
            <rFont val="Tahoma"/>
            <charset val="1"/>
          </rPr>
          <t xml:space="preserve">
LESS score less than 5.00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 Hébert-Losier</author>
  </authors>
  <commentList>
    <comment ref="B1" authorId="0" shapeId="0" xr:uid="{1F7F0EEB-0749-4728-B62E-8653E9364AE8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Footwear Jump 1</t>
        </r>
      </text>
    </comment>
    <comment ref="C1" authorId="0" shapeId="0" xr:uid="{655AB696-A8EE-4554-826B-9FEDABAA63B6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Footwear Jump2</t>
        </r>
      </text>
    </comment>
    <comment ref="D1" authorId="0" shapeId="0" xr:uid="{9FC78C21-9170-4E9C-9342-29EE79754A2C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Footwear Jump 3</t>
        </r>
      </text>
    </comment>
    <comment ref="E1" authorId="0" shapeId="0" xr:uid="{75B3D5E3-3346-466E-9367-DBB59FABBC30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Footwear Average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 Hébert-Losier</author>
  </authors>
  <commentList>
    <comment ref="B1" authorId="0" shapeId="0" xr:uid="{5E3F00D1-8205-4E21-BEBC-254EDF9006E2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No Shoes Jump 1</t>
        </r>
      </text>
    </comment>
    <comment ref="C1" authorId="0" shapeId="0" xr:uid="{CD77774C-D4E7-4E00-858D-BCE6C6F5A923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No Shoes Jump2</t>
        </r>
      </text>
    </comment>
    <comment ref="D1" authorId="0" shapeId="0" xr:uid="{1AF14960-B8E0-4E1D-9C46-547E767E7AC7}">
      <text>
        <r>
          <rPr>
            <b/>
            <sz val="9"/>
            <color indexed="81"/>
            <rFont val="Tahoma"/>
            <family val="2"/>
          </rPr>
          <t>Kim Hébert-Losier:</t>
        </r>
        <r>
          <rPr>
            <sz val="9"/>
            <color indexed="81"/>
            <rFont val="Tahoma"/>
            <family val="2"/>
          </rPr>
          <t xml:space="preserve">
No Shoes Jump 3</t>
        </r>
      </text>
    </comment>
  </commentList>
</comments>
</file>

<file path=xl/sharedStrings.xml><?xml version="1.0" encoding="utf-8"?>
<sst xmlns="http://schemas.openxmlformats.org/spreadsheetml/2006/main" count="866" uniqueCount="182">
  <si>
    <t>ID</t>
  </si>
  <si>
    <t>DOT</t>
  </si>
  <si>
    <t>DOB</t>
  </si>
  <si>
    <t>AGE</t>
  </si>
  <si>
    <t>BMI</t>
  </si>
  <si>
    <t>MI1_mass</t>
  </si>
  <si>
    <t>MI2_stack</t>
  </si>
  <si>
    <t>Forefoot_Height</t>
  </si>
  <si>
    <t>Drop</t>
  </si>
  <si>
    <t>MI3_drop</t>
  </si>
  <si>
    <t>Tech</t>
  </si>
  <si>
    <t>MI4_tech</t>
  </si>
  <si>
    <t>MI5</t>
  </si>
  <si>
    <t>MI</t>
  </si>
  <si>
    <t>MI (%)</t>
  </si>
  <si>
    <t>Durometer</t>
  </si>
  <si>
    <t>ipaqcatalpha</t>
  </si>
  <si>
    <t>ipaqcat</t>
  </si>
  <si>
    <t>F</t>
  </si>
  <si>
    <t>R</t>
  </si>
  <si>
    <t>NS</t>
  </si>
  <si>
    <t>L</t>
  </si>
  <si>
    <t>S</t>
  </si>
  <si>
    <t>M</t>
  </si>
  <si>
    <t>LESS1</t>
  </si>
  <si>
    <t>LESS2</t>
  </si>
  <si>
    <t>LESS3</t>
  </si>
  <si>
    <t>LESS4</t>
  </si>
  <si>
    <t>LESS5</t>
  </si>
  <si>
    <t>LESS6</t>
  </si>
  <si>
    <t>LESS7</t>
  </si>
  <si>
    <t>LESS8</t>
  </si>
  <si>
    <t>LESS10</t>
  </si>
  <si>
    <t>LESS12</t>
  </si>
  <si>
    <t>LESS13</t>
  </si>
  <si>
    <t>LESS14</t>
  </si>
  <si>
    <t>LESS15</t>
  </si>
  <si>
    <t>LESS16</t>
  </si>
  <si>
    <t>LESS17</t>
  </si>
  <si>
    <t>LESS18</t>
  </si>
  <si>
    <t>LESS19</t>
  </si>
  <si>
    <t>LESS20</t>
  </si>
  <si>
    <t>LESS21</t>
  </si>
  <si>
    <t>LESS24</t>
  </si>
  <si>
    <t>LESS25</t>
  </si>
  <si>
    <t>LESS26</t>
  </si>
  <si>
    <t>LESS27</t>
  </si>
  <si>
    <t>LESS28</t>
  </si>
  <si>
    <t>LESS29</t>
  </si>
  <si>
    <t>LESS30</t>
  </si>
  <si>
    <t>LESS31</t>
  </si>
  <si>
    <t>LESS32</t>
  </si>
  <si>
    <t>LESS33</t>
  </si>
  <si>
    <t>LESS34</t>
  </si>
  <si>
    <t>LESS35</t>
  </si>
  <si>
    <t>LESS36</t>
  </si>
  <si>
    <t>LESS39</t>
  </si>
  <si>
    <t>LESS40</t>
  </si>
  <si>
    <t>LESS41</t>
  </si>
  <si>
    <t>LESS42</t>
  </si>
  <si>
    <t>LESS43</t>
  </si>
  <si>
    <t>LESS44</t>
  </si>
  <si>
    <t>LESS45</t>
  </si>
  <si>
    <t>LESS46</t>
  </si>
  <si>
    <t>LESS47</t>
  </si>
  <si>
    <t>LESS49</t>
  </si>
  <si>
    <t>LESS50</t>
  </si>
  <si>
    <t>LESS51</t>
  </si>
  <si>
    <t>LESS53</t>
  </si>
  <si>
    <t>LESS54</t>
  </si>
  <si>
    <t>LESS55</t>
  </si>
  <si>
    <t>LESS57</t>
  </si>
  <si>
    <t>LESS58</t>
  </si>
  <si>
    <t>LESS59</t>
  </si>
  <si>
    <t>LESS60</t>
  </si>
  <si>
    <t>LESS61</t>
  </si>
  <si>
    <t>LESS62</t>
  </si>
  <si>
    <t>LESS63</t>
  </si>
  <si>
    <t>LESS64</t>
  </si>
  <si>
    <t>LESS65</t>
  </si>
  <si>
    <t>LESS66</t>
  </si>
  <si>
    <t>LESS67</t>
  </si>
  <si>
    <t>LESS69</t>
  </si>
  <si>
    <t>LESS71</t>
  </si>
  <si>
    <t>LESS72</t>
  </si>
  <si>
    <t>LESS73</t>
  </si>
  <si>
    <t>LESS75</t>
  </si>
  <si>
    <t>LESS100</t>
  </si>
  <si>
    <t>LESS101</t>
  </si>
  <si>
    <t>LESS102</t>
  </si>
  <si>
    <t>LESS103</t>
  </si>
  <si>
    <t>LESS104</t>
  </si>
  <si>
    <t>LESS105</t>
  </si>
  <si>
    <t>LESS106</t>
  </si>
  <si>
    <t>LESS107</t>
  </si>
  <si>
    <t>LESS108</t>
  </si>
  <si>
    <t>LESS109</t>
  </si>
  <si>
    <t>LESS110</t>
  </si>
  <si>
    <t>LESS111</t>
  </si>
  <si>
    <t>LESS112</t>
  </si>
  <si>
    <t>LESS113</t>
  </si>
  <si>
    <t>LESS114</t>
  </si>
  <si>
    <t>LESS115</t>
  </si>
  <si>
    <t>LESS52</t>
  </si>
  <si>
    <t>LESS_shoes</t>
  </si>
  <si>
    <t>LESS_no_shoes</t>
  </si>
  <si>
    <t>Risk_shoes</t>
  </si>
  <si>
    <t>Risk_no_shoes</t>
  </si>
  <si>
    <t>Jump_no_shoes</t>
  </si>
  <si>
    <t>Jump_shoes</t>
  </si>
  <si>
    <t>Jump_shoes_1</t>
  </si>
  <si>
    <t>Jump_shoes_2</t>
  </si>
  <si>
    <t>Jump_shoes_3</t>
  </si>
  <si>
    <t>Jump_no_shoes_1</t>
  </si>
  <si>
    <t>Jump_no_shoes_2</t>
  </si>
  <si>
    <t>Jump_no_shoes_3</t>
  </si>
  <si>
    <t>GENDER</t>
  </si>
  <si>
    <t>FOOT</t>
  </si>
  <si>
    <t>Height</t>
  </si>
  <si>
    <t>Mass</t>
  </si>
  <si>
    <t>mod</t>
  </si>
  <si>
    <t>high</t>
  </si>
  <si>
    <t>low</t>
  </si>
  <si>
    <t>Random</t>
  </si>
  <si>
    <t>Shoe_mass</t>
  </si>
  <si>
    <t>Stack_height</t>
  </si>
  <si>
    <t>LESS_F1</t>
  </si>
  <si>
    <t>LESS_F2</t>
  </si>
  <si>
    <t>LESS_F3</t>
  </si>
  <si>
    <t>LESS_FA</t>
  </si>
  <si>
    <t>ITEM1_F1</t>
  </si>
  <si>
    <t>ITEM2_F1</t>
  </si>
  <si>
    <t>ITEM3_F1</t>
  </si>
  <si>
    <t>ITEM4_F1</t>
  </si>
  <si>
    <t>ITEM5_F1</t>
  </si>
  <si>
    <t>ITEM6_F1</t>
  </si>
  <si>
    <t>ITEM7_F1</t>
  </si>
  <si>
    <t>ITEM8_F1</t>
  </si>
  <si>
    <t>ITEM9_F1</t>
  </si>
  <si>
    <t>ITEM10_F1</t>
  </si>
  <si>
    <t>ITEM11_F1</t>
  </si>
  <si>
    <t>ITEM12_F1</t>
  </si>
  <si>
    <t>ITEM13_F1</t>
  </si>
  <si>
    <t>ITEM14_F1</t>
  </si>
  <si>
    <t>ITEM15_F1</t>
  </si>
  <si>
    <t>ITEM16_F1</t>
  </si>
  <si>
    <t>ITEM17_F1</t>
  </si>
  <si>
    <t>ITEM1_F2</t>
  </si>
  <si>
    <t>ITEM2_F2</t>
  </si>
  <si>
    <t>ITEM3_F2</t>
  </si>
  <si>
    <t>ITEM4_F2</t>
  </si>
  <si>
    <t>ITEM5_F2</t>
  </si>
  <si>
    <t>ITEM6_F2</t>
  </si>
  <si>
    <t>ITEM7_F2</t>
  </si>
  <si>
    <t>ITEM8_F2</t>
  </si>
  <si>
    <t>ITEM9_F2</t>
  </si>
  <si>
    <t>ITEM10_F2</t>
  </si>
  <si>
    <t>ITEM11_F2</t>
  </si>
  <si>
    <t>ITEM12_F2</t>
  </si>
  <si>
    <t>ITEM13_F2</t>
  </si>
  <si>
    <t>ITEM14_F2</t>
  </si>
  <si>
    <t>ITEM15_F2</t>
  </si>
  <si>
    <t>ITEM16_F2</t>
  </si>
  <si>
    <t>ITEM17_F2</t>
  </si>
  <si>
    <t>ITEM1_F3</t>
  </si>
  <si>
    <t>ITEM2_F3</t>
  </si>
  <si>
    <t>ITEM3_F3</t>
  </si>
  <si>
    <t>ITEM4_F3</t>
  </si>
  <si>
    <t>ITEM5_F3</t>
  </si>
  <si>
    <t>ITEM6_F3</t>
  </si>
  <si>
    <t>ITEM7_F3</t>
  </si>
  <si>
    <t>ITEM8_F3</t>
  </si>
  <si>
    <t>ITEM9_F3</t>
  </si>
  <si>
    <t>ITEM10_F3</t>
  </si>
  <si>
    <t>ITEM11_F3</t>
  </si>
  <si>
    <t>ITEM12_F3</t>
  </si>
  <si>
    <t>ITEM13_F3</t>
  </si>
  <si>
    <t>ITEM14_F3</t>
  </si>
  <si>
    <t>ITEM15_F3</t>
  </si>
  <si>
    <t>ITEM16_F3</t>
  </si>
  <si>
    <t>ITEM17_F3</t>
  </si>
  <si>
    <t>LESS56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</si>
</sst>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164" fontId="0" fillId="0" borderId="0" xfId="0" applyNumberFormat="1"/>
    <xf numFmtId="164" fontId="0" fillId="6" borderId="0" xfId="0" applyNumberFormat="1" applyFill="1" applyAlignment="1">
      <alignment horizontal="left"/>
    </xf>
    <xf numFmtId="164" fontId="0" fillId="4" borderId="0" xfId="0" applyNumberFormat="1" applyFill="1"/>
    <xf numFmtId="0" fontId="7" fillId="7" borderId="1" xfId="0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0" fontId="1" fillId="6" borderId="0" xfId="1" applyFill="1" applyAlignment="1">
      <alignment horizontal="center"/>
    </xf>
    <xf numFmtId="14" fontId="0" fillId="6" borderId="0" xfId="0" applyNumberFormat="1" applyFill="1" applyAlignment="1">
      <alignment horizontal="lef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6991-5B44-4278-B68D-ADB96C41C75E}">
  <dimension ref="A1:Y81"/>
  <sheetViews>
    <sheetView tabSelected="1" topLeftCell="A97" workbookViewId="0">
      <selection activeCell="AB14" sqref="AB14"/>
    </sheetView>
  </sheetViews>
  <sheetFormatPr defaultRowHeight="14.5" x14ac:dyDescent="0.35"/>
  <cols>
    <col min="1" max="1" width="7.453125" bestFit="1" customWidth="1"/>
    <col min="2" max="3" width="10.453125" bestFit="1" customWidth="1"/>
    <col min="4" max="4" width="4.36328125" bestFit="1" customWidth="1"/>
    <col min="5" max="5" width="7.7265625" bestFit="1" customWidth="1"/>
    <col min="6" max="6" width="5.453125" bestFit="1" customWidth="1"/>
    <col min="7" max="7" width="6.26953125" bestFit="1" customWidth="1"/>
    <col min="8" max="8" width="6.81640625" bestFit="1" customWidth="1"/>
    <col min="9" max="9" width="4.36328125" bestFit="1" customWidth="1"/>
    <col min="10" max="10" width="10.1796875" bestFit="1" customWidth="1"/>
    <col min="11" max="11" width="9.36328125" bestFit="1" customWidth="1"/>
    <col min="12" max="12" width="11.54296875" bestFit="1" customWidth="1"/>
    <col min="13" max="13" width="9.453125" bestFit="1" customWidth="1"/>
    <col min="14" max="14" width="14.6328125" bestFit="1" customWidth="1"/>
    <col min="15" max="15" width="5" bestFit="1" customWidth="1"/>
    <col min="16" max="16" width="9.08984375" bestFit="1" customWidth="1"/>
    <col min="17" max="17" width="4.7265625" bestFit="1" customWidth="1"/>
    <col min="18" max="18" width="8.7265625" bestFit="1" customWidth="1"/>
    <col min="19" max="19" width="4.08984375" bestFit="1" customWidth="1"/>
    <col min="20" max="20" width="3.08984375" bestFit="1" customWidth="1"/>
    <col min="21" max="21" width="6.26953125" bestFit="1" customWidth="1"/>
    <col min="22" max="22" width="10.08984375" bestFit="1" customWidth="1"/>
    <col min="23" max="23" width="7.81640625" bestFit="1" customWidth="1"/>
    <col min="24" max="24" width="11.6328125" bestFit="1" customWidth="1"/>
    <col min="25" max="25" width="7" bestFit="1" customWidth="1"/>
  </cols>
  <sheetData>
    <row r="1" spans="1:25" s="1" customFormat="1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116</v>
      </c>
      <c r="F1" s="16" t="s">
        <v>117</v>
      </c>
      <c r="G1" s="16" t="s">
        <v>118</v>
      </c>
      <c r="H1" s="16" t="s">
        <v>119</v>
      </c>
      <c r="I1" s="16" t="s">
        <v>4</v>
      </c>
      <c r="J1" s="16" t="s">
        <v>124</v>
      </c>
      <c r="K1" s="16" t="s">
        <v>5</v>
      </c>
      <c r="L1" s="16" t="s">
        <v>125</v>
      </c>
      <c r="M1" s="16" t="s">
        <v>6</v>
      </c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12</v>
      </c>
      <c r="T1" s="16" t="s">
        <v>13</v>
      </c>
      <c r="U1" s="16" t="s">
        <v>14</v>
      </c>
      <c r="V1" s="16" t="s">
        <v>15</v>
      </c>
      <c r="W1" s="16" t="s">
        <v>123</v>
      </c>
      <c r="X1" s="16" t="s">
        <v>16</v>
      </c>
      <c r="Y1" s="16" t="s">
        <v>17</v>
      </c>
    </row>
    <row r="2" spans="1:25" ht="15" thickTop="1" x14ac:dyDescent="0.35">
      <c r="A2" t="s">
        <v>29</v>
      </c>
      <c r="B2" s="3">
        <v>44326</v>
      </c>
      <c r="C2" s="3">
        <v>37617</v>
      </c>
      <c r="D2" s="4">
        <f t="shared" ref="D2:D22" si="0">(B2-C2)/365</f>
        <v>18.38082191780822</v>
      </c>
      <c r="E2" s="2" t="s">
        <v>18</v>
      </c>
      <c r="F2" s="2" t="s">
        <v>19</v>
      </c>
      <c r="G2" s="2">
        <v>174</v>
      </c>
      <c r="H2" s="2">
        <v>75.650000000000006</v>
      </c>
      <c r="I2" s="4">
        <v>24.986788215087859</v>
      </c>
      <c r="J2" s="2">
        <v>358</v>
      </c>
      <c r="K2" s="5">
        <f t="shared" ref="K2:K37" si="1">IF(J2&lt;125,5,IF(J2&lt;175,4,IF(J2&lt;225,3,IF(J2&lt;275,2,IF(J2&lt;325,1,IF(J2&gt;=325,0,"ERROR"))))))</f>
        <v>0</v>
      </c>
      <c r="L2" s="2">
        <v>24</v>
      </c>
      <c r="M2" s="5">
        <f t="shared" ref="M2:M37" si="2">IF(L2&lt;8,5,IF(L2&lt;14,4,IF(L2&lt;20,3,IF(L2&lt;26,2,IF(L2&lt;32,1,IF(L2&gt;=32,0,"ERROR"))))))</f>
        <v>2</v>
      </c>
      <c r="N2" s="2">
        <v>18</v>
      </c>
      <c r="O2" s="5">
        <f t="shared" ref="O2:O37" si="3">L2-N2</f>
        <v>6</v>
      </c>
      <c r="P2" s="5">
        <f t="shared" ref="P2:P37" si="4">IF(O2&lt;1,5,IF(O2&lt;4,4,IF(O2&lt;7,3,IF(O2&lt;10,2,IF(O2&lt;13,1,IF(O2&gt;=13,0,"ERROR"))))))</f>
        <v>3</v>
      </c>
      <c r="Q2" s="2">
        <v>5</v>
      </c>
      <c r="R2" s="5">
        <f t="shared" ref="R2:R37" si="5">IF(Q2=0,5,IF(Q2=1,4,IF(Q2=2,3,IF(Q2=3,2,IF(Q2=4,1,IF(Q2&gt;=5,0,"ERROR"))))))</f>
        <v>0</v>
      </c>
      <c r="S2" s="2">
        <v>1</v>
      </c>
      <c r="T2" s="2">
        <f t="shared" ref="T2:T41" si="6">S2+R2+P2+M2+K2</f>
        <v>6</v>
      </c>
      <c r="U2" s="6">
        <f t="shared" ref="U2:U65" si="7">IF(ISNUMBER(T2),T2*4,"")</f>
        <v>24</v>
      </c>
      <c r="V2" s="2">
        <v>40</v>
      </c>
      <c r="W2" s="2" t="s">
        <v>20</v>
      </c>
      <c r="X2" s="7" t="s">
        <v>120</v>
      </c>
      <c r="Y2" s="9">
        <v>1</v>
      </c>
    </row>
    <row r="3" spans="1:25" x14ac:dyDescent="0.35">
      <c r="A3" t="s">
        <v>31</v>
      </c>
      <c r="B3" s="3">
        <v>44326</v>
      </c>
      <c r="C3" s="3">
        <v>37385</v>
      </c>
      <c r="D3" s="4">
        <f t="shared" si="0"/>
        <v>19.016438356164382</v>
      </c>
      <c r="E3" s="2" t="s">
        <v>18</v>
      </c>
      <c r="F3" s="2" t="s">
        <v>19</v>
      </c>
      <c r="G3" s="2">
        <v>171</v>
      </c>
      <c r="H3" s="2">
        <v>69.94</v>
      </c>
      <c r="I3" s="4">
        <v>23.91847064053897</v>
      </c>
      <c r="J3" s="2">
        <v>354</v>
      </c>
      <c r="K3" s="5">
        <f t="shared" si="1"/>
        <v>0</v>
      </c>
      <c r="L3" s="2">
        <v>22</v>
      </c>
      <c r="M3" s="5">
        <f t="shared" si="2"/>
        <v>2</v>
      </c>
      <c r="N3" s="2">
        <v>15</v>
      </c>
      <c r="O3" s="5">
        <f t="shared" si="3"/>
        <v>7</v>
      </c>
      <c r="P3" s="5">
        <f t="shared" si="4"/>
        <v>2</v>
      </c>
      <c r="Q3" s="2">
        <v>1</v>
      </c>
      <c r="R3" s="5">
        <f t="shared" si="5"/>
        <v>4</v>
      </c>
      <c r="S3" s="2">
        <v>4</v>
      </c>
      <c r="T3" s="2">
        <f t="shared" si="6"/>
        <v>12</v>
      </c>
      <c r="U3" s="6">
        <f t="shared" si="7"/>
        <v>48</v>
      </c>
      <c r="V3" s="2">
        <v>42</v>
      </c>
      <c r="W3" s="2" t="s">
        <v>20</v>
      </c>
      <c r="X3" s="7" t="s">
        <v>120</v>
      </c>
      <c r="Y3" s="9">
        <v>1</v>
      </c>
    </row>
    <row r="4" spans="1:25" x14ac:dyDescent="0.35">
      <c r="A4" t="s">
        <v>33</v>
      </c>
      <c r="B4" s="3">
        <v>44326</v>
      </c>
      <c r="C4" s="3">
        <v>37575</v>
      </c>
      <c r="D4" s="4">
        <f t="shared" si="0"/>
        <v>18.495890410958904</v>
      </c>
      <c r="E4" s="2" t="s">
        <v>18</v>
      </c>
      <c r="F4" s="2" t="s">
        <v>21</v>
      </c>
      <c r="G4" s="2">
        <v>168</v>
      </c>
      <c r="H4" s="2">
        <v>58.02</v>
      </c>
      <c r="I4" s="4">
        <v>20.556972789115651</v>
      </c>
      <c r="J4" s="2">
        <v>380</v>
      </c>
      <c r="K4" s="5">
        <f t="shared" si="1"/>
        <v>0</v>
      </c>
      <c r="L4" s="2">
        <v>25</v>
      </c>
      <c r="M4" s="5">
        <f t="shared" si="2"/>
        <v>2</v>
      </c>
      <c r="N4" s="2">
        <v>12</v>
      </c>
      <c r="O4" s="5">
        <f t="shared" si="3"/>
        <v>13</v>
      </c>
      <c r="P4" s="5">
        <f t="shared" si="4"/>
        <v>0</v>
      </c>
      <c r="Q4" s="2">
        <v>3</v>
      </c>
      <c r="R4" s="5">
        <f t="shared" si="5"/>
        <v>2</v>
      </c>
      <c r="S4" s="2">
        <v>1</v>
      </c>
      <c r="T4" s="2">
        <f t="shared" si="6"/>
        <v>5</v>
      </c>
      <c r="U4" s="6">
        <f t="shared" si="7"/>
        <v>20</v>
      </c>
      <c r="V4" s="2">
        <v>40</v>
      </c>
      <c r="W4" s="2" t="s">
        <v>22</v>
      </c>
      <c r="X4" s="7" t="s">
        <v>120</v>
      </c>
      <c r="Y4" s="9">
        <v>1</v>
      </c>
    </row>
    <row r="5" spans="1:25" x14ac:dyDescent="0.35">
      <c r="A5" t="s">
        <v>36</v>
      </c>
      <c r="B5" s="3">
        <v>44326</v>
      </c>
      <c r="C5" s="3">
        <v>35816</v>
      </c>
      <c r="D5" s="4">
        <f t="shared" si="0"/>
        <v>23.315068493150687</v>
      </c>
      <c r="E5" s="2" t="s">
        <v>18</v>
      </c>
      <c r="F5" s="2" t="s">
        <v>19</v>
      </c>
      <c r="G5" s="2">
        <v>179.5</v>
      </c>
      <c r="H5" s="2">
        <v>66.34</v>
      </c>
      <c r="I5" s="4">
        <v>20.589536083674087</v>
      </c>
      <c r="J5" s="2">
        <v>302</v>
      </c>
      <c r="K5" s="5">
        <f t="shared" si="1"/>
        <v>1</v>
      </c>
      <c r="L5" s="2">
        <v>26</v>
      </c>
      <c r="M5" s="5">
        <f t="shared" si="2"/>
        <v>1</v>
      </c>
      <c r="N5" s="2">
        <v>14</v>
      </c>
      <c r="O5" s="5">
        <f t="shared" si="3"/>
        <v>12</v>
      </c>
      <c r="P5" s="5">
        <f t="shared" si="4"/>
        <v>1</v>
      </c>
      <c r="Q5" s="2">
        <v>4</v>
      </c>
      <c r="R5" s="5">
        <f t="shared" si="5"/>
        <v>1</v>
      </c>
      <c r="S5" s="2">
        <v>2</v>
      </c>
      <c r="T5" s="2">
        <f t="shared" si="6"/>
        <v>6</v>
      </c>
      <c r="U5" s="6">
        <f t="shared" si="7"/>
        <v>24</v>
      </c>
      <c r="V5" s="2">
        <v>32</v>
      </c>
      <c r="W5" s="2" t="s">
        <v>20</v>
      </c>
      <c r="X5" s="7" t="s">
        <v>121</v>
      </c>
      <c r="Y5" s="9">
        <v>0</v>
      </c>
    </row>
    <row r="6" spans="1:25" x14ac:dyDescent="0.35">
      <c r="A6" t="s">
        <v>38</v>
      </c>
      <c r="B6" s="3">
        <v>44326</v>
      </c>
      <c r="C6" s="3">
        <v>37671</v>
      </c>
      <c r="D6" s="4">
        <f t="shared" si="0"/>
        <v>18.232876712328768</v>
      </c>
      <c r="E6" s="2" t="s">
        <v>18</v>
      </c>
      <c r="F6" s="2" t="s">
        <v>19</v>
      </c>
      <c r="G6" s="2">
        <v>180</v>
      </c>
      <c r="H6" s="2">
        <v>79.099999999999994</v>
      </c>
      <c r="I6" s="4">
        <v>24.413580246913575</v>
      </c>
      <c r="J6" s="2">
        <v>244</v>
      </c>
      <c r="K6" s="5">
        <f t="shared" si="1"/>
        <v>2</v>
      </c>
      <c r="L6" s="2">
        <v>19</v>
      </c>
      <c r="M6" s="5">
        <f t="shared" si="2"/>
        <v>3</v>
      </c>
      <c r="N6" s="2">
        <v>12</v>
      </c>
      <c r="O6" s="5">
        <f t="shared" si="3"/>
        <v>7</v>
      </c>
      <c r="P6" s="5">
        <f t="shared" si="4"/>
        <v>2</v>
      </c>
      <c r="Q6" s="2">
        <v>3</v>
      </c>
      <c r="R6" s="5">
        <f t="shared" si="5"/>
        <v>2</v>
      </c>
      <c r="S6" s="2">
        <v>4</v>
      </c>
      <c r="T6" s="2">
        <f t="shared" si="6"/>
        <v>13</v>
      </c>
      <c r="U6" s="6">
        <f t="shared" si="7"/>
        <v>52</v>
      </c>
      <c r="V6" s="2">
        <v>36</v>
      </c>
      <c r="W6" s="2" t="s">
        <v>22</v>
      </c>
      <c r="X6" s="7" t="s">
        <v>121</v>
      </c>
      <c r="Y6" s="9">
        <v>0</v>
      </c>
    </row>
    <row r="7" spans="1:25" x14ac:dyDescent="0.35">
      <c r="A7" t="s">
        <v>39</v>
      </c>
      <c r="B7" s="3">
        <v>44326</v>
      </c>
      <c r="C7" s="3">
        <v>37626</v>
      </c>
      <c r="D7" s="4">
        <f t="shared" si="0"/>
        <v>18.356164383561644</v>
      </c>
      <c r="E7" s="2" t="s">
        <v>18</v>
      </c>
      <c r="F7" s="2" t="s">
        <v>19</v>
      </c>
      <c r="G7" s="2">
        <v>172</v>
      </c>
      <c r="H7" s="2">
        <v>75.13</v>
      </c>
      <c r="I7" s="4">
        <v>25.395484045429964</v>
      </c>
      <c r="J7" s="2">
        <v>385</v>
      </c>
      <c r="K7" s="5">
        <f t="shared" si="1"/>
        <v>0</v>
      </c>
      <c r="L7" s="2">
        <v>11</v>
      </c>
      <c r="M7" s="5">
        <f t="shared" si="2"/>
        <v>4</v>
      </c>
      <c r="N7" s="2">
        <v>6</v>
      </c>
      <c r="O7" s="5">
        <f t="shared" si="3"/>
        <v>5</v>
      </c>
      <c r="P7" s="5">
        <f t="shared" si="4"/>
        <v>3</v>
      </c>
      <c r="Q7" s="2">
        <v>2</v>
      </c>
      <c r="R7" s="5">
        <f t="shared" si="5"/>
        <v>3</v>
      </c>
      <c r="S7" s="2">
        <v>4</v>
      </c>
      <c r="T7" s="2">
        <f t="shared" si="6"/>
        <v>14</v>
      </c>
      <c r="U7" s="6">
        <f t="shared" si="7"/>
        <v>56</v>
      </c>
      <c r="V7" s="2">
        <v>52</v>
      </c>
      <c r="W7" s="2" t="s">
        <v>22</v>
      </c>
      <c r="X7" s="7" t="s">
        <v>121</v>
      </c>
      <c r="Y7" s="9">
        <v>0</v>
      </c>
    </row>
    <row r="8" spans="1:25" x14ac:dyDescent="0.35">
      <c r="A8" t="s">
        <v>40</v>
      </c>
      <c r="B8" s="3">
        <v>44326</v>
      </c>
      <c r="C8" s="3">
        <v>37142</v>
      </c>
      <c r="D8" s="4">
        <f t="shared" si="0"/>
        <v>19.682191780821917</v>
      </c>
      <c r="E8" s="2" t="s">
        <v>18</v>
      </c>
      <c r="F8" s="2" t="s">
        <v>19</v>
      </c>
      <c r="G8" s="2">
        <v>174</v>
      </c>
      <c r="H8" s="2">
        <v>84.12</v>
      </c>
      <c r="I8" s="4">
        <v>27.784383670233851</v>
      </c>
      <c r="J8" s="2">
        <v>301</v>
      </c>
      <c r="K8" s="5">
        <f t="shared" si="1"/>
        <v>1</v>
      </c>
      <c r="L8" s="2">
        <v>27</v>
      </c>
      <c r="M8" s="5">
        <f t="shared" si="2"/>
        <v>1</v>
      </c>
      <c r="N8" s="2">
        <v>14</v>
      </c>
      <c r="O8" s="5">
        <f t="shared" si="3"/>
        <v>13</v>
      </c>
      <c r="P8" s="5">
        <f t="shared" si="4"/>
        <v>0</v>
      </c>
      <c r="Q8" s="2">
        <v>5</v>
      </c>
      <c r="R8" s="5">
        <f t="shared" si="5"/>
        <v>0</v>
      </c>
      <c r="S8" s="2">
        <v>1</v>
      </c>
      <c r="T8" s="2">
        <f t="shared" si="6"/>
        <v>3</v>
      </c>
      <c r="U8" s="6">
        <f t="shared" si="7"/>
        <v>12</v>
      </c>
      <c r="V8" s="2">
        <v>45</v>
      </c>
      <c r="W8" s="2" t="s">
        <v>22</v>
      </c>
      <c r="X8" s="7" t="s">
        <v>120</v>
      </c>
      <c r="Y8" s="9">
        <v>1</v>
      </c>
    </row>
    <row r="9" spans="1:25" x14ac:dyDescent="0.35">
      <c r="A9" t="s">
        <v>41</v>
      </c>
      <c r="B9" s="3">
        <v>44326</v>
      </c>
      <c r="C9" s="3">
        <v>37122</v>
      </c>
      <c r="D9" s="4">
        <f t="shared" si="0"/>
        <v>19.736986301369864</v>
      </c>
      <c r="E9" s="2" t="s">
        <v>18</v>
      </c>
      <c r="F9" s="2" t="s">
        <v>19</v>
      </c>
      <c r="G9" s="2">
        <v>183</v>
      </c>
      <c r="H9" s="2">
        <v>74.05</v>
      </c>
      <c r="I9" s="4">
        <v>22.11173818268685</v>
      </c>
      <c r="J9" s="2">
        <v>323</v>
      </c>
      <c r="K9" s="5">
        <f t="shared" si="1"/>
        <v>1</v>
      </c>
      <c r="L9" s="2">
        <v>27</v>
      </c>
      <c r="M9" s="5">
        <f t="shared" si="2"/>
        <v>1</v>
      </c>
      <c r="N9" s="2">
        <v>19</v>
      </c>
      <c r="O9" s="5">
        <f t="shared" si="3"/>
        <v>8</v>
      </c>
      <c r="P9" s="5">
        <f t="shared" si="4"/>
        <v>2</v>
      </c>
      <c r="Q9" s="2">
        <v>5</v>
      </c>
      <c r="R9" s="5">
        <f t="shared" si="5"/>
        <v>0</v>
      </c>
      <c r="S9" s="2">
        <v>1</v>
      </c>
      <c r="T9" s="2">
        <f t="shared" si="6"/>
        <v>5</v>
      </c>
      <c r="U9" s="6">
        <f t="shared" si="7"/>
        <v>20</v>
      </c>
      <c r="V9" s="2">
        <v>35</v>
      </c>
      <c r="W9" s="2" t="s">
        <v>22</v>
      </c>
      <c r="X9" s="7" t="s">
        <v>121</v>
      </c>
      <c r="Y9" s="9">
        <v>0</v>
      </c>
    </row>
    <row r="10" spans="1:25" x14ac:dyDescent="0.35">
      <c r="A10" t="s">
        <v>43</v>
      </c>
      <c r="B10" s="3">
        <v>44326</v>
      </c>
      <c r="C10" s="3">
        <v>33338</v>
      </c>
      <c r="D10" s="4">
        <f t="shared" si="0"/>
        <v>30.104109589041094</v>
      </c>
      <c r="E10" s="2" t="s">
        <v>18</v>
      </c>
      <c r="F10" s="2" t="s">
        <v>19</v>
      </c>
      <c r="G10" s="2">
        <v>165</v>
      </c>
      <c r="H10" s="2">
        <v>62.38</v>
      </c>
      <c r="I10" s="4">
        <v>22.912764003673097</v>
      </c>
      <c r="J10" s="2">
        <v>293</v>
      </c>
      <c r="K10" s="5">
        <f t="shared" si="1"/>
        <v>1</v>
      </c>
      <c r="L10" s="2">
        <v>24</v>
      </c>
      <c r="M10" s="5">
        <f t="shared" si="2"/>
        <v>2</v>
      </c>
      <c r="N10" s="2">
        <v>15</v>
      </c>
      <c r="O10" s="5">
        <f t="shared" si="3"/>
        <v>9</v>
      </c>
      <c r="P10" s="5">
        <f t="shared" si="4"/>
        <v>2</v>
      </c>
      <c r="Q10" s="2">
        <v>2</v>
      </c>
      <c r="R10" s="5">
        <f t="shared" si="5"/>
        <v>3</v>
      </c>
      <c r="S10" s="2">
        <v>1</v>
      </c>
      <c r="T10" s="2">
        <f t="shared" si="6"/>
        <v>9</v>
      </c>
      <c r="U10" s="6">
        <f t="shared" si="7"/>
        <v>36</v>
      </c>
      <c r="V10" s="2">
        <v>47</v>
      </c>
      <c r="W10" s="2" t="s">
        <v>20</v>
      </c>
      <c r="X10" s="7" t="s">
        <v>121</v>
      </c>
      <c r="Y10" s="9">
        <v>0</v>
      </c>
    </row>
    <row r="11" spans="1:25" x14ac:dyDescent="0.35">
      <c r="A11" t="s">
        <v>49</v>
      </c>
      <c r="B11" s="3">
        <v>44327</v>
      </c>
      <c r="C11" s="3">
        <v>37829</v>
      </c>
      <c r="D11" s="4">
        <f t="shared" si="0"/>
        <v>17.802739726027397</v>
      </c>
      <c r="E11" s="2" t="s">
        <v>18</v>
      </c>
      <c r="F11" s="2" t="s">
        <v>19</v>
      </c>
      <c r="G11" s="2">
        <v>158</v>
      </c>
      <c r="H11" s="2">
        <v>76.930000000000007</v>
      </c>
      <c r="I11" s="4">
        <v>30.816375580836404</v>
      </c>
      <c r="J11" s="2">
        <v>344</v>
      </c>
      <c r="K11" s="5">
        <f t="shared" si="1"/>
        <v>0</v>
      </c>
      <c r="L11" s="2">
        <v>37</v>
      </c>
      <c r="M11" s="5">
        <f t="shared" si="2"/>
        <v>0</v>
      </c>
      <c r="N11" s="2">
        <v>30</v>
      </c>
      <c r="O11" s="5">
        <f t="shared" si="3"/>
        <v>7</v>
      </c>
      <c r="P11" s="5">
        <f t="shared" si="4"/>
        <v>2</v>
      </c>
      <c r="Q11" s="2">
        <v>5</v>
      </c>
      <c r="R11" s="5">
        <f t="shared" si="5"/>
        <v>0</v>
      </c>
      <c r="S11" s="2">
        <v>0</v>
      </c>
      <c r="T11" s="2">
        <f t="shared" si="6"/>
        <v>2</v>
      </c>
      <c r="U11" s="6">
        <f t="shared" si="7"/>
        <v>8</v>
      </c>
      <c r="V11" s="2">
        <v>30</v>
      </c>
      <c r="W11" s="2" t="s">
        <v>22</v>
      </c>
      <c r="X11" s="7" t="s">
        <v>121</v>
      </c>
      <c r="Y11" s="9">
        <v>0</v>
      </c>
    </row>
    <row r="12" spans="1:25" x14ac:dyDescent="0.35">
      <c r="A12" t="s">
        <v>50</v>
      </c>
      <c r="B12" s="3">
        <v>44327</v>
      </c>
      <c r="C12" s="3">
        <v>37445</v>
      </c>
      <c r="D12" s="4">
        <f t="shared" si="0"/>
        <v>18.854794520547944</v>
      </c>
      <c r="E12" s="2" t="s">
        <v>18</v>
      </c>
      <c r="F12" s="2" t="s">
        <v>19</v>
      </c>
      <c r="G12" s="2">
        <v>174</v>
      </c>
      <c r="H12" s="2">
        <v>77.44</v>
      </c>
      <c r="I12" s="4">
        <v>25.578015589906194</v>
      </c>
      <c r="J12" s="2">
        <v>310</v>
      </c>
      <c r="K12" s="5">
        <f t="shared" si="1"/>
        <v>1</v>
      </c>
      <c r="L12" s="2">
        <v>30</v>
      </c>
      <c r="M12" s="5">
        <f t="shared" si="2"/>
        <v>1</v>
      </c>
      <c r="N12" s="2">
        <v>22</v>
      </c>
      <c r="O12" s="5">
        <f t="shared" si="3"/>
        <v>8</v>
      </c>
      <c r="P12" s="5">
        <f t="shared" si="4"/>
        <v>2</v>
      </c>
      <c r="Q12" s="2">
        <v>5</v>
      </c>
      <c r="R12" s="5">
        <f t="shared" si="5"/>
        <v>0</v>
      </c>
      <c r="S12" s="2">
        <v>1</v>
      </c>
      <c r="T12" s="2">
        <f t="shared" si="6"/>
        <v>5</v>
      </c>
      <c r="U12" s="6">
        <f t="shared" si="7"/>
        <v>20</v>
      </c>
      <c r="V12" s="2">
        <v>34</v>
      </c>
      <c r="W12" s="2" t="s">
        <v>22</v>
      </c>
      <c r="X12" s="7" t="s">
        <v>121</v>
      </c>
      <c r="Y12" s="9">
        <v>0</v>
      </c>
    </row>
    <row r="13" spans="1:25" x14ac:dyDescent="0.35">
      <c r="A13" t="s">
        <v>51</v>
      </c>
      <c r="B13" s="3">
        <v>44327</v>
      </c>
      <c r="C13" s="3">
        <v>37566</v>
      </c>
      <c r="D13" s="4">
        <f t="shared" si="0"/>
        <v>18.523287671232875</v>
      </c>
      <c r="E13" s="2" t="s">
        <v>18</v>
      </c>
      <c r="F13" s="2" t="s">
        <v>19</v>
      </c>
      <c r="G13" s="2">
        <v>164</v>
      </c>
      <c r="H13" s="2">
        <v>67.12</v>
      </c>
      <c r="I13" s="4">
        <v>24.955383700178473</v>
      </c>
      <c r="J13" s="2">
        <v>279</v>
      </c>
      <c r="K13" s="5">
        <f t="shared" si="1"/>
        <v>1</v>
      </c>
      <c r="L13" s="2">
        <v>22</v>
      </c>
      <c r="M13" s="5">
        <f t="shared" si="2"/>
        <v>2</v>
      </c>
      <c r="N13" s="2">
        <v>10</v>
      </c>
      <c r="O13" s="5">
        <f t="shared" si="3"/>
        <v>12</v>
      </c>
      <c r="P13" s="5">
        <f t="shared" si="4"/>
        <v>1</v>
      </c>
      <c r="Q13" s="2">
        <v>2</v>
      </c>
      <c r="R13" s="5">
        <f t="shared" si="5"/>
        <v>3</v>
      </c>
      <c r="S13" s="2">
        <v>3</v>
      </c>
      <c r="T13" s="2">
        <f t="shared" si="6"/>
        <v>10</v>
      </c>
      <c r="U13" s="6">
        <f t="shared" si="7"/>
        <v>40</v>
      </c>
      <c r="V13" s="2">
        <v>46</v>
      </c>
      <c r="W13" s="2" t="s">
        <v>22</v>
      </c>
      <c r="X13" s="7" t="s">
        <v>121</v>
      </c>
      <c r="Y13" s="9">
        <v>0</v>
      </c>
    </row>
    <row r="14" spans="1:25" x14ac:dyDescent="0.35">
      <c r="A14" t="s">
        <v>52</v>
      </c>
      <c r="B14" s="3">
        <v>44327</v>
      </c>
      <c r="C14" s="3">
        <v>37313</v>
      </c>
      <c r="D14" s="4">
        <f t="shared" si="0"/>
        <v>19.216438356164385</v>
      </c>
      <c r="E14" s="2" t="s">
        <v>18</v>
      </c>
      <c r="F14" s="2" t="s">
        <v>19</v>
      </c>
      <c r="G14" s="2">
        <v>158</v>
      </c>
      <c r="H14" s="2">
        <v>54.29</v>
      </c>
      <c r="I14" s="4">
        <v>21.747316135234733</v>
      </c>
      <c r="J14" s="2">
        <v>255</v>
      </c>
      <c r="K14" s="5">
        <f t="shared" si="1"/>
        <v>2</v>
      </c>
      <c r="L14" s="2">
        <v>28</v>
      </c>
      <c r="M14" s="5">
        <f t="shared" si="2"/>
        <v>1</v>
      </c>
      <c r="N14" s="2">
        <v>14</v>
      </c>
      <c r="O14" s="5">
        <f t="shared" si="3"/>
        <v>14</v>
      </c>
      <c r="P14" s="5">
        <f t="shared" si="4"/>
        <v>0</v>
      </c>
      <c r="Q14" s="2">
        <v>4</v>
      </c>
      <c r="R14" s="5">
        <f t="shared" si="5"/>
        <v>1</v>
      </c>
      <c r="S14" s="2">
        <v>1</v>
      </c>
      <c r="T14" s="2">
        <f t="shared" si="6"/>
        <v>5</v>
      </c>
      <c r="U14" s="6">
        <f t="shared" si="7"/>
        <v>20</v>
      </c>
      <c r="V14" s="2">
        <v>41</v>
      </c>
      <c r="W14" s="2" t="s">
        <v>22</v>
      </c>
      <c r="X14" s="7" t="s">
        <v>121</v>
      </c>
      <c r="Y14" s="9">
        <v>0</v>
      </c>
    </row>
    <row r="15" spans="1:25" x14ac:dyDescent="0.35">
      <c r="A15" t="s">
        <v>53</v>
      </c>
      <c r="B15" s="3">
        <v>44327</v>
      </c>
      <c r="C15" s="3">
        <v>37436</v>
      </c>
      <c r="D15" s="4">
        <f t="shared" si="0"/>
        <v>18.87945205479452</v>
      </c>
      <c r="E15" s="2" t="s">
        <v>18</v>
      </c>
      <c r="F15" s="2" t="s">
        <v>19</v>
      </c>
      <c r="G15" s="2">
        <v>170</v>
      </c>
      <c r="H15" s="2">
        <v>86.78</v>
      </c>
      <c r="I15" s="4">
        <v>30.027681660899656</v>
      </c>
      <c r="J15" s="2">
        <v>359</v>
      </c>
      <c r="K15" s="5">
        <f t="shared" si="1"/>
        <v>0</v>
      </c>
      <c r="L15" s="2">
        <v>13</v>
      </c>
      <c r="M15" s="5">
        <f t="shared" si="2"/>
        <v>4</v>
      </c>
      <c r="N15" s="2">
        <v>8</v>
      </c>
      <c r="O15" s="5">
        <f t="shared" si="3"/>
        <v>5</v>
      </c>
      <c r="P15" s="5">
        <f t="shared" si="4"/>
        <v>3</v>
      </c>
      <c r="Q15" s="2">
        <v>2</v>
      </c>
      <c r="R15" s="5">
        <f t="shared" si="5"/>
        <v>3</v>
      </c>
      <c r="S15" s="2">
        <v>2</v>
      </c>
      <c r="T15" s="2">
        <f t="shared" si="6"/>
        <v>12</v>
      </c>
      <c r="U15" s="6">
        <f t="shared" si="7"/>
        <v>48</v>
      </c>
      <c r="V15" s="2">
        <v>46</v>
      </c>
      <c r="W15" s="2" t="s">
        <v>20</v>
      </c>
      <c r="X15" s="7" t="s">
        <v>120</v>
      </c>
      <c r="Y15" s="9">
        <v>1</v>
      </c>
    </row>
    <row r="16" spans="1:25" x14ac:dyDescent="0.35">
      <c r="A16" t="s">
        <v>54</v>
      </c>
      <c r="B16" s="3">
        <v>44327</v>
      </c>
      <c r="C16" s="3">
        <v>36824</v>
      </c>
      <c r="D16" s="4">
        <f t="shared" si="0"/>
        <v>20.556164383561644</v>
      </c>
      <c r="E16" s="2" t="s">
        <v>18</v>
      </c>
      <c r="F16" s="2" t="s">
        <v>19</v>
      </c>
      <c r="G16" s="2">
        <v>169</v>
      </c>
      <c r="H16" s="2">
        <v>79.8</v>
      </c>
      <c r="I16" s="4">
        <v>27.940198172332906</v>
      </c>
      <c r="J16" s="2">
        <v>413</v>
      </c>
      <c r="K16" s="5">
        <f t="shared" si="1"/>
        <v>0</v>
      </c>
      <c r="L16" s="2">
        <v>28</v>
      </c>
      <c r="M16" s="5">
        <f t="shared" si="2"/>
        <v>1</v>
      </c>
      <c r="N16" s="2">
        <v>23</v>
      </c>
      <c r="O16" s="5">
        <f t="shared" si="3"/>
        <v>5</v>
      </c>
      <c r="P16" s="5">
        <f t="shared" si="4"/>
        <v>3</v>
      </c>
      <c r="Q16" s="2">
        <v>3</v>
      </c>
      <c r="R16" s="5">
        <f t="shared" si="5"/>
        <v>2</v>
      </c>
      <c r="S16" s="2">
        <v>1</v>
      </c>
      <c r="T16" s="2">
        <f t="shared" si="6"/>
        <v>7</v>
      </c>
      <c r="U16" s="6">
        <f t="shared" si="7"/>
        <v>28</v>
      </c>
      <c r="V16" s="2">
        <v>48</v>
      </c>
      <c r="W16" s="2" t="s">
        <v>20</v>
      </c>
      <c r="X16" s="7" t="s">
        <v>120</v>
      </c>
      <c r="Y16" s="9">
        <v>1</v>
      </c>
    </row>
    <row r="17" spans="1:25" x14ac:dyDescent="0.35">
      <c r="A17" t="s">
        <v>62</v>
      </c>
      <c r="B17" s="3">
        <v>44327</v>
      </c>
      <c r="C17" s="3">
        <v>37463</v>
      </c>
      <c r="D17" s="4">
        <f t="shared" si="0"/>
        <v>18.805479452054794</v>
      </c>
      <c r="E17" s="2" t="s">
        <v>18</v>
      </c>
      <c r="F17" s="2" t="s">
        <v>19</v>
      </c>
      <c r="G17" s="2">
        <v>166</v>
      </c>
      <c r="H17" s="2">
        <v>77.02</v>
      </c>
      <c r="I17" s="4">
        <v>27.950355639425172</v>
      </c>
      <c r="J17" s="2">
        <v>260</v>
      </c>
      <c r="K17" s="5">
        <f t="shared" si="1"/>
        <v>2</v>
      </c>
      <c r="L17" s="2">
        <v>23</v>
      </c>
      <c r="M17" s="5">
        <f t="shared" si="2"/>
        <v>2</v>
      </c>
      <c r="N17" s="2">
        <v>14</v>
      </c>
      <c r="O17" s="5">
        <f t="shared" si="3"/>
        <v>9</v>
      </c>
      <c r="P17" s="5">
        <f t="shared" si="4"/>
        <v>2</v>
      </c>
      <c r="Q17" s="2">
        <v>3</v>
      </c>
      <c r="R17" s="5">
        <f t="shared" si="5"/>
        <v>2</v>
      </c>
      <c r="S17" s="2">
        <v>2</v>
      </c>
      <c r="T17" s="2">
        <f t="shared" si="6"/>
        <v>10</v>
      </c>
      <c r="U17" s="6">
        <f t="shared" si="7"/>
        <v>40</v>
      </c>
      <c r="V17" s="2">
        <v>38</v>
      </c>
      <c r="W17" s="2" t="s">
        <v>22</v>
      </c>
      <c r="X17" s="7" t="s">
        <v>120</v>
      </c>
      <c r="Y17" s="9">
        <v>1</v>
      </c>
    </row>
    <row r="18" spans="1:25" x14ac:dyDescent="0.35">
      <c r="A18" t="s">
        <v>63</v>
      </c>
      <c r="B18" s="3">
        <v>44327</v>
      </c>
      <c r="C18" s="3">
        <v>37042</v>
      </c>
      <c r="D18" s="4">
        <f t="shared" si="0"/>
        <v>19.958904109589042</v>
      </c>
      <c r="E18" s="2" t="s">
        <v>18</v>
      </c>
      <c r="F18" s="2" t="s">
        <v>19</v>
      </c>
      <c r="G18" s="2">
        <v>168</v>
      </c>
      <c r="H18" s="2">
        <v>70.16</v>
      </c>
      <c r="I18" s="4">
        <v>24.858276643990934</v>
      </c>
      <c r="J18" s="2">
        <v>227</v>
      </c>
      <c r="K18" s="5">
        <f t="shared" si="1"/>
        <v>2</v>
      </c>
      <c r="L18" s="2">
        <v>21</v>
      </c>
      <c r="M18" s="5">
        <f t="shared" si="2"/>
        <v>2</v>
      </c>
      <c r="N18" s="2">
        <v>17</v>
      </c>
      <c r="O18" s="5">
        <f t="shared" si="3"/>
        <v>4</v>
      </c>
      <c r="P18" s="5">
        <f t="shared" si="4"/>
        <v>3</v>
      </c>
      <c r="Q18" s="2">
        <v>5</v>
      </c>
      <c r="R18" s="5">
        <f t="shared" si="5"/>
        <v>0</v>
      </c>
      <c r="S18" s="2">
        <v>2</v>
      </c>
      <c r="T18" s="2">
        <f t="shared" si="6"/>
        <v>9</v>
      </c>
      <c r="U18" s="6">
        <f t="shared" si="7"/>
        <v>36</v>
      </c>
      <c r="V18" s="2">
        <v>34</v>
      </c>
      <c r="W18" s="2" t="s">
        <v>22</v>
      </c>
      <c r="X18" s="7" t="s">
        <v>121</v>
      </c>
      <c r="Y18" s="9">
        <v>0</v>
      </c>
    </row>
    <row r="19" spans="1:25" x14ac:dyDescent="0.35">
      <c r="A19" t="s">
        <v>64</v>
      </c>
      <c r="B19" s="3">
        <v>44327</v>
      </c>
      <c r="C19" s="3">
        <v>37551</v>
      </c>
      <c r="D19" s="4">
        <f t="shared" si="0"/>
        <v>18.564383561643837</v>
      </c>
      <c r="E19" s="2" t="s">
        <v>18</v>
      </c>
      <c r="F19" s="2" t="s">
        <v>19</v>
      </c>
      <c r="G19" s="2">
        <v>162</v>
      </c>
      <c r="H19" s="2">
        <v>56.91</v>
      </c>
      <c r="I19" s="4">
        <v>21.684956561499767</v>
      </c>
      <c r="J19" s="2">
        <v>380</v>
      </c>
      <c r="K19" s="5">
        <f t="shared" si="1"/>
        <v>0</v>
      </c>
      <c r="L19" s="2">
        <v>35</v>
      </c>
      <c r="M19" s="5">
        <f t="shared" si="2"/>
        <v>0</v>
      </c>
      <c r="N19" s="2">
        <v>22</v>
      </c>
      <c r="O19" s="5">
        <f t="shared" si="3"/>
        <v>13</v>
      </c>
      <c r="P19" s="5">
        <f t="shared" si="4"/>
        <v>0</v>
      </c>
      <c r="Q19" s="2">
        <v>3</v>
      </c>
      <c r="R19" s="5">
        <f t="shared" si="5"/>
        <v>2</v>
      </c>
      <c r="S19" s="2">
        <v>1</v>
      </c>
      <c r="T19" s="2">
        <f t="shared" si="6"/>
        <v>3</v>
      </c>
      <c r="U19" s="6">
        <f t="shared" si="7"/>
        <v>12</v>
      </c>
      <c r="V19" s="2">
        <v>41</v>
      </c>
      <c r="W19" s="2" t="s">
        <v>22</v>
      </c>
      <c r="X19" s="7" t="s">
        <v>121</v>
      </c>
      <c r="Y19" s="9">
        <v>0</v>
      </c>
    </row>
    <row r="20" spans="1:25" x14ac:dyDescent="0.35">
      <c r="A20" t="s">
        <v>103</v>
      </c>
      <c r="B20" s="3">
        <v>44327</v>
      </c>
      <c r="C20" s="3">
        <v>37727</v>
      </c>
      <c r="D20" s="4">
        <f t="shared" si="0"/>
        <v>18.082191780821919</v>
      </c>
      <c r="E20" s="2" t="s">
        <v>18</v>
      </c>
      <c r="F20" s="2" t="s">
        <v>19</v>
      </c>
      <c r="G20" s="2">
        <v>170</v>
      </c>
      <c r="H20" s="2">
        <v>74.069999999999993</v>
      </c>
      <c r="I20" s="4">
        <v>25.629757785467127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1" t="str">
        <f t="shared" si="7"/>
        <v/>
      </c>
      <c r="V20" s="10"/>
      <c r="W20" s="2" t="s">
        <v>22</v>
      </c>
      <c r="X20" s="7" t="s">
        <v>121</v>
      </c>
      <c r="Y20" s="9">
        <v>0</v>
      </c>
    </row>
    <row r="21" spans="1:25" x14ac:dyDescent="0.35">
      <c r="A21" t="s">
        <v>68</v>
      </c>
      <c r="B21" s="3">
        <v>44327</v>
      </c>
      <c r="C21" s="3">
        <v>37435</v>
      </c>
      <c r="D21" s="4">
        <f t="shared" si="0"/>
        <v>18.882191780821916</v>
      </c>
      <c r="E21" s="2" t="s">
        <v>18</v>
      </c>
      <c r="F21" s="2" t="s">
        <v>19</v>
      </c>
      <c r="G21" s="2">
        <v>173</v>
      </c>
      <c r="H21" s="2">
        <v>61</v>
      </c>
      <c r="I21" s="4">
        <v>20.381569714992146</v>
      </c>
      <c r="J21" s="2">
        <v>276</v>
      </c>
      <c r="K21" s="5">
        <f t="shared" si="1"/>
        <v>1</v>
      </c>
      <c r="L21" s="2">
        <v>21</v>
      </c>
      <c r="M21" s="5">
        <f t="shared" si="2"/>
        <v>2</v>
      </c>
      <c r="N21" s="2">
        <v>19</v>
      </c>
      <c r="O21" s="5">
        <f t="shared" si="3"/>
        <v>2</v>
      </c>
      <c r="P21" s="5">
        <f t="shared" si="4"/>
        <v>4</v>
      </c>
      <c r="Q21" s="2">
        <v>5</v>
      </c>
      <c r="R21" s="5">
        <f t="shared" si="5"/>
        <v>0</v>
      </c>
      <c r="S21" s="2">
        <v>1</v>
      </c>
      <c r="T21" s="2">
        <f t="shared" si="6"/>
        <v>8</v>
      </c>
      <c r="U21" s="6">
        <f t="shared" si="7"/>
        <v>32</v>
      </c>
      <c r="V21" s="2">
        <v>35</v>
      </c>
      <c r="W21" s="2" t="s">
        <v>22</v>
      </c>
      <c r="X21" s="7" t="s">
        <v>121</v>
      </c>
      <c r="Y21" s="9">
        <v>0</v>
      </c>
    </row>
    <row r="22" spans="1:25" x14ac:dyDescent="0.35">
      <c r="A22" t="s">
        <v>69</v>
      </c>
      <c r="B22" s="3">
        <v>44327</v>
      </c>
      <c r="C22" s="3">
        <v>37582</v>
      </c>
      <c r="D22" s="4">
        <f t="shared" si="0"/>
        <v>18.479452054794521</v>
      </c>
      <c r="E22" s="2" t="s">
        <v>18</v>
      </c>
      <c r="F22" s="2" t="s">
        <v>19</v>
      </c>
      <c r="G22" s="2">
        <v>165</v>
      </c>
      <c r="H22" s="2">
        <v>62.2</v>
      </c>
      <c r="I22" s="4">
        <v>22.84664830119376</v>
      </c>
      <c r="J22" s="2">
        <v>175</v>
      </c>
      <c r="K22" s="5">
        <f t="shared" si="1"/>
        <v>3</v>
      </c>
      <c r="L22" s="2">
        <v>19</v>
      </c>
      <c r="M22" s="5">
        <f t="shared" si="2"/>
        <v>3</v>
      </c>
      <c r="N22" s="2">
        <v>16</v>
      </c>
      <c r="O22" s="5">
        <f t="shared" si="3"/>
        <v>3</v>
      </c>
      <c r="P22" s="5">
        <f t="shared" si="4"/>
        <v>4</v>
      </c>
      <c r="Q22" s="2">
        <v>3</v>
      </c>
      <c r="R22" s="5">
        <f t="shared" si="5"/>
        <v>2</v>
      </c>
      <c r="S22" s="2">
        <v>2</v>
      </c>
      <c r="T22" s="2">
        <f t="shared" si="6"/>
        <v>14</v>
      </c>
      <c r="U22" s="6">
        <f t="shared" si="7"/>
        <v>56</v>
      </c>
      <c r="V22" s="2">
        <v>35</v>
      </c>
      <c r="W22" s="2" t="s">
        <v>22</v>
      </c>
      <c r="X22" s="7" t="s">
        <v>121</v>
      </c>
      <c r="Y22" s="9">
        <v>0</v>
      </c>
    </row>
    <row r="23" spans="1:25" x14ac:dyDescent="0.35">
      <c r="A23" t="s">
        <v>87</v>
      </c>
      <c r="B23" s="3">
        <v>44328</v>
      </c>
      <c r="C23" s="22"/>
      <c r="D23" s="14"/>
      <c r="E23" s="2" t="s">
        <v>18</v>
      </c>
      <c r="F23" s="10"/>
      <c r="G23" s="10"/>
      <c r="H23" s="10"/>
      <c r="I23" s="14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1" t="str">
        <f t="shared" si="7"/>
        <v/>
      </c>
      <c r="V23" s="10"/>
      <c r="W23" s="2" t="s">
        <v>20</v>
      </c>
      <c r="X23" s="12"/>
      <c r="Y23" s="12"/>
    </row>
    <row r="24" spans="1:25" x14ac:dyDescent="0.35">
      <c r="A24" t="s">
        <v>89</v>
      </c>
      <c r="B24" s="3">
        <v>44328</v>
      </c>
      <c r="C24" s="3">
        <v>37561</v>
      </c>
      <c r="D24" s="4">
        <f t="shared" ref="D24:D81" si="8">(B24-C24)/365</f>
        <v>18.539726027397261</v>
      </c>
      <c r="E24" s="2" t="s">
        <v>18</v>
      </c>
      <c r="F24" s="2" t="s">
        <v>19</v>
      </c>
      <c r="G24" s="2">
        <v>167.5</v>
      </c>
      <c r="H24" s="2">
        <v>67.099999999999994</v>
      </c>
      <c r="I24" s="4">
        <v>23.916239697037199</v>
      </c>
      <c r="J24" s="2">
        <v>260</v>
      </c>
      <c r="K24" s="5">
        <f t="shared" si="1"/>
        <v>2</v>
      </c>
      <c r="L24" s="2">
        <v>19</v>
      </c>
      <c r="M24" s="5">
        <f t="shared" si="2"/>
        <v>3</v>
      </c>
      <c r="N24" s="2">
        <v>9</v>
      </c>
      <c r="O24" s="5">
        <f t="shared" si="3"/>
        <v>10</v>
      </c>
      <c r="P24" s="5">
        <f t="shared" si="4"/>
        <v>1</v>
      </c>
      <c r="Q24" s="2">
        <v>3</v>
      </c>
      <c r="R24" s="5">
        <f t="shared" si="5"/>
        <v>2</v>
      </c>
      <c r="S24" s="2">
        <v>2</v>
      </c>
      <c r="T24" s="2">
        <f t="shared" si="6"/>
        <v>10</v>
      </c>
      <c r="U24" s="6">
        <f t="shared" si="7"/>
        <v>40</v>
      </c>
      <c r="V24" s="2">
        <v>24</v>
      </c>
      <c r="W24" s="2" t="s">
        <v>20</v>
      </c>
      <c r="X24" s="7" t="s">
        <v>121</v>
      </c>
      <c r="Y24" s="9">
        <v>0</v>
      </c>
    </row>
    <row r="25" spans="1:25" x14ac:dyDescent="0.35">
      <c r="A25" t="s">
        <v>91</v>
      </c>
      <c r="B25" s="3">
        <v>44328</v>
      </c>
      <c r="C25" s="3">
        <v>35229</v>
      </c>
      <c r="D25" s="4">
        <f t="shared" si="8"/>
        <v>24.92876712328767</v>
      </c>
      <c r="E25" s="2" t="s">
        <v>18</v>
      </c>
      <c r="F25" s="2" t="s">
        <v>19</v>
      </c>
      <c r="G25" s="2">
        <v>174</v>
      </c>
      <c r="H25" s="2">
        <v>73</v>
      </c>
      <c r="I25" s="4">
        <v>24.111507464658473</v>
      </c>
      <c r="J25" s="2">
        <v>277</v>
      </c>
      <c r="K25" s="5">
        <f t="shared" si="1"/>
        <v>1</v>
      </c>
      <c r="L25" s="2">
        <v>36</v>
      </c>
      <c r="M25" s="5">
        <f t="shared" si="2"/>
        <v>0</v>
      </c>
      <c r="N25" s="2">
        <v>18</v>
      </c>
      <c r="O25" s="5">
        <f t="shared" si="3"/>
        <v>18</v>
      </c>
      <c r="P25" s="5">
        <f t="shared" si="4"/>
        <v>0</v>
      </c>
      <c r="Q25" s="2">
        <v>5</v>
      </c>
      <c r="R25" s="5">
        <f t="shared" si="5"/>
        <v>0</v>
      </c>
      <c r="S25" s="2">
        <v>1</v>
      </c>
      <c r="T25" s="2">
        <f t="shared" si="6"/>
        <v>2</v>
      </c>
      <c r="U25" s="6">
        <f t="shared" si="7"/>
        <v>8</v>
      </c>
      <c r="V25" s="2">
        <v>34</v>
      </c>
      <c r="W25" s="2" t="s">
        <v>22</v>
      </c>
      <c r="X25" s="7" t="s">
        <v>120</v>
      </c>
      <c r="Y25" s="9">
        <v>1</v>
      </c>
    </row>
    <row r="26" spans="1:25" x14ac:dyDescent="0.35">
      <c r="A26" t="s">
        <v>92</v>
      </c>
      <c r="B26" s="3">
        <v>44328</v>
      </c>
      <c r="C26" s="3">
        <v>37678</v>
      </c>
      <c r="D26" s="4">
        <f t="shared" si="8"/>
        <v>18.219178082191782</v>
      </c>
      <c r="E26" s="2" t="s">
        <v>18</v>
      </c>
      <c r="F26" s="2" t="s">
        <v>19</v>
      </c>
      <c r="G26" s="2">
        <v>169</v>
      </c>
      <c r="H26" s="2">
        <v>75</v>
      </c>
      <c r="I26" s="4">
        <v>26.259584748433181</v>
      </c>
      <c r="J26" s="2">
        <v>271</v>
      </c>
      <c r="K26" s="5">
        <f t="shared" si="1"/>
        <v>2</v>
      </c>
      <c r="L26" s="2">
        <v>26</v>
      </c>
      <c r="M26" s="5">
        <f t="shared" si="2"/>
        <v>1</v>
      </c>
      <c r="N26" s="2">
        <v>18</v>
      </c>
      <c r="O26" s="5">
        <f t="shared" si="3"/>
        <v>8</v>
      </c>
      <c r="P26" s="5">
        <f t="shared" si="4"/>
        <v>2</v>
      </c>
      <c r="Q26" s="2">
        <v>4</v>
      </c>
      <c r="R26" s="5">
        <f t="shared" si="5"/>
        <v>1</v>
      </c>
      <c r="S26" s="2">
        <v>3</v>
      </c>
      <c r="T26" s="2">
        <f t="shared" si="6"/>
        <v>9</v>
      </c>
      <c r="U26" s="6">
        <f t="shared" si="7"/>
        <v>36</v>
      </c>
      <c r="V26" s="2">
        <v>34</v>
      </c>
      <c r="W26" s="2" t="s">
        <v>22</v>
      </c>
      <c r="X26" s="7" t="s">
        <v>121</v>
      </c>
      <c r="Y26" s="9">
        <v>0</v>
      </c>
    </row>
    <row r="27" spans="1:25" x14ac:dyDescent="0.35">
      <c r="A27" t="s">
        <v>94</v>
      </c>
      <c r="B27" s="3">
        <v>44328</v>
      </c>
      <c r="C27" s="3">
        <v>37738</v>
      </c>
      <c r="D27" s="4">
        <f t="shared" si="8"/>
        <v>18.054794520547944</v>
      </c>
      <c r="E27" s="2" t="s">
        <v>18</v>
      </c>
      <c r="F27" s="2" t="s">
        <v>19</v>
      </c>
      <c r="G27" s="2">
        <v>165.5</v>
      </c>
      <c r="H27" s="2">
        <v>66.400000000000006</v>
      </c>
      <c r="I27" s="4">
        <v>24.242202973685892</v>
      </c>
      <c r="J27" s="2">
        <v>316</v>
      </c>
      <c r="K27" s="5">
        <f t="shared" si="1"/>
        <v>1</v>
      </c>
      <c r="L27" s="2">
        <v>24</v>
      </c>
      <c r="M27" s="5">
        <f t="shared" si="2"/>
        <v>2</v>
      </c>
      <c r="N27" s="2">
        <v>18</v>
      </c>
      <c r="O27" s="5">
        <f t="shared" si="3"/>
        <v>6</v>
      </c>
      <c r="P27" s="5">
        <f t="shared" si="4"/>
        <v>3</v>
      </c>
      <c r="Q27" s="2">
        <v>3</v>
      </c>
      <c r="R27" s="5">
        <f t="shared" si="5"/>
        <v>2</v>
      </c>
      <c r="S27" s="2">
        <v>1</v>
      </c>
      <c r="T27" s="2">
        <f t="shared" si="6"/>
        <v>9</v>
      </c>
      <c r="U27" s="6">
        <f t="shared" si="7"/>
        <v>36</v>
      </c>
      <c r="V27" s="2">
        <v>39</v>
      </c>
      <c r="W27" s="2" t="s">
        <v>22</v>
      </c>
      <c r="X27" s="7" t="s">
        <v>120</v>
      </c>
      <c r="Y27" s="9">
        <v>1</v>
      </c>
    </row>
    <row r="28" spans="1:25" x14ac:dyDescent="0.35">
      <c r="A28" t="s">
        <v>95</v>
      </c>
      <c r="B28" s="3">
        <v>44328</v>
      </c>
      <c r="C28" s="3">
        <v>37403</v>
      </c>
      <c r="D28" s="4">
        <f t="shared" si="8"/>
        <v>18.972602739726028</v>
      </c>
      <c r="E28" s="2" t="s">
        <v>18</v>
      </c>
      <c r="F28" s="2" t="s">
        <v>19</v>
      </c>
      <c r="G28" s="2">
        <v>151</v>
      </c>
      <c r="H28" s="2">
        <v>48.5</v>
      </c>
      <c r="I28" s="4">
        <v>21.270996886101486</v>
      </c>
      <c r="J28" s="2">
        <v>246</v>
      </c>
      <c r="K28" s="5">
        <f t="shared" si="1"/>
        <v>2</v>
      </c>
      <c r="L28" s="2">
        <v>30</v>
      </c>
      <c r="M28" s="5">
        <f t="shared" si="2"/>
        <v>1</v>
      </c>
      <c r="N28" s="2">
        <v>15</v>
      </c>
      <c r="O28" s="5">
        <f t="shared" si="3"/>
        <v>15</v>
      </c>
      <c r="P28" s="5">
        <f t="shared" si="4"/>
        <v>0</v>
      </c>
      <c r="Q28" s="2">
        <v>5</v>
      </c>
      <c r="R28" s="5">
        <f t="shared" si="5"/>
        <v>0</v>
      </c>
      <c r="S28" s="2">
        <v>1</v>
      </c>
      <c r="T28" s="2">
        <f t="shared" si="6"/>
        <v>4</v>
      </c>
      <c r="U28" s="6">
        <f t="shared" si="7"/>
        <v>16</v>
      </c>
      <c r="V28" s="2">
        <v>34</v>
      </c>
      <c r="W28" s="2" t="s">
        <v>20</v>
      </c>
      <c r="X28" s="7" t="s">
        <v>122</v>
      </c>
      <c r="Y28" s="9">
        <v>2</v>
      </c>
    </row>
    <row r="29" spans="1:25" x14ac:dyDescent="0.35">
      <c r="A29" t="s">
        <v>96</v>
      </c>
      <c r="B29" s="3">
        <v>44328</v>
      </c>
      <c r="C29" s="3">
        <v>36487</v>
      </c>
      <c r="D29" s="4">
        <f t="shared" si="8"/>
        <v>21.482191780821918</v>
      </c>
      <c r="E29" s="2" t="s">
        <v>18</v>
      </c>
      <c r="F29" s="2" t="s">
        <v>21</v>
      </c>
      <c r="G29" s="2">
        <v>172.5</v>
      </c>
      <c r="H29" s="2">
        <v>56</v>
      </c>
      <c r="I29" s="4">
        <v>18.81957571938668</v>
      </c>
      <c r="J29" s="2">
        <v>189</v>
      </c>
      <c r="K29" s="5">
        <f t="shared" si="1"/>
        <v>3</v>
      </c>
      <c r="L29" s="2">
        <v>18</v>
      </c>
      <c r="M29" s="5">
        <f t="shared" si="2"/>
        <v>3</v>
      </c>
      <c r="N29" s="2">
        <v>10</v>
      </c>
      <c r="O29" s="5">
        <f t="shared" si="3"/>
        <v>8</v>
      </c>
      <c r="P29" s="5">
        <f t="shared" si="4"/>
        <v>2</v>
      </c>
      <c r="Q29" s="2">
        <v>3</v>
      </c>
      <c r="R29" s="5">
        <f t="shared" si="5"/>
        <v>2</v>
      </c>
      <c r="S29" s="2">
        <v>3</v>
      </c>
      <c r="T29" s="2">
        <f t="shared" si="6"/>
        <v>13</v>
      </c>
      <c r="U29" s="6">
        <f t="shared" si="7"/>
        <v>52</v>
      </c>
      <c r="V29" s="2">
        <v>28</v>
      </c>
      <c r="W29" s="2" t="s">
        <v>20</v>
      </c>
      <c r="X29" s="11"/>
      <c r="Y29" s="12"/>
    </row>
    <row r="30" spans="1:25" x14ac:dyDescent="0.35">
      <c r="A30" t="s">
        <v>98</v>
      </c>
      <c r="B30" s="3">
        <v>44328</v>
      </c>
      <c r="C30" s="3">
        <v>34800</v>
      </c>
      <c r="D30" s="4">
        <f t="shared" si="8"/>
        <v>26.104109589041094</v>
      </c>
      <c r="E30" s="2" t="s">
        <v>18</v>
      </c>
      <c r="F30" s="2" t="s">
        <v>19</v>
      </c>
      <c r="G30" s="2">
        <v>164</v>
      </c>
      <c r="H30" s="2">
        <v>48.1</v>
      </c>
      <c r="I30" s="4">
        <v>17.883700178465205</v>
      </c>
      <c r="J30" s="2">
        <v>343</v>
      </c>
      <c r="K30" s="5">
        <f t="shared" si="1"/>
        <v>0</v>
      </c>
      <c r="L30" s="2">
        <v>34</v>
      </c>
      <c r="M30" s="5">
        <f t="shared" si="2"/>
        <v>0</v>
      </c>
      <c r="N30" s="2">
        <v>15</v>
      </c>
      <c r="O30" s="5">
        <f t="shared" si="3"/>
        <v>19</v>
      </c>
      <c r="P30" s="5">
        <f t="shared" si="4"/>
        <v>0</v>
      </c>
      <c r="Q30" s="2">
        <v>4</v>
      </c>
      <c r="R30" s="5">
        <f t="shared" si="5"/>
        <v>1</v>
      </c>
      <c r="S30" s="2">
        <v>1</v>
      </c>
      <c r="T30" s="2">
        <f t="shared" si="6"/>
        <v>2</v>
      </c>
      <c r="U30" s="6">
        <f t="shared" si="7"/>
        <v>8</v>
      </c>
      <c r="V30" s="2">
        <v>39</v>
      </c>
      <c r="W30" s="2" t="s">
        <v>20</v>
      </c>
      <c r="X30" s="7" t="s">
        <v>121</v>
      </c>
      <c r="Y30" s="9">
        <v>0</v>
      </c>
    </row>
    <row r="31" spans="1:25" x14ac:dyDescent="0.35">
      <c r="A31" t="s">
        <v>102</v>
      </c>
      <c r="B31" s="3">
        <v>44328</v>
      </c>
      <c r="C31" s="3">
        <v>36045</v>
      </c>
      <c r="D31" s="4">
        <f t="shared" si="8"/>
        <v>22.693150684931506</v>
      </c>
      <c r="E31" s="2" t="s">
        <v>18</v>
      </c>
      <c r="F31" s="2" t="s">
        <v>19</v>
      </c>
      <c r="G31" s="2">
        <v>165.5</v>
      </c>
      <c r="H31" s="2">
        <v>57.8</v>
      </c>
      <c r="I31" s="4">
        <v>21.102399576491631</v>
      </c>
      <c r="J31" s="2">
        <v>385</v>
      </c>
      <c r="K31" s="5">
        <f t="shared" si="1"/>
        <v>0</v>
      </c>
      <c r="L31" s="2">
        <v>14</v>
      </c>
      <c r="M31" s="5">
        <f t="shared" si="2"/>
        <v>3</v>
      </c>
      <c r="N31" s="2">
        <v>7</v>
      </c>
      <c r="O31" s="5">
        <f t="shared" si="3"/>
        <v>7</v>
      </c>
      <c r="P31" s="5">
        <f t="shared" si="4"/>
        <v>2</v>
      </c>
      <c r="Q31" s="2">
        <v>1</v>
      </c>
      <c r="R31" s="5">
        <f t="shared" si="5"/>
        <v>4</v>
      </c>
      <c r="S31" s="2">
        <v>4</v>
      </c>
      <c r="T31" s="2">
        <f t="shared" si="6"/>
        <v>13</v>
      </c>
      <c r="U31" s="6">
        <f t="shared" si="7"/>
        <v>52</v>
      </c>
      <c r="V31" s="2">
        <v>40</v>
      </c>
      <c r="W31" s="2" t="s">
        <v>22</v>
      </c>
      <c r="X31" s="7" t="s">
        <v>121</v>
      </c>
      <c r="Y31" s="9">
        <v>0</v>
      </c>
    </row>
    <row r="32" spans="1:25" x14ac:dyDescent="0.35">
      <c r="A32" t="s">
        <v>79</v>
      </c>
      <c r="B32" s="3">
        <v>44329</v>
      </c>
      <c r="C32" s="3">
        <v>36555</v>
      </c>
      <c r="D32" s="4">
        <f t="shared" si="8"/>
        <v>21.298630136986301</v>
      </c>
      <c r="E32" s="2" t="s">
        <v>18</v>
      </c>
      <c r="F32" s="2" t="s">
        <v>19</v>
      </c>
      <c r="G32" s="2">
        <v>166</v>
      </c>
      <c r="H32" s="2">
        <v>72.81</v>
      </c>
      <c r="I32" s="4">
        <v>26.422557700682251</v>
      </c>
      <c r="J32" s="2">
        <v>233</v>
      </c>
      <c r="K32" s="5">
        <f t="shared" si="1"/>
        <v>2</v>
      </c>
      <c r="L32" s="2">
        <v>32</v>
      </c>
      <c r="M32" s="5">
        <f t="shared" si="2"/>
        <v>0</v>
      </c>
      <c r="N32" s="2">
        <v>16</v>
      </c>
      <c r="O32" s="5">
        <f t="shared" si="3"/>
        <v>16</v>
      </c>
      <c r="P32" s="5">
        <f t="shared" si="4"/>
        <v>0</v>
      </c>
      <c r="Q32" s="2">
        <v>5</v>
      </c>
      <c r="R32" s="5">
        <f t="shared" si="5"/>
        <v>0</v>
      </c>
      <c r="S32" s="2">
        <v>2</v>
      </c>
      <c r="T32" s="2">
        <f t="shared" si="6"/>
        <v>4</v>
      </c>
      <c r="U32" s="6">
        <f t="shared" si="7"/>
        <v>16</v>
      </c>
      <c r="V32" s="2">
        <v>40</v>
      </c>
      <c r="W32" s="2" t="s">
        <v>20</v>
      </c>
      <c r="X32" s="7" t="s">
        <v>121</v>
      </c>
      <c r="Y32" s="9">
        <v>0</v>
      </c>
    </row>
    <row r="33" spans="1:25" x14ac:dyDescent="0.35">
      <c r="A33" t="s">
        <v>80</v>
      </c>
      <c r="B33" s="3">
        <v>44329</v>
      </c>
      <c r="C33" s="3">
        <v>37623</v>
      </c>
      <c r="D33" s="4">
        <f t="shared" si="8"/>
        <v>18.372602739726027</v>
      </c>
      <c r="E33" s="2" t="s">
        <v>18</v>
      </c>
      <c r="F33" s="2" t="s">
        <v>19</v>
      </c>
      <c r="G33" s="2">
        <v>177</v>
      </c>
      <c r="H33" s="2">
        <v>82.77</v>
      </c>
      <c r="I33" s="4">
        <v>26.419611222828685</v>
      </c>
      <c r="J33" s="2">
        <v>435</v>
      </c>
      <c r="K33" s="5">
        <f t="shared" si="1"/>
        <v>0</v>
      </c>
      <c r="L33" s="2">
        <v>32</v>
      </c>
      <c r="M33" s="5">
        <f t="shared" si="2"/>
        <v>0</v>
      </c>
      <c r="N33" s="2">
        <v>16</v>
      </c>
      <c r="O33" s="5">
        <f t="shared" si="3"/>
        <v>16</v>
      </c>
      <c r="P33" s="5">
        <f t="shared" si="4"/>
        <v>0</v>
      </c>
      <c r="Q33" s="2">
        <v>3</v>
      </c>
      <c r="R33" s="5">
        <f t="shared" si="5"/>
        <v>2</v>
      </c>
      <c r="S33" s="2">
        <v>1</v>
      </c>
      <c r="T33" s="2">
        <f t="shared" si="6"/>
        <v>3</v>
      </c>
      <c r="U33" s="6">
        <f t="shared" si="7"/>
        <v>12</v>
      </c>
      <c r="V33" s="2">
        <v>36</v>
      </c>
      <c r="W33" s="2" t="s">
        <v>20</v>
      </c>
      <c r="X33" s="7" t="s">
        <v>120</v>
      </c>
      <c r="Y33" s="9">
        <v>1</v>
      </c>
    </row>
    <row r="34" spans="1:25" x14ac:dyDescent="0.35">
      <c r="A34" t="s">
        <v>82</v>
      </c>
      <c r="B34" s="3">
        <v>44329</v>
      </c>
      <c r="C34" s="3">
        <v>37310</v>
      </c>
      <c r="D34" s="4">
        <f t="shared" si="8"/>
        <v>19.230136986301371</v>
      </c>
      <c r="E34" s="2" t="s">
        <v>18</v>
      </c>
      <c r="F34" s="2" t="s">
        <v>21</v>
      </c>
      <c r="G34" s="2">
        <v>162</v>
      </c>
      <c r="H34" s="2">
        <v>57.31</v>
      </c>
      <c r="I34" s="4">
        <v>21.837372351775642</v>
      </c>
      <c r="J34" s="2">
        <v>284</v>
      </c>
      <c r="K34" s="5">
        <f t="shared" si="1"/>
        <v>1</v>
      </c>
      <c r="L34" s="2">
        <v>30</v>
      </c>
      <c r="M34" s="5">
        <f t="shared" si="2"/>
        <v>1</v>
      </c>
      <c r="N34" s="2">
        <v>16</v>
      </c>
      <c r="O34" s="5">
        <f t="shared" si="3"/>
        <v>14</v>
      </c>
      <c r="P34" s="5">
        <f t="shared" si="4"/>
        <v>0</v>
      </c>
      <c r="Q34" s="2">
        <v>5</v>
      </c>
      <c r="R34" s="5">
        <f t="shared" si="5"/>
        <v>0</v>
      </c>
      <c r="S34" s="2">
        <v>0</v>
      </c>
      <c r="T34" s="2">
        <f t="shared" si="6"/>
        <v>2</v>
      </c>
      <c r="U34" s="6">
        <f t="shared" si="7"/>
        <v>8</v>
      </c>
      <c r="V34" s="2">
        <v>52</v>
      </c>
      <c r="W34" s="2" t="s">
        <v>22</v>
      </c>
      <c r="X34" s="7" t="s">
        <v>121</v>
      </c>
      <c r="Y34" s="9">
        <v>0</v>
      </c>
    </row>
    <row r="35" spans="1:25" x14ac:dyDescent="0.35">
      <c r="A35" t="s">
        <v>83</v>
      </c>
      <c r="B35" s="3">
        <v>44329</v>
      </c>
      <c r="C35" s="3">
        <v>37650</v>
      </c>
      <c r="D35" s="4">
        <f t="shared" si="8"/>
        <v>18.298630136986301</v>
      </c>
      <c r="E35" s="2" t="s">
        <v>18</v>
      </c>
      <c r="F35" s="2" t="s">
        <v>19</v>
      </c>
      <c r="G35" s="2">
        <v>161</v>
      </c>
      <c r="H35" s="2">
        <v>67</v>
      </c>
      <c r="I35" s="4">
        <v>25.847768218818715</v>
      </c>
      <c r="J35" s="2">
        <v>179</v>
      </c>
      <c r="K35" s="5">
        <f t="shared" si="1"/>
        <v>3</v>
      </c>
      <c r="L35" s="2">
        <v>19</v>
      </c>
      <c r="M35" s="5">
        <f t="shared" si="2"/>
        <v>3</v>
      </c>
      <c r="N35" s="2">
        <v>14</v>
      </c>
      <c r="O35" s="5">
        <f t="shared" si="3"/>
        <v>5</v>
      </c>
      <c r="P35" s="5">
        <f t="shared" si="4"/>
        <v>3</v>
      </c>
      <c r="Q35" s="2">
        <v>3</v>
      </c>
      <c r="R35" s="5">
        <f t="shared" si="5"/>
        <v>2</v>
      </c>
      <c r="S35" s="2">
        <v>3</v>
      </c>
      <c r="T35" s="2">
        <f t="shared" si="6"/>
        <v>14</v>
      </c>
      <c r="U35" s="6">
        <f t="shared" si="7"/>
        <v>56</v>
      </c>
      <c r="V35" s="2">
        <v>34</v>
      </c>
      <c r="W35" s="2" t="s">
        <v>22</v>
      </c>
      <c r="X35" s="7" t="s">
        <v>121</v>
      </c>
      <c r="Y35" s="9">
        <v>0</v>
      </c>
    </row>
    <row r="36" spans="1:25" x14ac:dyDescent="0.35">
      <c r="A36" t="s">
        <v>84</v>
      </c>
      <c r="B36" s="3">
        <v>44329</v>
      </c>
      <c r="C36" s="3">
        <v>37626</v>
      </c>
      <c r="D36" s="4">
        <f t="shared" si="8"/>
        <v>18.364383561643837</v>
      </c>
      <c r="E36" s="2" t="s">
        <v>18</v>
      </c>
      <c r="F36" s="2" t="s">
        <v>19</v>
      </c>
      <c r="G36" s="2">
        <v>169</v>
      </c>
      <c r="H36" s="2">
        <v>61.65</v>
      </c>
      <c r="I36" s="4">
        <v>21.585378663212076</v>
      </c>
      <c r="J36" s="2">
        <v>385</v>
      </c>
      <c r="K36" s="5">
        <f t="shared" si="1"/>
        <v>0</v>
      </c>
      <c r="L36" s="2">
        <v>22</v>
      </c>
      <c r="M36" s="5">
        <f t="shared" si="2"/>
        <v>2</v>
      </c>
      <c r="N36" s="2">
        <v>16</v>
      </c>
      <c r="O36" s="5">
        <f t="shared" si="3"/>
        <v>6</v>
      </c>
      <c r="P36" s="5">
        <f t="shared" si="4"/>
        <v>3</v>
      </c>
      <c r="Q36" s="2">
        <v>3</v>
      </c>
      <c r="R36" s="5">
        <f t="shared" si="5"/>
        <v>2</v>
      </c>
      <c r="S36" s="2">
        <v>1</v>
      </c>
      <c r="T36" s="2">
        <f t="shared" si="6"/>
        <v>8</v>
      </c>
      <c r="U36" s="6">
        <f t="shared" si="7"/>
        <v>32</v>
      </c>
      <c r="V36" s="2">
        <v>38</v>
      </c>
      <c r="W36" s="2" t="s">
        <v>22</v>
      </c>
      <c r="X36" s="7" t="s">
        <v>120</v>
      </c>
      <c r="Y36" s="9">
        <v>1</v>
      </c>
    </row>
    <row r="37" spans="1:25" x14ac:dyDescent="0.35">
      <c r="A37" t="s">
        <v>86</v>
      </c>
      <c r="B37" s="3">
        <v>44329</v>
      </c>
      <c r="C37" s="3">
        <v>37673</v>
      </c>
      <c r="D37" s="4">
        <f t="shared" si="8"/>
        <v>18.235616438356164</v>
      </c>
      <c r="E37" s="2" t="s">
        <v>18</v>
      </c>
      <c r="F37" s="2" t="s">
        <v>19</v>
      </c>
      <c r="G37" s="2">
        <v>167</v>
      </c>
      <c r="H37" s="2">
        <v>86.37</v>
      </c>
      <c r="I37" s="4">
        <v>30.969199325899101</v>
      </c>
      <c r="J37" s="2">
        <v>357</v>
      </c>
      <c r="K37" s="5">
        <f t="shared" si="1"/>
        <v>0</v>
      </c>
      <c r="L37" s="2">
        <v>17</v>
      </c>
      <c r="M37" s="5">
        <f t="shared" si="2"/>
        <v>3</v>
      </c>
      <c r="N37" s="2">
        <v>14</v>
      </c>
      <c r="O37" s="5">
        <f t="shared" si="3"/>
        <v>3</v>
      </c>
      <c r="P37" s="5">
        <f t="shared" si="4"/>
        <v>4</v>
      </c>
      <c r="Q37" s="2">
        <v>2</v>
      </c>
      <c r="R37" s="5">
        <f t="shared" si="5"/>
        <v>3</v>
      </c>
      <c r="S37" s="2">
        <v>3</v>
      </c>
      <c r="T37" s="2">
        <f t="shared" si="6"/>
        <v>13</v>
      </c>
      <c r="U37" s="6">
        <f t="shared" si="7"/>
        <v>52</v>
      </c>
      <c r="V37" s="2">
        <v>37</v>
      </c>
      <c r="W37" s="2" t="s">
        <v>20</v>
      </c>
      <c r="X37" s="7" t="s">
        <v>121</v>
      </c>
      <c r="Y37" s="9">
        <v>0</v>
      </c>
    </row>
    <row r="38" spans="1:25" x14ac:dyDescent="0.35">
      <c r="A38" t="s">
        <v>24</v>
      </c>
      <c r="B38" s="3">
        <v>44326</v>
      </c>
      <c r="C38" s="3">
        <v>37488</v>
      </c>
      <c r="D38" s="4">
        <f t="shared" si="8"/>
        <v>18.734246575342464</v>
      </c>
      <c r="E38" s="2" t="s">
        <v>23</v>
      </c>
      <c r="F38" s="2" t="s">
        <v>19</v>
      </c>
      <c r="G38" s="2">
        <v>180</v>
      </c>
      <c r="H38" s="2">
        <v>86.21</v>
      </c>
      <c r="I38" s="4">
        <v>26.608024691358022</v>
      </c>
      <c r="J38" s="2">
        <v>210</v>
      </c>
      <c r="K38" s="5">
        <f>IF(J38&lt;125,5,IF(J38&lt;175,4,IF(J38&lt;225,3,IF(J38&lt;275,2,IF(J38&lt;325,1,IF(J38&gt;=325,0,"ERROR"))))))</f>
        <v>3</v>
      </c>
      <c r="L38" s="2">
        <v>18</v>
      </c>
      <c r="M38" s="5">
        <f>IF(L38&lt;8,5,IF(L38&lt;14,4,IF(L38&lt;20,3,IF(L38&lt;26,2,IF(L38&lt;32,1,IF(L38&gt;=32,0,"ERROR"))))))</f>
        <v>3</v>
      </c>
      <c r="N38" s="2">
        <v>10</v>
      </c>
      <c r="O38" s="5">
        <f>L38-N38</f>
        <v>8</v>
      </c>
      <c r="P38" s="5">
        <f>IF(O38&lt;1,5,IF(O38&lt;4,4,IF(O38&lt;7,3,IF(O38&lt;10,2,IF(O38&lt;13,1,IF(O38&gt;=13,0,"ERROR"))))))</f>
        <v>2</v>
      </c>
      <c r="Q38" s="2">
        <v>1</v>
      </c>
      <c r="R38" s="5">
        <f>IF(Q38=0,5,IF(Q38=1,4,IF(Q38=2,3,IF(Q38=3,2,IF(Q38=4,1,IF(Q38&gt;=5,0,"ERROR"))))))</f>
        <v>4</v>
      </c>
      <c r="S38" s="2">
        <v>4</v>
      </c>
      <c r="T38" s="2">
        <f t="shared" si="6"/>
        <v>16</v>
      </c>
      <c r="U38" s="6">
        <f t="shared" si="7"/>
        <v>64</v>
      </c>
      <c r="V38" s="2">
        <v>36</v>
      </c>
      <c r="W38" s="2" t="s">
        <v>22</v>
      </c>
      <c r="X38" s="7" t="s">
        <v>121</v>
      </c>
      <c r="Y38" s="9">
        <v>0</v>
      </c>
    </row>
    <row r="39" spans="1:25" x14ac:dyDescent="0.35">
      <c r="A39" t="s">
        <v>25</v>
      </c>
      <c r="B39" s="3">
        <v>44326</v>
      </c>
      <c r="C39" s="3">
        <v>35645</v>
      </c>
      <c r="D39" s="4">
        <f t="shared" si="8"/>
        <v>23.783561643835615</v>
      </c>
      <c r="E39" s="2" t="s">
        <v>23</v>
      </c>
      <c r="F39" s="2" t="s">
        <v>19</v>
      </c>
      <c r="G39" s="2">
        <v>175</v>
      </c>
      <c r="H39" s="2">
        <v>74.58</v>
      </c>
      <c r="I39" s="4">
        <v>24.35265306122449</v>
      </c>
      <c r="J39" s="2">
        <v>319</v>
      </c>
      <c r="K39" s="5">
        <f t="shared" ref="K39:K81" si="9">IF(J39&lt;125,5,IF(J39&lt;175,4,IF(J39&lt;225,3,IF(J39&lt;275,2,IF(J39&lt;325,1,IF(J39&gt;=325,0,"ERROR"))))))</f>
        <v>1</v>
      </c>
      <c r="L39" s="2">
        <v>26</v>
      </c>
      <c r="M39" s="5">
        <f t="shared" ref="M39:M81" si="10">IF(L39&lt;8,5,IF(L39&lt;14,4,IF(L39&lt;20,3,IF(L39&lt;26,2,IF(L39&lt;32,1,IF(L39&gt;=32,0,"ERROR"))))))</f>
        <v>1</v>
      </c>
      <c r="N39" s="2">
        <v>14</v>
      </c>
      <c r="O39" s="5">
        <f t="shared" ref="O39:O81" si="11">L39-N39</f>
        <v>12</v>
      </c>
      <c r="P39" s="5">
        <f t="shared" ref="P39:P81" si="12">IF(O39&lt;1,5,IF(O39&lt;4,4,IF(O39&lt;7,3,IF(O39&lt;10,2,IF(O39&lt;13,1,IF(O39&gt;=13,0,"ERROR"))))))</f>
        <v>1</v>
      </c>
      <c r="Q39" s="2">
        <v>3</v>
      </c>
      <c r="R39" s="5">
        <f t="shared" ref="R39:R81" si="13">IF(Q39=0,5,IF(Q39=1,4,IF(Q39=2,3,IF(Q39=3,2,IF(Q39=4,1,IF(Q39&gt;=5,0,"ERROR"))))))</f>
        <v>2</v>
      </c>
      <c r="S39" s="2">
        <v>2</v>
      </c>
      <c r="T39" s="2">
        <f t="shared" si="6"/>
        <v>7</v>
      </c>
      <c r="U39" s="6">
        <f t="shared" si="7"/>
        <v>28</v>
      </c>
      <c r="V39" s="2">
        <v>30</v>
      </c>
      <c r="W39" s="2" t="s">
        <v>22</v>
      </c>
      <c r="X39" s="7" t="s">
        <v>120</v>
      </c>
      <c r="Y39" s="9">
        <v>1</v>
      </c>
    </row>
    <row r="40" spans="1:25" x14ac:dyDescent="0.35">
      <c r="A40" t="s">
        <v>26</v>
      </c>
      <c r="B40" s="3">
        <v>44326</v>
      </c>
      <c r="C40" s="3">
        <v>34857</v>
      </c>
      <c r="D40" s="4">
        <f t="shared" si="8"/>
        <v>25.942465753424656</v>
      </c>
      <c r="E40" s="2" t="s">
        <v>23</v>
      </c>
      <c r="F40" s="2" t="s">
        <v>19</v>
      </c>
      <c r="G40" s="2">
        <v>191</v>
      </c>
      <c r="H40" s="2">
        <v>114.65</v>
      </c>
      <c r="I40" s="4">
        <v>31.427318330089637</v>
      </c>
      <c r="J40" s="2">
        <v>346</v>
      </c>
      <c r="K40" s="5">
        <f t="shared" si="9"/>
        <v>0</v>
      </c>
      <c r="L40" s="2">
        <v>24</v>
      </c>
      <c r="M40" s="5">
        <f t="shared" si="10"/>
        <v>2</v>
      </c>
      <c r="N40" s="2">
        <v>16</v>
      </c>
      <c r="O40" s="5">
        <f t="shared" si="11"/>
        <v>8</v>
      </c>
      <c r="P40" s="5">
        <f t="shared" si="12"/>
        <v>2</v>
      </c>
      <c r="Q40" s="2">
        <v>3</v>
      </c>
      <c r="R40" s="5">
        <f t="shared" si="13"/>
        <v>2</v>
      </c>
      <c r="S40" s="2">
        <v>2</v>
      </c>
      <c r="T40" s="2">
        <f t="shared" si="6"/>
        <v>8</v>
      </c>
      <c r="U40" s="6">
        <f t="shared" si="7"/>
        <v>32</v>
      </c>
      <c r="V40" s="2">
        <v>24</v>
      </c>
      <c r="W40" s="2" t="s">
        <v>22</v>
      </c>
      <c r="X40" s="7" t="s">
        <v>121</v>
      </c>
      <c r="Y40" s="9">
        <v>0</v>
      </c>
    </row>
    <row r="41" spans="1:25" x14ac:dyDescent="0.35">
      <c r="A41" t="s">
        <v>27</v>
      </c>
      <c r="B41" s="3">
        <v>44326</v>
      </c>
      <c r="C41" s="3">
        <v>37440</v>
      </c>
      <c r="D41" s="4">
        <f t="shared" si="8"/>
        <v>18.865753424657534</v>
      </c>
      <c r="E41" s="2" t="s">
        <v>23</v>
      </c>
      <c r="F41" s="2" t="s">
        <v>19</v>
      </c>
      <c r="G41" s="2">
        <v>174</v>
      </c>
      <c r="H41" s="2">
        <v>66.66</v>
      </c>
      <c r="I41" s="4">
        <v>22.017439556084025</v>
      </c>
      <c r="J41" s="2">
        <v>295</v>
      </c>
      <c r="K41" s="5">
        <f t="shared" si="9"/>
        <v>1</v>
      </c>
      <c r="L41" s="2">
        <v>25</v>
      </c>
      <c r="M41" s="5">
        <f t="shared" si="10"/>
        <v>2</v>
      </c>
      <c r="N41" s="2">
        <v>13</v>
      </c>
      <c r="O41" s="5">
        <f t="shared" si="11"/>
        <v>12</v>
      </c>
      <c r="P41" s="5">
        <f t="shared" si="12"/>
        <v>1</v>
      </c>
      <c r="Q41" s="2">
        <v>4</v>
      </c>
      <c r="R41" s="5">
        <f t="shared" si="13"/>
        <v>1</v>
      </c>
      <c r="S41" s="2">
        <v>2</v>
      </c>
      <c r="T41" s="2">
        <f t="shared" si="6"/>
        <v>7</v>
      </c>
      <c r="U41" s="6">
        <f t="shared" si="7"/>
        <v>28</v>
      </c>
      <c r="V41" s="2">
        <v>47</v>
      </c>
      <c r="W41" s="2" t="s">
        <v>22</v>
      </c>
      <c r="X41" s="7" t="s">
        <v>121</v>
      </c>
      <c r="Y41" s="9">
        <v>0</v>
      </c>
    </row>
    <row r="42" spans="1:25" x14ac:dyDescent="0.35">
      <c r="A42" t="s">
        <v>28</v>
      </c>
      <c r="B42" s="3">
        <v>44326</v>
      </c>
      <c r="C42" s="10"/>
      <c r="D42" s="14"/>
      <c r="E42" s="2" t="s">
        <v>23</v>
      </c>
      <c r="F42" s="10"/>
      <c r="G42" s="10"/>
      <c r="H42" s="10"/>
      <c r="I42" s="14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21"/>
      <c r="V42" s="10"/>
      <c r="W42" s="2" t="s">
        <v>20</v>
      </c>
      <c r="X42" s="11"/>
      <c r="Y42" s="12"/>
    </row>
    <row r="43" spans="1:25" x14ac:dyDescent="0.35">
      <c r="A43" t="s">
        <v>30</v>
      </c>
      <c r="B43" s="3">
        <v>44326</v>
      </c>
      <c r="C43" s="3">
        <v>37724</v>
      </c>
      <c r="D43" s="4">
        <f t="shared" si="8"/>
        <v>18.087671232876712</v>
      </c>
      <c r="E43" s="2" t="s">
        <v>23</v>
      </c>
      <c r="F43" s="2" t="s">
        <v>19</v>
      </c>
      <c r="G43" s="2">
        <v>177</v>
      </c>
      <c r="H43" s="2">
        <v>75.91</v>
      </c>
      <c r="I43" s="4">
        <v>24.229946694755654</v>
      </c>
      <c r="J43" s="2">
        <v>312</v>
      </c>
      <c r="K43" s="5">
        <f t="shared" si="9"/>
        <v>1</v>
      </c>
      <c r="L43" s="2">
        <v>30</v>
      </c>
      <c r="M43" s="5">
        <f t="shared" si="10"/>
        <v>1</v>
      </c>
      <c r="N43" s="2">
        <v>16</v>
      </c>
      <c r="O43" s="5">
        <f t="shared" si="11"/>
        <v>14</v>
      </c>
      <c r="P43" s="5">
        <f t="shared" si="12"/>
        <v>0</v>
      </c>
      <c r="Q43" s="2">
        <v>5</v>
      </c>
      <c r="R43" s="5">
        <f t="shared" si="13"/>
        <v>0</v>
      </c>
      <c r="S43" s="2">
        <v>1</v>
      </c>
      <c r="T43" s="2">
        <f t="shared" ref="T43:T65" si="14">S43+R43+P43+M43+K43</f>
        <v>3</v>
      </c>
      <c r="U43" s="6">
        <f t="shared" si="7"/>
        <v>12</v>
      </c>
      <c r="V43" s="2">
        <v>42</v>
      </c>
      <c r="W43" s="2" t="s">
        <v>20</v>
      </c>
      <c r="X43" s="7" t="s">
        <v>121</v>
      </c>
      <c r="Y43" s="9">
        <v>0</v>
      </c>
    </row>
    <row r="44" spans="1:25" x14ac:dyDescent="0.35">
      <c r="A44" t="s">
        <v>32</v>
      </c>
      <c r="B44" s="3">
        <v>44326</v>
      </c>
      <c r="C44" s="3">
        <v>36732</v>
      </c>
      <c r="D44" s="4">
        <f t="shared" si="8"/>
        <v>20.805479452054794</v>
      </c>
      <c r="E44" s="2" t="s">
        <v>23</v>
      </c>
      <c r="F44" s="2" t="s">
        <v>19</v>
      </c>
      <c r="G44" s="2">
        <v>175</v>
      </c>
      <c r="H44" s="2">
        <v>65.42</v>
      </c>
      <c r="I44" s="4">
        <v>21.361632653061225</v>
      </c>
      <c r="J44" s="2">
        <v>216</v>
      </c>
      <c r="K44" s="5">
        <f t="shared" si="9"/>
        <v>3</v>
      </c>
      <c r="L44" s="2">
        <v>23</v>
      </c>
      <c r="M44" s="5">
        <f t="shared" si="10"/>
        <v>2</v>
      </c>
      <c r="N44" s="2">
        <v>12</v>
      </c>
      <c r="O44" s="5">
        <f t="shared" si="11"/>
        <v>11</v>
      </c>
      <c r="P44" s="5">
        <f t="shared" si="12"/>
        <v>1</v>
      </c>
      <c r="Q44" s="2">
        <v>2</v>
      </c>
      <c r="R44" s="5">
        <f t="shared" si="13"/>
        <v>3</v>
      </c>
      <c r="S44" s="2">
        <v>2</v>
      </c>
      <c r="T44" s="2">
        <f t="shared" si="14"/>
        <v>11</v>
      </c>
      <c r="U44" s="6">
        <f t="shared" si="7"/>
        <v>44</v>
      </c>
      <c r="V44" s="2">
        <v>29</v>
      </c>
      <c r="W44" s="2" t="s">
        <v>22</v>
      </c>
      <c r="X44" s="7" t="s">
        <v>120</v>
      </c>
      <c r="Y44" s="9">
        <v>1</v>
      </c>
    </row>
    <row r="45" spans="1:25" x14ac:dyDescent="0.35">
      <c r="A45" t="s">
        <v>34</v>
      </c>
      <c r="B45" s="3">
        <v>44326</v>
      </c>
      <c r="C45" s="3">
        <v>36529</v>
      </c>
      <c r="D45" s="4">
        <f t="shared" si="8"/>
        <v>21.361643835616437</v>
      </c>
      <c r="E45" s="2" t="s">
        <v>23</v>
      </c>
      <c r="F45" s="2" t="s">
        <v>21</v>
      </c>
      <c r="G45" s="2">
        <v>174</v>
      </c>
      <c r="H45" s="2">
        <v>62.96</v>
      </c>
      <c r="I45" s="4">
        <v>20.795349451710926</v>
      </c>
      <c r="J45" s="2">
        <v>268</v>
      </c>
      <c r="K45" s="5">
        <f t="shared" si="9"/>
        <v>2</v>
      </c>
      <c r="L45" s="2">
        <v>22</v>
      </c>
      <c r="M45" s="5">
        <f t="shared" si="10"/>
        <v>2</v>
      </c>
      <c r="N45" s="2">
        <v>16</v>
      </c>
      <c r="O45" s="5">
        <f t="shared" si="11"/>
        <v>6</v>
      </c>
      <c r="P45" s="5">
        <f t="shared" si="12"/>
        <v>3</v>
      </c>
      <c r="Q45" s="2">
        <v>3</v>
      </c>
      <c r="R45" s="5">
        <f t="shared" si="13"/>
        <v>2</v>
      </c>
      <c r="S45" s="2">
        <v>2</v>
      </c>
      <c r="T45" s="2">
        <f t="shared" si="14"/>
        <v>11</v>
      </c>
      <c r="U45" s="6">
        <f t="shared" si="7"/>
        <v>44</v>
      </c>
      <c r="V45" s="2">
        <v>36</v>
      </c>
      <c r="W45" s="2" t="s">
        <v>20</v>
      </c>
      <c r="X45" s="7" t="s">
        <v>121</v>
      </c>
      <c r="Y45" s="9">
        <v>0</v>
      </c>
    </row>
    <row r="46" spans="1:25" x14ac:dyDescent="0.35">
      <c r="A46" t="s">
        <v>35</v>
      </c>
      <c r="B46" s="3">
        <v>44326</v>
      </c>
      <c r="C46" s="3">
        <v>37545</v>
      </c>
      <c r="D46" s="4">
        <f t="shared" si="8"/>
        <v>18.578082191780823</v>
      </c>
      <c r="E46" s="2" t="s">
        <v>23</v>
      </c>
      <c r="F46" s="2" t="s">
        <v>19</v>
      </c>
      <c r="G46" s="2">
        <v>190</v>
      </c>
      <c r="H46" s="2">
        <v>71.099999999999994</v>
      </c>
      <c r="I46" s="4">
        <v>19.695290858725762</v>
      </c>
      <c r="J46" s="2">
        <v>201</v>
      </c>
      <c r="K46" s="5">
        <f t="shared" si="9"/>
        <v>3</v>
      </c>
      <c r="L46" s="2">
        <v>15</v>
      </c>
      <c r="M46" s="5">
        <f t="shared" si="10"/>
        <v>3</v>
      </c>
      <c r="N46" s="2">
        <v>7</v>
      </c>
      <c r="O46" s="5">
        <f t="shared" si="11"/>
        <v>8</v>
      </c>
      <c r="P46" s="5">
        <f t="shared" si="12"/>
        <v>2</v>
      </c>
      <c r="Q46" s="2">
        <v>2</v>
      </c>
      <c r="R46" s="5">
        <f t="shared" si="13"/>
        <v>3</v>
      </c>
      <c r="S46" s="2">
        <v>3</v>
      </c>
      <c r="T46" s="2">
        <f t="shared" si="14"/>
        <v>14</v>
      </c>
      <c r="U46" s="6">
        <f t="shared" si="7"/>
        <v>56</v>
      </c>
      <c r="V46" s="2">
        <v>26</v>
      </c>
      <c r="W46" s="2" t="s">
        <v>20</v>
      </c>
      <c r="X46" s="7" t="s">
        <v>121</v>
      </c>
      <c r="Y46" s="9">
        <v>0</v>
      </c>
    </row>
    <row r="47" spans="1:25" x14ac:dyDescent="0.35">
      <c r="A47" t="s">
        <v>37</v>
      </c>
      <c r="B47" s="3">
        <v>44326</v>
      </c>
      <c r="C47" s="3">
        <v>37167</v>
      </c>
      <c r="D47" s="4">
        <f t="shared" si="8"/>
        <v>19.613698630136987</v>
      </c>
      <c r="E47" s="2" t="s">
        <v>23</v>
      </c>
      <c r="F47" s="2" t="s">
        <v>19</v>
      </c>
      <c r="G47" s="2">
        <v>186</v>
      </c>
      <c r="H47" s="2">
        <v>124.48</v>
      </c>
      <c r="I47" s="4">
        <v>35.981038270320262</v>
      </c>
      <c r="J47" s="2">
        <v>325</v>
      </c>
      <c r="K47" s="5">
        <f t="shared" si="9"/>
        <v>0</v>
      </c>
      <c r="L47" s="2">
        <v>24</v>
      </c>
      <c r="M47" s="5">
        <f t="shared" si="10"/>
        <v>2</v>
      </c>
      <c r="N47" s="2">
        <v>13</v>
      </c>
      <c r="O47" s="5">
        <f t="shared" si="11"/>
        <v>11</v>
      </c>
      <c r="P47" s="5">
        <f t="shared" si="12"/>
        <v>1</v>
      </c>
      <c r="Q47" s="2">
        <v>3</v>
      </c>
      <c r="R47" s="5">
        <f t="shared" si="13"/>
        <v>2</v>
      </c>
      <c r="S47" s="2">
        <v>2</v>
      </c>
      <c r="T47" s="2">
        <f t="shared" si="14"/>
        <v>7</v>
      </c>
      <c r="U47" s="6">
        <f t="shared" si="7"/>
        <v>28</v>
      </c>
      <c r="V47" s="2">
        <v>26</v>
      </c>
      <c r="W47" s="2" t="s">
        <v>20</v>
      </c>
      <c r="X47" s="7" t="s">
        <v>120</v>
      </c>
      <c r="Y47" s="9">
        <v>1</v>
      </c>
    </row>
    <row r="48" spans="1:25" x14ac:dyDescent="0.35">
      <c r="A48" t="s">
        <v>42</v>
      </c>
      <c r="B48" s="3">
        <v>44326</v>
      </c>
      <c r="C48" s="3">
        <v>36213</v>
      </c>
      <c r="D48" s="4">
        <f t="shared" si="8"/>
        <v>22.227397260273971</v>
      </c>
      <c r="E48" s="2" t="s">
        <v>23</v>
      </c>
      <c r="F48" s="2" t="s">
        <v>19</v>
      </c>
      <c r="G48" s="2">
        <v>170</v>
      </c>
      <c r="H48" s="2">
        <v>69.849999999999994</v>
      </c>
      <c r="I48" s="4">
        <v>24.169550173010382</v>
      </c>
      <c r="J48" s="2">
        <v>248</v>
      </c>
      <c r="K48" s="5">
        <f t="shared" si="9"/>
        <v>2</v>
      </c>
      <c r="L48" s="2">
        <v>18</v>
      </c>
      <c r="M48" s="5">
        <f t="shared" si="10"/>
        <v>3</v>
      </c>
      <c r="N48" s="2">
        <v>15</v>
      </c>
      <c r="O48" s="5">
        <f t="shared" si="11"/>
        <v>3</v>
      </c>
      <c r="P48" s="5">
        <f t="shared" si="12"/>
        <v>4</v>
      </c>
      <c r="Q48" s="2">
        <v>3</v>
      </c>
      <c r="R48" s="5">
        <f t="shared" si="13"/>
        <v>2</v>
      </c>
      <c r="S48" s="2">
        <v>3</v>
      </c>
      <c r="T48" s="2">
        <f t="shared" si="14"/>
        <v>14</v>
      </c>
      <c r="U48" s="6">
        <f t="shared" si="7"/>
        <v>56</v>
      </c>
      <c r="V48" s="2">
        <v>30</v>
      </c>
      <c r="W48" s="2" t="s">
        <v>20</v>
      </c>
      <c r="X48" s="7" t="s">
        <v>120</v>
      </c>
      <c r="Y48" s="9">
        <v>1</v>
      </c>
    </row>
    <row r="49" spans="1:25" x14ac:dyDescent="0.35">
      <c r="A49" t="s">
        <v>44</v>
      </c>
      <c r="B49" s="3">
        <v>44326</v>
      </c>
      <c r="C49" s="3">
        <v>36846</v>
      </c>
      <c r="D49" s="4">
        <f t="shared" si="8"/>
        <v>20.493150684931507</v>
      </c>
      <c r="E49" s="2" t="s">
        <v>23</v>
      </c>
      <c r="F49" s="2" t="s">
        <v>19</v>
      </c>
      <c r="G49" s="2">
        <v>178</v>
      </c>
      <c r="H49" s="2">
        <v>71.98</v>
      </c>
      <c r="I49" s="4">
        <v>22.718091150107309</v>
      </c>
      <c r="J49" s="2">
        <v>355</v>
      </c>
      <c r="K49" s="5">
        <f t="shared" si="9"/>
        <v>0</v>
      </c>
      <c r="L49" s="2">
        <v>32</v>
      </c>
      <c r="M49" s="5">
        <f t="shared" si="10"/>
        <v>0</v>
      </c>
      <c r="N49" s="2">
        <v>10</v>
      </c>
      <c r="O49" s="5">
        <f t="shared" si="11"/>
        <v>22</v>
      </c>
      <c r="P49" s="5">
        <f t="shared" si="12"/>
        <v>0</v>
      </c>
      <c r="Q49" s="2">
        <v>4</v>
      </c>
      <c r="R49" s="5">
        <f t="shared" si="13"/>
        <v>1</v>
      </c>
      <c r="S49" s="2">
        <v>1</v>
      </c>
      <c r="T49" s="2">
        <f t="shared" si="14"/>
        <v>2</v>
      </c>
      <c r="U49" s="6">
        <f t="shared" si="7"/>
        <v>8</v>
      </c>
      <c r="V49" s="2">
        <v>26</v>
      </c>
      <c r="W49" s="2" t="s">
        <v>22</v>
      </c>
      <c r="X49" s="7" t="s">
        <v>121</v>
      </c>
      <c r="Y49" s="9">
        <v>0</v>
      </c>
    </row>
    <row r="50" spans="1:25" x14ac:dyDescent="0.35">
      <c r="A50" t="s">
        <v>45</v>
      </c>
      <c r="B50" s="3">
        <v>44326</v>
      </c>
      <c r="C50" s="3">
        <v>37513</v>
      </c>
      <c r="D50" s="4">
        <f t="shared" si="8"/>
        <v>18.665753424657535</v>
      </c>
      <c r="E50" s="2" t="s">
        <v>23</v>
      </c>
      <c r="F50" s="2" t="s">
        <v>19</v>
      </c>
      <c r="G50" s="2">
        <v>187</v>
      </c>
      <c r="H50" s="2">
        <v>80.69</v>
      </c>
      <c r="I50" s="4">
        <v>23.074723326374784</v>
      </c>
      <c r="J50" s="2">
        <v>263</v>
      </c>
      <c r="K50" s="5">
        <f t="shared" si="9"/>
        <v>2</v>
      </c>
      <c r="L50" s="2">
        <v>28</v>
      </c>
      <c r="M50" s="5">
        <f t="shared" si="10"/>
        <v>1</v>
      </c>
      <c r="N50" s="2">
        <v>14</v>
      </c>
      <c r="O50" s="5">
        <f t="shared" si="11"/>
        <v>14</v>
      </c>
      <c r="P50" s="5">
        <f t="shared" si="12"/>
        <v>0</v>
      </c>
      <c r="Q50" s="2">
        <v>3</v>
      </c>
      <c r="R50" s="5">
        <f t="shared" si="13"/>
        <v>2</v>
      </c>
      <c r="S50" s="2">
        <v>1</v>
      </c>
      <c r="T50" s="2">
        <f t="shared" si="14"/>
        <v>6</v>
      </c>
      <c r="U50" s="6">
        <f t="shared" si="7"/>
        <v>24</v>
      </c>
      <c r="V50" s="2">
        <v>28</v>
      </c>
      <c r="W50" s="2" t="s">
        <v>22</v>
      </c>
      <c r="X50" s="7" t="s">
        <v>121</v>
      </c>
      <c r="Y50" s="9">
        <v>0</v>
      </c>
    </row>
    <row r="51" spans="1:25" x14ac:dyDescent="0.35">
      <c r="A51" t="s">
        <v>46</v>
      </c>
      <c r="B51" s="3">
        <v>44327</v>
      </c>
      <c r="C51" s="3">
        <v>37677</v>
      </c>
      <c r="D51" s="4">
        <f t="shared" si="8"/>
        <v>18.219178082191782</v>
      </c>
      <c r="E51" s="2" t="s">
        <v>23</v>
      </c>
      <c r="F51" s="2" t="s">
        <v>19</v>
      </c>
      <c r="G51" s="2">
        <v>184</v>
      </c>
      <c r="H51" s="2">
        <v>82.57</v>
      </c>
      <c r="I51" s="4">
        <v>24.388586956521735</v>
      </c>
      <c r="J51" s="2">
        <v>440</v>
      </c>
      <c r="K51" s="5">
        <f t="shared" si="9"/>
        <v>0</v>
      </c>
      <c r="L51" s="2">
        <v>30</v>
      </c>
      <c r="M51" s="5">
        <f t="shared" si="10"/>
        <v>1</v>
      </c>
      <c r="N51" s="2">
        <v>14</v>
      </c>
      <c r="O51" s="5">
        <f t="shared" si="11"/>
        <v>16</v>
      </c>
      <c r="P51" s="5">
        <f t="shared" si="12"/>
        <v>0</v>
      </c>
      <c r="Q51" s="2">
        <v>4</v>
      </c>
      <c r="R51" s="5">
        <f t="shared" si="13"/>
        <v>1</v>
      </c>
      <c r="S51" s="2">
        <v>1</v>
      </c>
      <c r="T51" s="2">
        <f t="shared" si="14"/>
        <v>3</v>
      </c>
      <c r="U51" s="6">
        <f t="shared" si="7"/>
        <v>12</v>
      </c>
      <c r="V51" s="2">
        <v>29</v>
      </c>
      <c r="W51" s="2" t="s">
        <v>20</v>
      </c>
      <c r="X51" s="7" t="s">
        <v>121</v>
      </c>
      <c r="Y51" s="9">
        <v>0</v>
      </c>
    </row>
    <row r="52" spans="1:25" x14ac:dyDescent="0.35">
      <c r="A52" t="s">
        <v>47</v>
      </c>
      <c r="B52" s="3">
        <v>44327</v>
      </c>
      <c r="C52" s="3">
        <v>37538</v>
      </c>
      <c r="D52" s="4">
        <f t="shared" si="8"/>
        <v>18.600000000000001</v>
      </c>
      <c r="E52" s="2" t="s">
        <v>23</v>
      </c>
      <c r="F52" s="2" t="s">
        <v>19</v>
      </c>
      <c r="G52" s="2">
        <v>175</v>
      </c>
      <c r="H52" s="2">
        <v>73.849999999999994</v>
      </c>
      <c r="I52" s="4">
        <v>24.114285714285714</v>
      </c>
      <c r="J52" s="2">
        <v>295</v>
      </c>
      <c r="K52" s="5">
        <f t="shared" si="9"/>
        <v>1</v>
      </c>
      <c r="L52" s="2">
        <v>25</v>
      </c>
      <c r="M52" s="5">
        <f t="shared" si="10"/>
        <v>2</v>
      </c>
      <c r="N52" s="2">
        <v>15</v>
      </c>
      <c r="O52" s="5">
        <f t="shared" si="11"/>
        <v>10</v>
      </c>
      <c r="P52" s="5">
        <f t="shared" si="12"/>
        <v>1</v>
      </c>
      <c r="Q52" s="2">
        <v>3</v>
      </c>
      <c r="R52" s="5">
        <f t="shared" si="13"/>
        <v>2</v>
      </c>
      <c r="S52" s="2">
        <v>1</v>
      </c>
      <c r="T52" s="2">
        <f t="shared" si="14"/>
        <v>7</v>
      </c>
      <c r="U52" s="6">
        <f t="shared" si="7"/>
        <v>28</v>
      </c>
      <c r="V52" s="2">
        <v>30</v>
      </c>
      <c r="W52" s="2" t="s">
        <v>20</v>
      </c>
      <c r="X52" s="7" t="s">
        <v>121</v>
      </c>
      <c r="Y52" s="9">
        <v>0</v>
      </c>
    </row>
    <row r="53" spans="1:25" x14ac:dyDescent="0.35">
      <c r="A53" t="s">
        <v>48</v>
      </c>
      <c r="B53" s="3">
        <v>44327</v>
      </c>
      <c r="C53" s="3">
        <v>37452</v>
      </c>
      <c r="D53" s="4">
        <f t="shared" si="8"/>
        <v>18.835616438356166</v>
      </c>
      <c r="E53" s="2" t="s">
        <v>23</v>
      </c>
      <c r="F53" s="2" t="s">
        <v>21</v>
      </c>
      <c r="G53" s="2">
        <v>181</v>
      </c>
      <c r="H53" s="2">
        <v>100.42</v>
      </c>
      <c r="I53" s="4">
        <v>30.652299990842771</v>
      </c>
      <c r="J53" s="2">
        <v>293</v>
      </c>
      <c r="K53" s="5">
        <f t="shared" si="9"/>
        <v>1</v>
      </c>
      <c r="L53" s="2">
        <v>24</v>
      </c>
      <c r="M53" s="5">
        <f t="shared" si="10"/>
        <v>2</v>
      </c>
      <c r="N53" s="2">
        <v>10</v>
      </c>
      <c r="O53" s="5">
        <f t="shared" si="11"/>
        <v>14</v>
      </c>
      <c r="P53" s="5">
        <f t="shared" si="12"/>
        <v>0</v>
      </c>
      <c r="Q53" s="2">
        <v>2</v>
      </c>
      <c r="R53" s="5">
        <f t="shared" si="13"/>
        <v>3</v>
      </c>
      <c r="S53" s="2">
        <v>3</v>
      </c>
      <c r="T53" s="2">
        <f t="shared" si="14"/>
        <v>9</v>
      </c>
      <c r="U53" s="6">
        <f t="shared" si="7"/>
        <v>36</v>
      </c>
      <c r="V53" s="2">
        <v>40</v>
      </c>
      <c r="W53" s="2" t="s">
        <v>20</v>
      </c>
      <c r="X53" s="7" t="s">
        <v>121</v>
      </c>
      <c r="Y53" s="9">
        <v>0</v>
      </c>
    </row>
    <row r="54" spans="1:25" x14ac:dyDescent="0.35">
      <c r="A54" t="s">
        <v>55</v>
      </c>
      <c r="B54" s="3">
        <v>44327</v>
      </c>
      <c r="C54" s="3">
        <v>37221</v>
      </c>
      <c r="D54" s="4">
        <f t="shared" si="8"/>
        <v>19.468493150684932</v>
      </c>
      <c r="E54" s="2" t="s">
        <v>23</v>
      </c>
      <c r="F54" s="2" t="s">
        <v>19</v>
      </c>
      <c r="G54" s="2">
        <v>179</v>
      </c>
      <c r="H54" s="2">
        <v>70.55</v>
      </c>
      <c r="I54" s="4">
        <v>22.018663587278798</v>
      </c>
      <c r="J54" s="2">
        <v>359</v>
      </c>
      <c r="K54" s="5">
        <f t="shared" si="9"/>
        <v>0</v>
      </c>
      <c r="L54" s="2">
        <v>36</v>
      </c>
      <c r="M54" s="5">
        <f t="shared" si="10"/>
        <v>0</v>
      </c>
      <c r="N54" s="2">
        <v>24</v>
      </c>
      <c r="O54" s="5">
        <f t="shared" si="11"/>
        <v>12</v>
      </c>
      <c r="P54" s="5">
        <f t="shared" si="12"/>
        <v>1</v>
      </c>
      <c r="Q54" s="2">
        <v>3</v>
      </c>
      <c r="R54" s="5">
        <f t="shared" si="13"/>
        <v>2</v>
      </c>
      <c r="S54" s="2">
        <v>1</v>
      </c>
      <c r="T54" s="2">
        <f t="shared" si="14"/>
        <v>4</v>
      </c>
      <c r="U54" s="6">
        <f t="shared" si="7"/>
        <v>16</v>
      </c>
      <c r="V54" s="2">
        <v>39</v>
      </c>
      <c r="W54" s="2" t="s">
        <v>22</v>
      </c>
      <c r="X54" s="7" t="s">
        <v>122</v>
      </c>
      <c r="Y54" s="9">
        <v>2</v>
      </c>
    </row>
    <row r="55" spans="1:25" x14ac:dyDescent="0.35">
      <c r="A55" t="s">
        <v>56</v>
      </c>
      <c r="B55" s="3">
        <v>44327</v>
      </c>
      <c r="C55" s="3">
        <v>37552</v>
      </c>
      <c r="D55" s="4">
        <f t="shared" si="8"/>
        <v>18.561643835616437</v>
      </c>
      <c r="E55" s="2" t="s">
        <v>23</v>
      </c>
      <c r="F55" s="2" t="s">
        <v>19</v>
      </c>
      <c r="G55" s="2">
        <v>172</v>
      </c>
      <c r="H55" s="2">
        <v>59.3</v>
      </c>
      <c r="I55" s="4">
        <v>20.044618712817741</v>
      </c>
      <c r="J55" s="2">
        <v>312</v>
      </c>
      <c r="K55" s="5">
        <f t="shared" si="9"/>
        <v>1</v>
      </c>
      <c r="L55" s="2">
        <v>35</v>
      </c>
      <c r="M55" s="5">
        <f t="shared" si="10"/>
        <v>0</v>
      </c>
      <c r="N55" s="2">
        <v>18</v>
      </c>
      <c r="O55" s="5">
        <f t="shared" si="11"/>
        <v>17</v>
      </c>
      <c r="P55" s="5">
        <f t="shared" si="12"/>
        <v>0</v>
      </c>
      <c r="Q55" s="2">
        <v>4</v>
      </c>
      <c r="R55" s="5">
        <f t="shared" si="13"/>
        <v>1</v>
      </c>
      <c r="S55" s="2">
        <v>1</v>
      </c>
      <c r="T55" s="2">
        <f t="shared" si="14"/>
        <v>3</v>
      </c>
      <c r="U55" s="6">
        <f t="shared" si="7"/>
        <v>12</v>
      </c>
      <c r="V55" s="2">
        <v>38</v>
      </c>
      <c r="W55" s="2" t="s">
        <v>22</v>
      </c>
      <c r="X55" s="7" t="s">
        <v>120</v>
      </c>
      <c r="Y55" s="9">
        <v>1</v>
      </c>
    </row>
    <row r="56" spans="1:25" x14ac:dyDescent="0.35">
      <c r="A56" t="s">
        <v>57</v>
      </c>
      <c r="B56" s="3">
        <v>44327</v>
      </c>
      <c r="C56" s="3">
        <v>37605</v>
      </c>
      <c r="D56" s="4">
        <f t="shared" si="8"/>
        <v>18.416438356164385</v>
      </c>
      <c r="E56" s="2" t="s">
        <v>23</v>
      </c>
      <c r="F56" s="2" t="s">
        <v>19</v>
      </c>
      <c r="G56" s="2">
        <v>183</v>
      </c>
      <c r="H56" s="2">
        <v>81.180000000000007</v>
      </c>
      <c r="I56" s="4">
        <v>24.240795485084654</v>
      </c>
      <c r="J56" s="2">
        <v>356</v>
      </c>
      <c r="K56" s="5">
        <f t="shared" si="9"/>
        <v>0</v>
      </c>
      <c r="L56" s="2">
        <v>31</v>
      </c>
      <c r="M56" s="5">
        <f t="shared" si="10"/>
        <v>1</v>
      </c>
      <c r="N56" s="2">
        <v>21</v>
      </c>
      <c r="O56" s="5">
        <f t="shared" si="11"/>
        <v>10</v>
      </c>
      <c r="P56" s="5">
        <f t="shared" si="12"/>
        <v>1</v>
      </c>
      <c r="Q56" s="2">
        <v>4</v>
      </c>
      <c r="R56" s="5">
        <f t="shared" si="13"/>
        <v>1</v>
      </c>
      <c r="S56" s="2">
        <v>1</v>
      </c>
      <c r="T56" s="2">
        <f t="shared" si="14"/>
        <v>4</v>
      </c>
      <c r="U56" s="6">
        <f t="shared" si="7"/>
        <v>16</v>
      </c>
      <c r="V56" s="2">
        <v>47</v>
      </c>
      <c r="W56" s="2" t="s">
        <v>20</v>
      </c>
      <c r="X56" s="7" t="s">
        <v>121</v>
      </c>
      <c r="Y56" s="9">
        <v>0</v>
      </c>
    </row>
    <row r="57" spans="1:25" x14ac:dyDescent="0.35">
      <c r="A57" t="s">
        <v>58</v>
      </c>
      <c r="B57" s="3">
        <v>44327</v>
      </c>
      <c r="C57" s="3">
        <v>37625</v>
      </c>
      <c r="D57" s="4">
        <f t="shared" si="8"/>
        <v>18.361643835616437</v>
      </c>
      <c r="E57" s="2" t="s">
        <v>23</v>
      </c>
      <c r="F57" s="2" t="s">
        <v>19</v>
      </c>
      <c r="G57" s="2">
        <v>168</v>
      </c>
      <c r="H57" s="2">
        <v>69.91</v>
      </c>
      <c r="I57" s="4">
        <v>24.769699546485263</v>
      </c>
      <c r="J57" s="2">
        <v>311</v>
      </c>
      <c r="K57" s="5">
        <f t="shared" si="9"/>
        <v>1</v>
      </c>
      <c r="L57" s="2">
        <v>32</v>
      </c>
      <c r="M57" s="5">
        <f t="shared" si="10"/>
        <v>0</v>
      </c>
      <c r="N57" s="2">
        <v>14</v>
      </c>
      <c r="O57" s="5">
        <f t="shared" si="11"/>
        <v>18</v>
      </c>
      <c r="P57" s="5">
        <f t="shared" si="12"/>
        <v>0</v>
      </c>
      <c r="Q57" s="2">
        <v>3</v>
      </c>
      <c r="R57" s="5">
        <f t="shared" si="13"/>
        <v>2</v>
      </c>
      <c r="S57" s="2">
        <v>3</v>
      </c>
      <c r="T57" s="2">
        <f t="shared" si="14"/>
        <v>6</v>
      </c>
      <c r="U57" s="6">
        <f t="shared" si="7"/>
        <v>24</v>
      </c>
      <c r="V57" s="2">
        <v>42</v>
      </c>
      <c r="W57" s="2" t="s">
        <v>20</v>
      </c>
      <c r="X57" s="7" t="s">
        <v>121</v>
      </c>
      <c r="Y57" s="9">
        <v>0</v>
      </c>
    </row>
    <row r="58" spans="1:25" x14ac:dyDescent="0.35">
      <c r="A58" t="s">
        <v>59</v>
      </c>
      <c r="B58" s="3">
        <v>44327</v>
      </c>
      <c r="C58" s="3">
        <v>37691</v>
      </c>
      <c r="D58" s="4">
        <f t="shared" si="8"/>
        <v>18.18082191780822</v>
      </c>
      <c r="E58" s="2" t="s">
        <v>23</v>
      </c>
      <c r="F58" s="2" t="s">
        <v>19</v>
      </c>
      <c r="G58" s="2">
        <v>182</v>
      </c>
      <c r="H58" s="2">
        <v>77.760000000000005</v>
      </c>
      <c r="I58" s="4">
        <v>23.475425673227871</v>
      </c>
      <c r="J58" s="2">
        <v>305</v>
      </c>
      <c r="K58" s="5">
        <f t="shared" si="9"/>
        <v>1</v>
      </c>
      <c r="L58" s="2">
        <v>28</v>
      </c>
      <c r="M58" s="5">
        <f t="shared" si="10"/>
        <v>1</v>
      </c>
      <c r="N58" s="2">
        <v>13</v>
      </c>
      <c r="O58" s="5">
        <f t="shared" si="11"/>
        <v>15</v>
      </c>
      <c r="P58" s="5">
        <f t="shared" si="12"/>
        <v>0</v>
      </c>
      <c r="Q58" s="2">
        <v>4</v>
      </c>
      <c r="R58" s="5">
        <f t="shared" si="13"/>
        <v>1</v>
      </c>
      <c r="S58" s="2">
        <v>3</v>
      </c>
      <c r="T58" s="2">
        <f t="shared" si="14"/>
        <v>6</v>
      </c>
      <c r="U58" s="6">
        <f t="shared" si="7"/>
        <v>24</v>
      </c>
      <c r="V58" s="2">
        <v>34</v>
      </c>
      <c r="W58" s="2" t="s">
        <v>20</v>
      </c>
      <c r="X58" s="7" t="s">
        <v>121</v>
      </c>
      <c r="Y58" s="9">
        <v>0</v>
      </c>
    </row>
    <row r="59" spans="1:25" x14ac:dyDescent="0.35">
      <c r="A59" t="s">
        <v>60</v>
      </c>
      <c r="B59" s="3">
        <v>44327</v>
      </c>
      <c r="C59" s="3">
        <v>37545</v>
      </c>
      <c r="D59" s="4">
        <f t="shared" si="8"/>
        <v>18.580821917808219</v>
      </c>
      <c r="E59" s="2" t="s">
        <v>23</v>
      </c>
      <c r="F59" s="2" t="s">
        <v>19</v>
      </c>
      <c r="G59" s="2">
        <v>188</v>
      </c>
      <c r="H59" s="2">
        <v>115.02</v>
      </c>
      <c r="I59" s="4">
        <v>32.543005885015845</v>
      </c>
      <c r="J59" s="2">
        <v>353</v>
      </c>
      <c r="K59" s="5">
        <f t="shared" si="9"/>
        <v>0</v>
      </c>
      <c r="L59" s="2">
        <v>33</v>
      </c>
      <c r="M59" s="5">
        <f t="shared" si="10"/>
        <v>0</v>
      </c>
      <c r="N59" s="2">
        <v>25</v>
      </c>
      <c r="O59" s="5">
        <f t="shared" si="11"/>
        <v>8</v>
      </c>
      <c r="P59" s="5">
        <f t="shared" si="12"/>
        <v>2</v>
      </c>
      <c r="Q59" s="2">
        <v>3</v>
      </c>
      <c r="R59" s="5">
        <f t="shared" si="13"/>
        <v>2</v>
      </c>
      <c r="S59" s="2">
        <v>2</v>
      </c>
      <c r="T59" s="2">
        <f t="shared" si="14"/>
        <v>6</v>
      </c>
      <c r="U59" s="6">
        <f t="shared" si="7"/>
        <v>24</v>
      </c>
      <c r="V59" s="2">
        <v>34</v>
      </c>
      <c r="W59" s="2" t="s">
        <v>20</v>
      </c>
      <c r="X59" s="7" t="s">
        <v>121</v>
      </c>
      <c r="Y59" s="9">
        <v>0</v>
      </c>
    </row>
    <row r="60" spans="1:25" x14ac:dyDescent="0.35">
      <c r="A60" t="s">
        <v>61</v>
      </c>
      <c r="B60" s="3">
        <v>44327</v>
      </c>
      <c r="C60" s="3">
        <v>37043</v>
      </c>
      <c r="D60" s="4">
        <f t="shared" si="8"/>
        <v>19.956164383561642</v>
      </c>
      <c r="E60" s="2" t="s">
        <v>23</v>
      </c>
      <c r="F60" s="2" t="s">
        <v>19</v>
      </c>
      <c r="G60" s="2">
        <v>179</v>
      </c>
      <c r="H60" s="2">
        <v>80.81</v>
      </c>
      <c r="I60" s="4">
        <v>25.220810836116229</v>
      </c>
      <c r="J60" s="2">
        <v>341</v>
      </c>
      <c r="K60" s="5">
        <f t="shared" si="9"/>
        <v>0</v>
      </c>
      <c r="L60" s="2">
        <v>45</v>
      </c>
      <c r="M60" s="5">
        <f t="shared" si="10"/>
        <v>0</v>
      </c>
      <c r="N60" s="2">
        <v>23</v>
      </c>
      <c r="O60" s="5">
        <f t="shared" si="11"/>
        <v>22</v>
      </c>
      <c r="P60" s="5">
        <f t="shared" si="12"/>
        <v>0</v>
      </c>
      <c r="Q60" s="2">
        <v>4</v>
      </c>
      <c r="R60" s="5">
        <f t="shared" si="13"/>
        <v>1</v>
      </c>
      <c r="S60" s="2">
        <v>2</v>
      </c>
      <c r="T60" s="2">
        <f t="shared" si="14"/>
        <v>3</v>
      </c>
      <c r="U60" s="6">
        <f t="shared" si="7"/>
        <v>12</v>
      </c>
      <c r="V60" s="2">
        <v>31</v>
      </c>
      <c r="W60" s="2" t="s">
        <v>22</v>
      </c>
      <c r="X60" s="7" t="s">
        <v>121</v>
      </c>
      <c r="Y60" s="9">
        <v>0</v>
      </c>
    </row>
    <row r="61" spans="1:25" x14ac:dyDescent="0.35">
      <c r="A61" t="s">
        <v>65</v>
      </c>
      <c r="B61" s="3">
        <v>44327</v>
      </c>
      <c r="C61" s="3">
        <v>36896</v>
      </c>
      <c r="D61" s="4">
        <f t="shared" si="8"/>
        <v>20.358904109589041</v>
      </c>
      <c r="E61" s="2" t="s">
        <v>23</v>
      </c>
      <c r="F61" s="2" t="s">
        <v>19</v>
      </c>
      <c r="G61" s="2">
        <v>160</v>
      </c>
      <c r="H61" s="2">
        <v>161.26</v>
      </c>
      <c r="I61" s="4">
        <v>62.992187499999986</v>
      </c>
      <c r="J61" s="2">
        <v>500</v>
      </c>
      <c r="K61" s="5">
        <f t="shared" si="9"/>
        <v>0</v>
      </c>
      <c r="L61" s="2">
        <v>20</v>
      </c>
      <c r="M61" s="5">
        <f t="shared" si="10"/>
        <v>2</v>
      </c>
      <c r="N61" s="2">
        <v>16</v>
      </c>
      <c r="O61" s="5">
        <f t="shared" si="11"/>
        <v>4</v>
      </c>
      <c r="P61" s="5">
        <f t="shared" si="12"/>
        <v>3</v>
      </c>
      <c r="Q61" s="2">
        <v>3</v>
      </c>
      <c r="R61" s="5">
        <f t="shared" si="13"/>
        <v>2</v>
      </c>
      <c r="S61" s="2">
        <v>3</v>
      </c>
      <c r="T61" s="2">
        <f t="shared" si="14"/>
        <v>10</v>
      </c>
      <c r="U61" s="6">
        <f t="shared" si="7"/>
        <v>40</v>
      </c>
      <c r="V61" s="2">
        <v>28</v>
      </c>
      <c r="W61" s="2" t="s">
        <v>20</v>
      </c>
      <c r="X61" s="7" t="s">
        <v>121</v>
      </c>
      <c r="Y61" s="9">
        <v>0</v>
      </c>
    </row>
    <row r="62" spans="1:25" x14ac:dyDescent="0.35">
      <c r="A62" t="s">
        <v>66</v>
      </c>
      <c r="B62" s="3">
        <v>44327</v>
      </c>
      <c r="C62" s="3">
        <v>37180</v>
      </c>
      <c r="D62" s="4">
        <f t="shared" si="8"/>
        <v>19.580821917808219</v>
      </c>
      <c r="E62" s="2" t="s">
        <v>23</v>
      </c>
      <c r="F62" s="2" t="s">
        <v>19</v>
      </c>
      <c r="G62" s="2">
        <v>183</v>
      </c>
      <c r="H62" s="2">
        <v>88.61</v>
      </c>
      <c r="I62" s="4">
        <v>26.459434441159779</v>
      </c>
      <c r="J62" s="2">
        <v>354</v>
      </c>
      <c r="K62" s="5">
        <f t="shared" si="9"/>
        <v>0</v>
      </c>
      <c r="L62" s="2">
        <v>39</v>
      </c>
      <c r="M62" s="5">
        <f t="shared" si="10"/>
        <v>0</v>
      </c>
      <c r="N62" s="2">
        <v>21</v>
      </c>
      <c r="O62" s="5">
        <f t="shared" si="11"/>
        <v>18</v>
      </c>
      <c r="P62" s="5">
        <f t="shared" si="12"/>
        <v>0</v>
      </c>
      <c r="Q62" s="2">
        <v>5</v>
      </c>
      <c r="R62" s="5">
        <f t="shared" si="13"/>
        <v>0</v>
      </c>
      <c r="S62" s="2">
        <v>2</v>
      </c>
      <c r="T62" s="2">
        <f t="shared" si="14"/>
        <v>2</v>
      </c>
      <c r="U62" s="6">
        <f t="shared" si="7"/>
        <v>8</v>
      </c>
      <c r="V62" s="2">
        <v>48</v>
      </c>
      <c r="W62" s="2" t="s">
        <v>20</v>
      </c>
      <c r="X62" s="7" t="s">
        <v>121</v>
      </c>
      <c r="Y62" s="9">
        <v>0</v>
      </c>
    </row>
    <row r="63" spans="1:25" x14ac:dyDescent="0.35">
      <c r="A63" t="s">
        <v>67</v>
      </c>
      <c r="B63" s="3">
        <v>44327</v>
      </c>
      <c r="C63" s="3">
        <v>37658</v>
      </c>
      <c r="D63" s="4">
        <f t="shared" si="8"/>
        <v>18.271232876712329</v>
      </c>
      <c r="E63" s="2" t="s">
        <v>23</v>
      </c>
      <c r="F63" s="2" t="s">
        <v>19</v>
      </c>
      <c r="G63" s="2">
        <v>176</v>
      </c>
      <c r="H63" s="2">
        <v>82.91</v>
      </c>
      <c r="I63" s="4">
        <v>26.765883264462811</v>
      </c>
      <c r="J63" s="2">
        <v>475</v>
      </c>
      <c r="K63" s="5">
        <f t="shared" si="9"/>
        <v>0</v>
      </c>
      <c r="L63" s="2">
        <v>16</v>
      </c>
      <c r="M63" s="5">
        <f t="shared" si="10"/>
        <v>3</v>
      </c>
      <c r="N63" s="2">
        <v>14</v>
      </c>
      <c r="O63" s="5">
        <f t="shared" si="11"/>
        <v>2</v>
      </c>
      <c r="P63" s="5">
        <f t="shared" si="12"/>
        <v>4</v>
      </c>
      <c r="Q63" s="2">
        <v>3</v>
      </c>
      <c r="R63" s="5">
        <f t="shared" si="13"/>
        <v>2</v>
      </c>
      <c r="S63" s="2">
        <v>3</v>
      </c>
      <c r="T63" s="2">
        <f t="shared" si="14"/>
        <v>12</v>
      </c>
      <c r="U63" s="6">
        <f t="shared" si="7"/>
        <v>48</v>
      </c>
      <c r="V63" s="2">
        <v>39</v>
      </c>
      <c r="W63" s="2" t="s">
        <v>20</v>
      </c>
      <c r="X63" s="7" t="s">
        <v>121</v>
      </c>
      <c r="Y63" s="9">
        <v>0</v>
      </c>
    </row>
    <row r="64" spans="1:25" x14ac:dyDescent="0.35">
      <c r="A64" t="s">
        <v>70</v>
      </c>
      <c r="B64" s="3">
        <v>44327</v>
      </c>
      <c r="C64" s="3">
        <v>36761</v>
      </c>
      <c r="D64" s="4">
        <f t="shared" si="8"/>
        <v>20.728767123287671</v>
      </c>
      <c r="E64" s="2" t="s">
        <v>23</v>
      </c>
      <c r="F64" s="2" t="s">
        <v>19</v>
      </c>
      <c r="G64" s="2">
        <v>189</v>
      </c>
      <c r="H64" s="2">
        <v>83.01</v>
      </c>
      <c r="I64" s="4">
        <v>23.238431174939112</v>
      </c>
      <c r="J64" s="2">
        <v>372</v>
      </c>
      <c r="K64" s="5">
        <f t="shared" si="9"/>
        <v>0</v>
      </c>
      <c r="L64" s="2">
        <v>32</v>
      </c>
      <c r="M64" s="5">
        <f t="shared" si="10"/>
        <v>0</v>
      </c>
      <c r="N64" s="2">
        <v>19</v>
      </c>
      <c r="O64" s="5">
        <f t="shared" si="11"/>
        <v>13</v>
      </c>
      <c r="P64" s="5">
        <f t="shared" si="12"/>
        <v>0</v>
      </c>
      <c r="Q64" s="2">
        <v>5</v>
      </c>
      <c r="R64" s="5">
        <f t="shared" si="13"/>
        <v>0</v>
      </c>
      <c r="S64" s="2">
        <v>1</v>
      </c>
      <c r="T64" s="2">
        <f t="shared" si="14"/>
        <v>1</v>
      </c>
      <c r="U64" s="6">
        <f t="shared" si="7"/>
        <v>4</v>
      </c>
      <c r="V64" s="2">
        <v>38</v>
      </c>
      <c r="W64" s="2" t="s">
        <v>22</v>
      </c>
      <c r="X64" s="7" t="s">
        <v>121</v>
      </c>
      <c r="Y64" s="9">
        <v>0</v>
      </c>
    </row>
    <row r="65" spans="1:25" x14ac:dyDescent="0.35">
      <c r="A65" t="s">
        <v>88</v>
      </c>
      <c r="B65" s="3">
        <v>44328</v>
      </c>
      <c r="C65" s="3">
        <v>36056</v>
      </c>
      <c r="D65" s="4">
        <f t="shared" si="8"/>
        <v>22.663013698630138</v>
      </c>
      <c r="E65" s="2" t="s">
        <v>23</v>
      </c>
      <c r="F65" s="2" t="s">
        <v>19</v>
      </c>
      <c r="G65" s="2">
        <v>183</v>
      </c>
      <c r="H65" s="2">
        <v>75</v>
      </c>
      <c r="I65" s="4">
        <v>22.395413419331717</v>
      </c>
      <c r="J65" s="2">
        <v>327</v>
      </c>
      <c r="K65" s="5">
        <f t="shared" si="9"/>
        <v>0</v>
      </c>
      <c r="L65" s="2">
        <v>29</v>
      </c>
      <c r="M65" s="5">
        <f t="shared" si="10"/>
        <v>1</v>
      </c>
      <c r="N65" s="2">
        <v>20</v>
      </c>
      <c r="O65" s="5">
        <f t="shared" si="11"/>
        <v>9</v>
      </c>
      <c r="P65" s="5">
        <f t="shared" si="12"/>
        <v>2</v>
      </c>
      <c r="Q65" s="2">
        <v>4</v>
      </c>
      <c r="R65" s="5">
        <f t="shared" si="13"/>
        <v>1</v>
      </c>
      <c r="S65" s="2">
        <v>1</v>
      </c>
      <c r="T65" s="2">
        <f t="shared" si="14"/>
        <v>5</v>
      </c>
      <c r="U65" s="6">
        <f t="shared" si="7"/>
        <v>20</v>
      </c>
      <c r="V65" s="2">
        <v>28</v>
      </c>
      <c r="W65" s="2" t="s">
        <v>20</v>
      </c>
      <c r="X65" s="7" t="s">
        <v>121</v>
      </c>
      <c r="Y65" s="9">
        <v>0</v>
      </c>
    </row>
    <row r="66" spans="1:25" x14ac:dyDescent="0.35">
      <c r="A66" t="s">
        <v>90</v>
      </c>
      <c r="B66" s="3">
        <v>44328</v>
      </c>
      <c r="C66" s="3">
        <v>37161</v>
      </c>
      <c r="D66" s="4">
        <f t="shared" si="8"/>
        <v>19.635616438356163</v>
      </c>
      <c r="E66" s="2" t="s">
        <v>23</v>
      </c>
      <c r="F66" s="2" t="s">
        <v>19</v>
      </c>
      <c r="G66" s="10"/>
      <c r="H66" s="10"/>
      <c r="I66" s="14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21"/>
      <c r="V66" s="10"/>
      <c r="W66" s="2" t="s">
        <v>20</v>
      </c>
      <c r="X66" s="7" t="s">
        <v>120</v>
      </c>
      <c r="Y66" s="9">
        <v>1</v>
      </c>
    </row>
    <row r="67" spans="1:25" x14ac:dyDescent="0.35">
      <c r="A67" t="s">
        <v>93</v>
      </c>
      <c r="B67" s="3">
        <v>44328</v>
      </c>
      <c r="C67" s="3">
        <v>37402</v>
      </c>
      <c r="D67" s="4">
        <f t="shared" si="8"/>
        <v>18.975342465753425</v>
      </c>
      <c r="E67" s="2" t="s">
        <v>23</v>
      </c>
      <c r="F67" s="2" t="s">
        <v>19</v>
      </c>
      <c r="G67" s="2">
        <v>190.5</v>
      </c>
      <c r="H67" s="2">
        <v>98.9</v>
      </c>
      <c r="I67" s="4">
        <v>27.252498949442344</v>
      </c>
      <c r="J67" s="2">
        <v>277</v>
      </c>
      <c r="K67" s="5">
        <f t="shared" si="9"/>
        <v>1</v>
      </c>
      <c r="L67" s="2">
        <v>22</v>
      </c>
      <c r="M67" s="5">
        <f t="shared" si="10"/>
        <v>2</v>
      </c>
      <c r="N67" s="2">
        <v>15</v>
      </c>
      <c r="O67" s="5">
        <f t="shared" si="11"/>
        <v>7</v>
      </c>
      <c r="P67" s="5">
        <f t="shared" si="12"/>
        <v>2</v>
      </c>
      <c r="Q67" s="2">
        <v>2</v>
      </c>
      <c r="R67" s="5">
        <f t="shared" si="13"/>
        <v>3</v>
      </c>
      <c r="S67" s="2">
        <v>2</v>
      </c>
      <c r="T67" s="2">
        <f t="shared" ref="T67:T81" si="15">S67+R67+P67+M67+K67</f>
        <v>10</v>
      </c>
      <c r="U67" s="6">
        <f t="shared" ref="U67:U81" si="16">IF(ISNUMBER(T67),T67*4,"")</f>
        <v>40</v>
      </c>
      <c r="V67" s="2">
        <v>32</v>
      </c>
      <c r="W67" s="2" t="s">
        <v>22</v>
      </c>
      <c r="X67" s="7" t="s">
        <v>121</v>
      </c>
      <c r="Y67" s="9">
        <v>0</v>
      </c>
    </row>
    <row r="68" spans="1:25" x14ac:dyDescent="0.35">
      <c r="A68" t="s">
        <v>97</v>
      </c>
      <c r="B68" s="3">
        <v>44328</v>
      </c>
      <c r="C68" s="3">
        <v>37822</v>
      </c>
      <c r="D68" s="4">
        <f t="shared" si="8"/>
        <v>17.824657534246576</v>
      </c>
      <c r="E68" s="2" t="s">
        <v>23</v>
      </c>
      <c r="F68" s="2" t="s">
        <v>19</v>
      </c>
      <c r="G68" s="2">
        <v>175.5</v>
      </c>
      <c r="H68" s="2">
        <v>72.099999999999994</v>
      </c>
      <c r="I68" s="4">
        <v>23.408900901778395</v>
      </c>
      <c r="J68" s="2">
        <v>257</v>
      </c>
      <c r="K68" s="5">
        <f t="shared" si="9"/>
        <v>2</v>
      </c>
      <c r="L68" s="2">
        <v>26</v>
      </c>
      <c r="M68" s="5">
        <f t="shared" si="10"/>
        <v>1</v>
      </c>
      <c r="N68" s="2">
        <v>15</v>
      </c>
      <c r="O68" s="5">
        <f t="shared" si="11"/>
        <v>11</v>
      </c>
      <c r="P68" s="5">
        <f t="shared" si="12"/>
        <v>1</v>
      </c>
      <c r="Q68" s="2">
        <v>4</v>
      </c>
      <c r="R68" s="5">
        <f t="shared" si="13"/>
        <v>1</v>
      </c>
      <c r="S68" s="2">
        <v>1</v>
      </c>
      <c r="T68" s="2">
        <f t="shared" si="15"/>
        <v>6</v>
      </c>
      <c r="U68" s="6">
        <f t="shared" si="16"/>
        <v>24</v>
      </c>
      <c r="V68" s="2">
        <v>32</v>
      </c>
      <c r="W68" s="2" t="s">
        <v>20</v>
      </c>
      <c r="X68" s="7" t="s">
        <v>120</v>
      </c>
      <c r="Y68" s="9">
        <v>1</v>
      </c>
    </row>
    <row r="69" spans="1:25" x14ac:dyDescent="0.35">
      <c r="A69" t="s">
        <v>99</v>
      </c>
      <c r="B69" s="3">
        <v>44328</v>
      </c>
      <c r="C69" s="3">
        <v>35872</v>
      </c>
      <c r="D69" s="4">
        <f t="shared" si="8"/>
        <v>23.167123287671235</v>
      </c>
      <c r="E69" s="2" t="s">
        <v>23</v>
      </c>
      <c r="F69" s="2" t="s">
        <v>19</v>
      </c>
      <c r="G69" s="2">
        <v>178</v>
      </c>
      <c r="H69" s="2">
        <v>65.599999999999994</v>
      </c>
      <c r="I69" s="4">
        <v>20.704456508016662</v>
      </c>
      <c r="J69" s="2">
        <v>379</v>
      </c>
      <c r="K69" s="5">
        <f t="shared" si="9"/>
        <v>0</v>
      </c>
      <c r="L69" s="2">
        <v>11</v>
      </c>
      <c r="M69" s="5">
        <f t="shared" si="10"/>
        <v>4</v>
      </c>
      <c r="N69" s="2">
        <v>11</v>
      </c>
      <c r="O69" s="5">
        <f t="shared" si="11"/>
        <v>0</v>
      </c>
      <c r="P69" s="5">
        <f t="shared" si="12"/>
        <v>5</v>
      </c>
      <c r="Q69" s="2">
        <v>2</v>
      </c>
      <c r="R69" s="5">
        <f t="shared" si="13"/>
        <v>3</v>
      </c>
      <c r="S69" s="2">
        <v>4</v>
      </c>
      <c r="T69" s="2">
        <f t="shared" si="15"/>
        <v>16</v>
      </c>
      <c r="U69" s="6">
        <f t="shared" si="16"/>
        <v>64</v>
      </c>
      <c r="V69" s="2">
        <v>30</v>
      </c>
      <c r="W69" s="2" t="s">
        <v>22</v>
      </c>
      <c r="X69" s="7" t="s">
        <v>121</v>
      </c>
      <c r="Y69" s="9">
        <v>0</v>
      </c>
    </row>
    <row r="70" spans="1:25" x14ac:dyDescent="0.35">
      <c r="A70" t="s">
        <v>100</v>
      </c>
      <c r="B70" s="3">
        <v>44328</v>
      </c>
      <c r="C70" s="3">
        <v>36601</v>
      </c>
      <c r="D70" s="4">
        <f t="shared" si="8"/>
        <v>21.169863013698631</v>
      </c>
      <c r="E70" s="2" t="s">
        <v>23</v>
      </c>
      <c r="F70" s="2" t="s">
        <v>21</v>
      </c>
      <c r="G70" s="2">
        <v>180</v>
      </c>
      <c r="H70" s="2">
        <v>85</v>
      </c>
      <c r="I70" s="4">
        <v>26.234567901234566</v>
      </c>
      <c r="J70" s="2">
        <v>355</v>
      </c>
      <c r="K70" s="5">
        <f t="shared" si="9"/>
        <v>0</v>
      </c>
      <c r="L70" s="2">
        <v>14</v>
      </c>
      <c r="M70" s="5">
        <f t="shared" si="10"/>
        <v>3</v>
      </c>
      <c r="N70" s="2">
        <v>11</v>
      </c>
      <c r="O70" s="5">
        <f t="shared" si="11"/>
        <v>3</v>
      </c>
      <c r="P70" s="5">
        <f t="shared" si="12"/>
        <v>4</v>
      </c>
      <c r="Q70" s="2">
        <v>1</v>
      </c>
      <c r="R70" s="5">
        <f t="shared" si="13"/>
        <v>4</v>
      </c>
      <c r="S70" s="2">
        <v>4</v>
      </c>
      <c r="T70" s="2">
        <f t="shared" si="15"/>
        <v>15</v>
      </c>
      <c r="U70" s="6">
        <f t="shared" si="16"/>
        <v>60</v>
      </c>
      <c r="V70" s="2">
        <v>39</v>
      </c>
      <c r="W70" s="2" t="s">
        <v>22</v>
      </c>
      <c r="X70" s="7" t="s">
        <v>121</v>
      </c>
      <c r="Y70" s="9">
        <v>0</v>
      </c>
    </row>
    <row r="71" spans="1:25" x14ac:dyDescent="0.35">
      <c r="A71" t="s">
        <v>101</v>
      </c>
      <c r="B71" s="3">
        <v>44328</v>
      </c>
      <c r="C71" s="3">
        <v>37445</v>
      </c>
      <c r="D71" s="4">
        <f t="shared" si="8"/>
        <v>18.857534246575341</v>
      </c>
      <c r="E71" s="2" t="s">
        <v>23</v>
      </c>
      <c r="F71" s="2" t="s">
        <v>19</v>
      </c>
      <c r="G71" s="2">
        <v>184</v>
      </c>
      <c r="H71" s="2">
        <v>84.6</v>
      </c>
      <c r="I71" s="4">
        <v>24.988185255198484</v>
      </c>
      <c r="J71" s="2">
        <v>307</v>
      </c>
      <c r="K71" s="5">
        <f t="shared" si="9"/>
        <v>1</v>
      </c>
      <c r="L71" s="2">
        <v>20</v>
      </c>
      <c r="M71" s="5">
        <f t="shared" si="10"/>
        <v>2</v>
      </c>
      <c r="N71" s="2">
        <v>20</v>
      </c>
      <c r="O71" s="5">
        <f t="shared" si="11"/>
        <v>0</v>
      </c>
      <c r="P71" s="5">
        <f t="shared" si="12"/>
        <v>5</v>
      </c>
      <c r="Q71" s="2">
        <v>3</v>
      </c>
      <c r="R71" s="5">
        <f t="shared" si="13"/>
        <v>2</v>
      </c>
      <c r="S71" s="2">
        <v>1</v>
      </c>
      <c r="T71" s="2">
        <f t="shared" si="15"/>
        <v>11</v>
      </c>
      <c r="U71" s="6">
        <f t="shared" si="16"/>
        <v>44</v>
      </c>
      <c r="V71" s="2">
        <v>34</v>
      </c>
      <c r="W71" s="2" t="s">
        <v>22</v>
      </c>
      <c r="X71" s="7" t="s">
        <v>121</v>
      </c>
      <c r="Y71" s="9">
        <v>0</v>
      </c>
    </row>
    <row r="72" spans="1:25" x14ac:dyDescent="0.35">
      <c r="A72" t="s">
        <v>71</v>
      </c>
      <c r="B72" s="3">
        <v>44329</v>
      </c>
      <c r="C72" s="3">
        <v>34789</v>
      </c>
      <c r="D72" s="4">
        <f t="shared" si="8"/>
        <v>26.136986301369863</v>
      </c>
      <c r="E72" s="2" t="s">
        <v>23</v>
      </c>
      <c r="F72" s="2" t="s">
        <v>19</v>
      </c>
      <c r="G72" s="2">
        <v>188</v>
      </c>
      <c r="H72" s="2">
        <v>98.73</v>
      </c>
      <c r="I72" s="4">
        <v>27.934019918515169</v>
      </c>
      <c r="J72" s="2">
        <v>298</v>
      </c>
      <c r="K72" s="5">
        <f t="shared" si="9"/>
        <v>1</v>
      </c>
      <c r="L72" s="2">
        <v>17</v>
      </c>
      <c r="M72" s="5">
        <f t="shared" si="10"/>
        <v>3</v>
      </c>
      <c r="N72" s="2">
        <v>8</v>
      </c>
      <c r="O72" s="5">
        <f t="shared" si="11"/>
        <v>9</v>
      </c>
      <c r="P72" s="5">
        <f t="shared" si="12"/>
        <v>2</v>
      </c>
      <c r="Q72" s="2">
        <v>3</v>
      </c>
      <c r="R72" s="5">
        <f t="shared" si="13"/>
        <v>2</v>
      </c>
      <c r="S72" s="2">
        <v>3</v>
      </c>
      <c r="T72" s="2">
        <f t="shared" si="15"/>
        <v>11</v>
      </c>
      <c r="U72" s="6">
        <f t="shared" si="16"/>
        <v>44</v>
      </c>
      <c r="V72" s="2">
        <v>34</v>
      </c>
      <c r="W72" s="2" t="s">
        <v>20</v>
      </c>
      <c r="X72" s="7" t="s">
        <v>120</v>
      </c>
      <c r="Y72" s="9">
        <v>1</v>
      </c>
    </row>
    <row r="73" spans="1:25" x14ac:dyDescent="0.35">
      <c r="A73" t="s">
        <v>72</v>
      </c>
      <c r="B73" s="3">
        <v>44329</v>
      </c>
      <c r="C73" s="3">
        <v>35687</v>
      </c>
      <c r="D73" s="4">
        <f t="shared" si="8"/>
        <v>23.676712328767124</v>
      </c>
      <c r="E73" s="2" t="s">
        <v>23</v>
      </c>
      <c r="F73" s="2" t="s">
        <v>19</v>
      </c>
      <c r="G73" s="2">
        <v>183</v>
      </c>
      <c r="H73" s="2">
        <v>76.650000000000006</v>
      </c>
      <c r="I73" s="4">
        <v>22.888112514557019</v>
      </c>
      <c r="J73" s="2">
        <v>444</v>
      </c>
      <c r="K73" s="5">
        <f t="shared" si="9"/>
        <v>0</v>
      </c>
      <c r="L73" s="2">
        <v>14</v>
      </c>
      <c r="M73" s="5">
        <f t="shared" si="10"/>
        <v>3</v>
      </c>
      <c r="N73" s="2">
        <v>10</v>
      </c>
      <c r="O73" s="5">
        <f t="shared" si="11"/>
        <v>4</v>
      </c>
      <c r="P73" s="5">
        <f t="shared" si="12"/>
        <v>3</v>
      </c>
      <c r="Q73" s="2">
        <v>1</v>
      </c>
      <c r="R73" s="5">
        <f t="shared" si="13"/>
        <v>4</v>
      </c>
      <c r="S73" s="2">
        <v>4</v>
      </c>
      <c r="T73" s="2">
        <f t="shared" si="15"/>
        <v>14</v>
      </c>
      <c r="U73" s="6">
        <f t="shared" si="16"/>
        <v>56</v>
      </c>
      <c r="V73" s="2">
        <v>57</v>
      </c>
      <c r="W73" s="2" t="s">
        <v>20</v>
      </c>
      <c r="X73" s="7" t="s">
        <v>121</v>
      </c>
      <c r="Y73" s="9">
        <v>0</v>
      </c>
    </row>
    <row r="74" spans="1:25" x14ac:dyDescent="0.35">
      <c r="A74" t="s">
        <v>73</v>
      </c>
      <c r="B74" s="3">
        <v>44329</v>
      </c>
      <c r="C74" s="3">
        <v>37345</v>
      </c>
      <c r="D74" s="4">
        <f t="shared" si="8"/>
        <v>19.134246575342466</v>
      </c>
      <c r="E74" s="2" t="s">
        <v>23</v>
      </c>
      <c r="F74" s="2" t="s">
        <v>19</v>
      </c>
      <c r="G74" s="2">
        <v>191</v>
      </c>
      <c r="H74" s="2">
        <v>100.17</v>
      </c>
      <c r="I74" s="4">
        <v>27.45812888901072</v>
      </c>
      <c r="J74" s="2">
        <v>358</v>
      </c>
      <c r="K74" s="5">
        <f t="shared" si="9"/>
        <v>0</v>
      </c>
      <c r="L74" s="2">
        <v>27</v>
      </c>
      <c r="M74" s="5">
        <f t="shared" si="10"/>
        <v>1</v>
      </c>
      <c r="N74" s="2">
        <v>11</v>
      </c>
      <c r="O74" s="5">
        <f t="shared" si="11"/>
        <v>16</v>
      </c>
      <c r="P74" s="5">
        <f t="shared" si="12"/>
        <v>0</v>
      </c>
      <c r="Q74" s="2">
        <v>3</v>
      </c>
      <c r="R74" s="5">
        <f t="shared" si="13"/>
        <v>2</v>
      </c>
      <c r="S74" s="2">
        <v>1</v>
      </c>
      <c r="T74" s="2">
        <f t="shared" si="15"/>
        <v>4</v>
      </c>
      <c r="U74" s="6">
        <f t="shared" si="16"/>
        <v>16</v>
      </c>
      <c r="V74" s="2">
        <v>27</v>
      </c>
      <c r="W74" s="2" t="s">
        <v>20</v>
      </c>
      <c r="X74" s="7" t="s">
        <v>121</v>
      </c>
      <c r="Y74" s="9">
        <v>0</v>
      </c>
    </row>
    <row r="75" spans="1:25" x14ac:dyDescent="0.35">
      <c r="A75" t="s">
        <v>74</v>
      </c>
      <c r="B75" s="3">
        <v>44329</v>
      </c>
      <c r="C75" s="3">
        <v>36978</v>
      </c>
      <c r="D75" s="4">
        <f t="shared" si="8"/>
        <v>20.139726027397259</v>
      </c>
      <c r="E75" s="2" t="s">
        <v>23</v>
      </c>
      <c r="F75" s="2" t="s">
        <v>19</v>
      </c>
      <c r="G75" s="2">
        <v>191</v>
      </c>
      <c r="H75" s="2">
        <v>88.08</v>
      </c>
      <c r="I75" s="4">
        <v>24.144074997944134</v>
      </c>
      <c r="J75" s="2">
        <v>377</v>
      </c>
      <c r="K75" s="5">
        <f t="shared" si="9"/>
        <v>0</v>
      </c>
      <c r="L75" s="2">
        <v>29</v>
      </c>
      <c r="M75" s="5">
        <f t="shared" si="10"/>
        <v>1</v>
      </c>
      <c r="N75" s="2">
        <v>14</v>
      </c>
      <c r="O75" s="5">
        <f t="shared" si="11"/>
        <v>15</v>
      </c>
      <c r="P75" s="5">
        <f t="shared" si="12"/>
        <v>0</v>
      </c>
      <c r="Q75" s="2">
        <v>3</v>
      </c>
      <c r="R75" s="5">
        <f t="shared" si="13"/>
        <v>2</v>
      </c>
      <c r="S75" s="2">
        <v>1</v>
      </c>
      <c r="T75" s="2">
        <f t="shared" si="15"/>
        <v>4</v>
      </c>
      <c r="U75" s="6">
        <f t="shared" si="16"/>
        <v>16</v>
      </c>
      <c r="V75" s="2">
        <v>28</v>
      </c>
      <c r="W75" s="2" t="s">
        <v>20</v>
      </c>
      <c r="X75" s="7" t="s">
        <v>121</v>
      </c>
      <c r="Y75" s="9">
        <v>0</v>
      </c>
    </row>
    <row r="76" spans="1:25" x14ac:dyDescent="0.35">
      <c r="A76" t="s">
        <v>75</v>
      </c>
      <c r="B76" s="3">
        <v>44329</v>
      </c>
      <c r="C76" s="3">
        <v>36481</v>
      </c>
      <c r="D76" s="4">
        <f t="shared" si="8"/>
        <v>21.5013698630137</v>
      </c>
      <c r="E76" s="2" t="s">
        <v>23</v>
      </c>
      <c r="F76" s="2" t="s">
        <v>21</v>
      </c>
      <c r="G76" s="2">
        <v>186.5</v>
      </c>
      <c r="H76" s="2">
        <v>113.6</v>
      </c>
      <c r="I76" s="4">
        <v>32.660336809723347</v>
      </c>
      <c r="J76" s="2">
        <v>378</v>
      </c>
      <c r="K76" s="5">
        <f t="shared" si="9"/>
        <v>0</v>
      </c>
      <c r="L76" s="2">
        <v>42</v>
      </c>
      <c r="M76" s="5">
        <f t="shared" si="10"/>
        <v>0</v>
      </c>
      <c r="N76" s="2">
        <v>20</v>
      </c>
      <c r="O76" s="5">
        <f t="shared" si="11"/>
        <v>22</v>
      </c>
      <c r="P76" s="5">
        <f t="shared" si="12"/>
        <v>0</v>
      </c>
      <c r="Q76" s="2">
        <v>5</v>
      </c>
      <c r="R76" s="5">
        <f t="shared" si="13"/>
        <v>0</v>
      </c>
      <c r="S76" s="2">
        <v>1</v>
      </c>
      <c r="T76" s="2">
        <f t="shared" si="15"/>
        <v>1</v>
      </c>
      <c r="U76" s="6">
        <f t="shared" si="16"/>
        <v>4</v>
      </c>
      <c r="V76" s="2">
        <v>37</v>
      </c>
      <c r="W76" s="2" t="s">
        <v>22</v>
      </c>
      <c r="X76" s="7" t="s">
        <v>121</v>
      </c>
      <c r="Y76" s="9">
        <v>0</v>
      </c>
    </row>
    <row r="77" spans="1:25" x14ac:dyDescent="0.35">
      <c r="A77" t="s">
        <v>76</v>
      </c>
      <c r="B77" s="3">
        <v>44329</v>
      </c>
      <c r="C77" s="3">
        <v>36906</v>
      </c>
      <c r="D77" s="4">
        <f t="shared" si="8"/>
        <v>20.336986301369862</v>
      </c>
      <c r="E77" s="2" t="s">
        <v>23</v>
      </c>
      <c r="F77" s="2" t="s">
        <v>19</v>
      </c>
      <c r="G77" s="2">
        <v>187</v>
      </c>
      <c r="H77" s="2">
        <v>89.82</v>
      </c>
      <c r="I77" s="4">
        <v>25.685607252137601</v>
      </c>
      <c r="J77" s="2">
        <v>358</v>
      </c>
      <c r="K77" s="5">
        <f t="shared" si="9"/>
        <v>0</v>
      </c>
      <c r="L77" s="2">
        <v>26</v>
      </c>
      <c r="M77" s="5">
        <f t="shared" si="10"/>
        <v>1</v>
      </c>
      <c r="N77" s="2">
        <v>13</v>
      </c>
      <c r="O77" s="5">
        <f t="shared" si="11"/>
        <v>13</v>
      </c>
      <c r="P77" s="5">
        <f t="shared" si="12"/>
        <v>0</v>
      </c>
      <c r="Q77" s="2">
        <v>4</v>
      </c>
      <c r="R77" s="5">
        <f t="shared" si="13"/>
        <v>1</v>
      </c>
      <c r="S77" s="2">
        <v>1</v>
      </c>
      <c r="T77" s="2">
        <f t="shared" si="15"/>
        <v>3</v>
      </c>
      <c r="U77" s="6">
        <f t="shared" si="16"/>
        <v>12</v>
      </c>
      <c r="V77" s="2">
        <v>40</v>
      </c>
      <c r="W77" s="2" t="s">
        <v>22</v>
      </c>
      <c r="X77" s="7" t="s">
        <v>121</v>
      </c>
      <c r="Y77" s="9">
        <v>0</v>
      </c>
    </row>
    <row r="78" spans="1:25" x14ac:dyDescent="0.35">
      <c r="A78" t="s">
        <v>77</v>
      </c>
      <c r="B78" s="3">
        <v>44329</v>
      </c>
      <c r="C78" s="3">
        <v>37476</v>
      </c>
      <c r="D78" s="4">
        <f t="shared" si="8"/>
        <v>18.775342465753425</v>
      </c>
      <c r="E78" s="2" t="s">
        <v>23</v>
      </c>
      <c r="F78" s="2" t="s">
        <v>19</v>
      </c>
      <c r="G78" s="2">
        <v>182</v>
      </c>
      <c r="H78" s="2">
        <v>86.8</v>
      </c>
      <c r="I78" s="4">
        <v>26.204564666103124</v>
      </c>
      <c r="J78" s="2">
        <v>462</v>
      </c>
      <c r="K78" s="5">
        <f t="shared" si="9"/>
        <v>0</v>
      </c>
      <c r="L78" s="2">
        <v>14</v>
      </c>
      <c r="M78" s="5">
        <f t="shared" si="10"/>
        <v>3</v>
      </c>
      <c r="N78" s="2">
        <v>10</v>
      </c>
      <c r="O78" s="5">
        <f t="shared" si="11"/>
        <v>4</v>
      </c>
      <c r="P78" s="5">
        <f t="shared" si="12"/>
        <v>3</v>
      </c>
      <c r="Q78" s="2">
        <v>1</v>
      </c>
      <c r="R78" s="5">
        <f t="shared" si="13"/>
        <v>4</v>
      </c>
      <c r="S78" s="2">
        <v>4</v>
      </c>
      <c r="T78" s="2">
        <f t="shared" si="15"/>
        <v>14</v>
      </c>
      <c r="U78" s="6">
        <f t="shared" si="16"/>
        <v>56</v>
      </c>
      <c r="V78" s="2">
        <v>54</v>
      </c>
      <c r="W78" s="2" t="s">
        <v>22</v>
      </c>
      <c r="X78" s="7" t="s">
        <v>121</v>
      </c>
      <c r="Y78" s="9">
        <v>0</v>
      </c>
    </row>
    <row r="79" spans="1:25" x14ac:dyDescent="0.35">
      <c r="A79" t="s">
        <v>78</v>
      </c>
      <c r="B79" s="3">
        <v>44329</v>
      </c>
      <c r="C79" s="3">
        <v>36418</v>
      </c>
      <c r="D79" s="4">
        <f t="shared" si="8"/>
        <v>21.673972602739727</v>
      </c>
      <c r="E79" s="2" t="s">
        <v>23</v>
      </c>
      <c r="F79" s="2" t="s">
        <v>19</v>
      </c>
      <c r="G79" s="2">
        <v>169</v>
      </c>
      <c r="H79" s="2">
        <v>71.23</v>
      </c>
      <c r="I79" s="4">
        <v>24.939602955078609</v>
      </c>
      <c r="J79" s="2">
        <v>391</v>
      </c>
      <c r="K79" s="5">
        <f t="shared" si="9"/>
        <v>0</v>
      </c>
      <c r="L79" s="2">
        <v>36</v>
      </c>
      <c r="M79" s="5">
        <f t="shared" si="10"/>
        <v>0</v>
      </c>
      <c r="N79" s="2">
        <v>18</v>
      </c>
      <c r="O79" s="5">
        <f t="shared" si="11"/>
        <v>18</v>
      </c>
      <c r="P79" s="5">
        <f t="shared" si="12"/>
        <v>0</v>
      </c>
      <c r="Q79" s="2">
        <v>4</v>
      </c>
      <c r="R79" s="5">
        <f t="shared" si="13"/>
        <v>1</v>
      </c>
      <c r="S79" s="2">
        <v>1</v>
      </c>
      <c r="T79" s="2">
        <f t="shared" si="15"/>
        <v>2</v>
      </c>
      <c r="U79" s="6">
        <f t="shared" si="16"/>
        <v>8</v>
      </c>
      <c r="V79" s="2">
        <v>47</v>
      </c>
      <c r="W79" s="2" t="s">
        <v>20</v>
      </c>
      <c r="X79" s="7" t="s">
        <v>121</v>
      </c>
      <c r="Y79" s="9">
        <v>0</v>
      </c>
    </row>
    <row r="80" spans="1:25" x14ac:dyDescent="0.35">
      <c r="A80" t="s">
        <v>81</v>
      </c>
      <c r="B80" s="3">
        <v>44329</v>
      </c>
      <c r="C80" s="3">
        <v>37349</v>
      </c>
      <c r="D80" s="4">
        <f t="shared" si="8"/>
        <v>19.123287671232877</v>
      </c>
      <c r="E80" s="2" t="s">
        <v>23</v>
      </c>
      <c r="F80" s="2" t="s">
        <v>21</v>
      </c>
      <c r="G80" s="2">
        <v>178</v>
      </c>
      <c r="H80" s="2">
        <v>68.91</v>
      </c>
      <c r="I80" s="4">
        <v>21.749147834869333</v>
      </c>
      <c r="J80" s="2">
        <v>259</v>
      </c>
      <c r="K80" s="5">
        <f t="shared" si="9"/>
        <v>2</v>
      </c>
      <c r="L80" s="2">
        <v>16</v>
      </c>
      <c r="M80" s="5">
        <f t="shared" si="10"/>
        <v>3</v>
      </c>
      <c r="N80" s="2">
        <v>12</v>
      </c>
      <c r="O80" s="5">
        <f t="shared" si="11"/>
        <v>4</v>
      </c>
      <c r="P80" s="5">
        <f t="shared" si="12"/>
        <v>3</v>
      </c>
      <c r="Q80" s="2">
        <v>3</v>
      </c>
      <c r="R80" s="5">
        <f t="shared" si="13"/>
        <v>2</v>
      </c>
      <c r="S80" s="2">
        <v>4</v>
      </c>
      <c r="T80" s="2">
        <f t="shared" si="15"/>
        <v>14</v>
      </c>
      <c r="U80" s="6">
        <f t="shared" si="16"/>
        <v>56</v>
      </c>
      <c r="V80" s="2">
        <v>36</v>
      </c>
      <c r="W80" s="2" t="s">
        <v>20</v>
      </c>
      <c r="X80" s="7" t="s">
        <v>121</v>
      </c>
      <c r="Y80" s="9">
        <v>0</v>
      </c>
    </row>
    <row r="81" spans="1:25" x14ac:dyDescent="0.35">
      <c r="A81" t="s">
        <v>85</v>
      </c>
      <c r="B81" s="3">
        <v>44329</v>
      </c>
      <c r="C81" s="3">
        <v>37525</v>
      </c>
      <c r="D81" s="4">
        <f t="shared" si="8"/>
        <v>18.641095890410959</v>
      </c>
      <c r="E81" s="2" t="s">
        <v>23</v>
      </c>
      <c r="F81" s="2" t="s">
        <v>19</v>
      </c>
      <c r="G81" s="2">
        <v>180</v>
      </c>
      <c r="H81" s="2">
        <v>65.28</v>
      </c>
      <c r="I81" s="4">
        <v>20.148148148148149</v>
      </c>
      <c r="J81" s="2">
        <v>201</v>
      </c>
      <c r="K81" s="5">
        <f t="shared" si="9"/>
        <v>3</v>
      </c>
      <c r="L81" s="2">
        <v>18</v>
      </c>
      <c r="M81" s="5">
        <f t="shared" si="10"/>
        <v>3</v>
      </c>
      <c r="N81" s="2">
        <v>8</v>
      </c>
      <c r="O81" s="5">
        <f t="shared" si="11"/>
        <v>10</v>
      </c>
      <c r="P81" s="5">
        <f t="shared" si="12"/>
        <v>1</v>
      </c>
      <c r="Q81" s="2">
        <v>3</v>
      </c>
      <c r="R81" s="5">
        <f t="shared" si="13"/>
        <v>2</v>
      </c>
      <c r="S81" s="2">
        <v>3</v>
      </c>
      <c r="T81" s="2">
        <f t="shared" si="15"/>
        <v>12</v>
      </c>
      <c r="U81" s="6">
        <f t="shared" si="16"/>
        <v>48</v>
      </c>
      <c r="V81" s="2">
        <v>36</v>
      </c>
      <c r="W81" s="2" t="s">
        <v>20</v>
      </c>
      <c r="X81" s="7" t="s">
        <v>121</v>
      </c>
      <c r="Y81" s="9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83B5-23BF-41ED-BA4F-717F6114DC43}">
  <dimension ref="A1:I81"/>
  <sheetViews>
    <sheetView workbookViewId="0">
      <selection activeCell="M16" sqref="M16"/>
    </sheetView>
  </sheetViews>
  <sheetFormatPr defaultRowHeight="14.5" x14ac:dyDescent="0.35"/>
  <cols>
    <col min="1" max="1" width="7.453125" bestFit="1" customWidth="1"/>
    <col min="2" max="2" width="10.26953125" bestFit="1" customWidth="1"/>
    <col min="3" max="3" width="13.54296875" style="19" bestFit="1" customWidth="1"/>
    <col min="4" max="4" width="10" bestFit="1" customWidth="1"/>
    <col min="5" max="5" width="13.26953125" bestFit="1" customWidth="1"/>
    <col min="6" max="6" width="11.08984375" bestFit="1" customWidth="1"/>
    <col min="7" max="7" width="14.36328125" bestFit="1" customWidth="1"/>
  </cols>
  <sheetData>
    <row r="1" spans="1:9" ht="15" thickBot="1" x14ac:dyDescent="0.4">
      <c r="A1" s="16" t="s">
        <v>0</v>
      </c>
      <c r="B1" s="17" t="s">
        <v>104</v>
      </c>
      <c r="C1" s="18" t="s">
        <v>105</v>
      </c>
      <c r="D1" s="17" t="s">
        <v>106</v>
      </c>
      <c r="E1" s="18" t="s">
        <v>107</v>
      </c>
      <c r="F1" s="17" t="s">
        <v>109</v>
      </c>
      <c r="G1" s="18" t="s">
        <v>108</v>
      </c>
    </row>
    <row r="2" spans="1:9" ht="15" thickTop="1" x14ac:dyDescent="0.35">
      <c r="A2" t="s">
        <v>24</v>
      </c>
      <c r="B2" s="19">
        <v>6</v>
      </c>
      <c r="C2" s="19">
        <v>6</v>
      </c>
      <c r="D2" s="20">
        <v>1</v>
      </c>
      <c r="E2" s="20">
        <v>1</v>
      </c>
      <c r="F2" s="19">
        <v>42.733831499999802</v>
      </c>
      <c r="G2" s="19">
        <v>42.241287749999721</v>
      </c>
      <c r="I2" s="13"/>
    </row>
    <row r="3" spans="1:9" x14ac:dyDescent="0.35">
      <c r="A3" t="s">
        <v>25</v>
      </c>
      <c r="B3" s="19">
        <v>4.333333333333333</v>
      </c>
      <c r="C3" s="19">
        <v>2.3333333333333335</v>
      </c>
      <c r="D3" s="20">
        <v>0</v>
      </c>
      <c r="E3" s="20">
        <v>0</v>
      </c>
      <c r="F3" s="19">
        <v>41.022190874999808</v>
      </c>
      <c r="G3" s="19">
        <v>39.468981749999919</v>
      </c>
      <c r="I3" s="13"/>
    </row>
    <row r="4" spans="1:9" x14ac:dyDescent="0.35">
      <c r="A4" t="s">
        <v>26</v>
      </c>
      <c r="B4" s="19">
        <v>8</v>
      </c>
      <c r="C4" s="19">
        <v>5</v>
      </c>
      <c r="D4" s="20">
        <v>1</v>
      </c>
      <c r="E4" s="20">
        <v>1</v>
      </c>
      <c r="F4" s="19">
        <v>27.388089374999918</v>
      </c>
      <c r="G4" s="19">
        <v>30.399309750000196</v>
      </c>
      <c r="I4" s="13"/>
    </row>
    <row r="5" spans="1:9" x14ac:dyDescent="0.35">
      <c r="A5" t="s">
        <v>27</v>
      </c>
      <c r="B5" s="19">
        <v>7.666666666666667</v>
      </c>
      <c r="C5" s="19">
        <v>7</v>
      </c>
      <c r="D5" s="20">
        <v>1</v>
      </c>
      <c r="E5" s="20">
        <v>1</v>
      </c>
      <c r="F5" s="19">
        <v>46.788835874999712</v>
      </c>
      <c r="G5" s="19">
        <v>36.593670750000264</v>
      </c>
      <c r="I5" s="13"/>
    </row>
    <row r="6" spans="1:9" x14ac:dyDescent="0.35">
      <c r="A6" t="s">
        <v>28</v>
      </c>
      <c r="B6" s="19">
        <v>4.333333333333333</v>
      </c>
      <c r="C6" s="19">
        <v>5.333333333333333</v>
      </c>
      <c r="D6" s="20">
        <v>0</v>
      </c>
      <c r="E6" s="20">
        <v>1</v>
      </c>
      <c r="F6" s="19">
        <v>48.888298500000282</v>
      </c>
      <c r="G6" s="19">
        <v>49.719614249999815</v>
      </c>
      <c r="I6" s="13"/>
    </row>
    <row r="7" spans="1:9" x14ac:dyDescent="0.35">
      <c r="A7" t="s">
        <v>29</v>
      </c>
      <c r="B7" s="19">
        <v>9</v>
      </c>
      <c r="C7" s="19">
        <v>3.6666666666666665</v>
      </c>
      <c r="D7" s="20">
        <v>1</v>
      </c>
      <c r="E7" s="20">
        <v>0</v>
      </c>
      <c r="F7" s="19">
        <v>26.440361625000026</v>
      </c>
      <c r="G7" s="19">
        <v>25.852497374999956</v>
      </c>
      <c r="I7" s="13"/>
    </row>
    <row r="8" spans="1:9" x14ac:dyDescent="0.35">
      <c r="A8" t="s">
        <v>30</v>
      </c>
      <c r="B8" s="19">
        <v>3</v>
      </c>
      <c r="C8" s="19">
        <v>2.6666666666666665</v>
      </c>
      <c r="D8" s="20">
        <v>0</v>
      </c>
      <c r="E8" s="20">
        <v>0</v>
      </c>
      <c r="F8" s="19">
        <v>45.451773749999937</v>
      </c>
      <c r="G8" s="19">
        <v>44.661087749999233</v>
      </c>
      <c r="I8" s="13"/>
    </row>
    <row r="9" spans="1:9" x14ac:dyDescent="0.35">
      <c r="A9" t="s">
        <v>31</v>
      </c>
      <c r="B9" s="19">
        <v>8</v>
      </c>
      <c r="C9" s="19">
        <v>7.333333333333333</v>
      </c>
      <c r="D9" s="20">
        <v>1</v>
      </c>
      <c r="E9" s="20">
        <v>1</v>
      </c>
      <c r="F9" s="19">
        <v>23.716696874999897</v>
      </c>
      <c r="G9" s="19">
        <v>22.516239000000201</v>
      </c>
      <c r="I9" s="13"/>
    </row>
    <row r="10" spans="1:9" x14ac:dyDescent="0.35">
      <c r="A10" t="s">
        <v>32</v>
      </c>
      <c r="B10" s="19">
        <v>4.333333333333333</v>
      </c>
      <c r="C10" s="19">
        <v>3.3333333333333335</v>
      </c>
      <c r="D10" s="20">
        <v>0</v>
      </c>
      <c r="E10" s="20">
        <v>0</v>
      </c>
      <c r="F10" s="19">
        <v>39.875769750000124</v>
      </c>
      <c r="G10" s="19">
        <v>42.650650874999918</v>
      </c>
      <c r="I10" s="13"/>
    </row>
    <row r="11" spans="1:9" x14ac:dyDescent="0.35">
      <c r="A11" t="s">
        <v>33</v>
      </c>
      <c r="B11" s="19">
        <v>6.666666666666667</v>
      </c>
      <c r="C11" s="19">
        <v>6</v>
      </c>
      <c r="D11" s="20">
        <v>1</v>
      </c>
      <c r="E11" s="20">
        <v>1</v>
      </c>
      <c r="F11" s="19">
        <v>26.441097375000165</v>
      </c>
      <c r="G11" s="19">
        <v>27.745009874999983</v>
      </c>
      <c r="I11" s="13"/>
    </row>
    <row r="12" spans="1:9" x14ac:dyDescent="0.35">
      <c r="A12" t="s">
        <v>34</v>
      </c>
      <c r="B12" s="19">
        <v>5.333333333333333</v>
      </c>
      <c r="C12" s="19">
        <v>6</v>
      </c>
      <c r="D12" s="20">
        <v>1</v>
      </c>
      <c r="E12" s="20">
        <v>1</v>
      </c>
      <c r="F12" s="19">
        <v>42.701703750000014</v>
      </c>
      <c r="G12" s="19">
        <v>41.487879750000523</v>
      </c>
      <c r="I12" s="13"/>
    </row>
    <row r="13" spans="1:9" x14ac:dyDescent="0.35">
      <c r="A13" t="s">
        <v>35</v>
      </c>
      <c r="B13" s="19">
        <v>3.6666666666666665</v>
      </c>
      <c r="C13" s="19">
        <v>3.6666666666666665</v>
      </c>
      <c r="D13" s="20">
        <v>0</v>
      </c>
      <c r="E13" s="20">
        <v>0</v>
      </c>
      <c r="F13" s="19">
        <v>27.706137750000007</v>
      </c>
      <c r="G13" s="19">
        <v>27.712023750000359</v>
      </c>
      <c r="I13" s="13"/>
    </row>
    <row r="14" spans="1:9" x14ac:dyDescent="0.35">
      <c r="A14" t="s">
        <v>36</v>
      </c>
      <c r="B14" s="19">
        <v>9</v>
      </c>
      <c r="C14" s="19">
        <v>8.3333333333333339</v>
      </c>
      <c r="D14" s="20">
        <v>1</v>
      </c>
      <c r="E14" s="20">
        <v>1</v>
      </c>
      <c r="F14" s="19">
        <v>28.383967875000064</v>
      </c>
      <c r="G14" s="19">
        <v>27.101923499999732</v>
      </c>
      <c r="I14" s="13"/>
    </row>
    <row r="15" spans="1:9" x14ac:dyDescent="0.35">
      <c r="A15" t="s">
        <v>37</v>
      </c>
      <c r="B15" s="19">
        <v>8</v>
      </c>
      <c r="C15" s="19">
        <v>7.333333333333333</v>
      </c>
      <c r="D15" s="20">
        <v>1</v>
      </c>
      <c r="E15" s="20">
        <v>1</v>
      </c>
      <c r="F15" s="19">
        <v>36.446479875000065</v>
      </c>
      <c r="G15" s="19">
        <v>36.832217249999452</v>
      </c>
      <c r="I15" s="13"/>
    </row>
    <row r="16" spans="1:9" x14ac:dyDescent="0.35">
      <c r="A16" t="s">
        <v>38</v>
      </c>
      <c r="B16" s="19">
        <v>6</v>
      </c>
      <c r="C16" s="19">
        <v>5.666666666666667</v>
      </c>
      <c r="D16" s="20">
        <v>1</v>
      </c>
      <c r="E16" s="20">
        <v>1</v>
      </c>
      <c r="F16" s="19">
        <v>23.358590999999887</v>
      </c>
      <c r="G16" s="19">
        <v>22.154372624999951</v>
      </c>
      <c r="I16" s="13"/>
    </row>
    <row r="17" spans="1:9" x14ac:dyDescent="0.35">
      <c r="A17" t="s">
        <v>39</v>
      </c>
      <c r="B17" s="19">
        <v>7</v>
      </c>
      <c r="C17" s="19">
        <v>6.333333333333333</v>
      </c>
      <c r="D17" s="20">
        <v>1</v>
      </c>
      <c r="E17" s="20">
        <v>1</v>
      </c>
      <c r="F17" s="19">
        <v>29.438951624999913</v>
      </c>
      <c r="G17" s="19">
        <v>27.403989749999976</v>
      </c>
      <c r="I17" s="13"/>
    </row>
    <row r="18" spans="1:9" x14ac:dyDescent="0.35">
      <c r="A18" t="s">
        <v>40</v>
      </c>
      <c r="B18" s="19">
        <v>2.6666666666666665</v>
      </c>
      <c r="C18" s="19">
        <v>2.6666666666666665</v>
      </c>
      <c r="D18" s="20">
        <v>0</v>
      </c>
      <c r="E18" s="20">
        <v>0</v>
      </c>
      <c r="F18" s="19">
        <v>33.879407249999161</v>
      </c>
      <c r="G18" s="19">
        <v>35.353850249999979</v>
      </c>
      <c r="I18" s="13"/>
    </row>
    <row r="19" spans="1:9" x14ac:dyDescent="0.35">
      <c r="A19" t="s">
        <v>41</v>
      </c>
      <c r="B19" s="19">
        <v>3.6666666666666665</v>
      </c>
      <c r="C19" s="19">
        <v>5</v>
      </c>
      <c r="D19" s="20">
        <v>0</v>
      </c>
      <c r="E19" s="20">
        <v>1</v>
      </c>
      <c r="F19" s="19">
        <v>26.199403499999715</v>
      </c>
      <c r="G19" s="19">
        <v>30.738081749999953</v>
      </c>
      <c r="I19" s="13"/>
    </row>
    <row r="20" spans="1:9" x14ac:dyDescent="0.35">
      <c r="A20" t="s">
        <v>42</v>
      </c>
      <c r="B20" s="19">
        <v>7.333333333333333</v>
      </c>
      <c r="C20" s="19">
        <v>8.3333333333333339</v>
      </c>
      <c r="D20" s="20">
        <v>1</v>
      </c>
      <c r="E20" s="20">
        <v>1</v>
      </c>
      <c r="F20" s="19">
        <v>27.762013874999848</v>
      </c>
      <c r="G20" s="19">
        <v>30.099491624999686</v>
      </c>
      <c r="I20" s="13"/>
    </row>
    <row r="21" spans="1:9" x14ac:dyDescent="0.35">
      <c r="A21" t="s">
        <v>43</v>
      </c>
      <c r="B21" s="19">
        <v>8</v>
      </c>
      <c r="C21" s="19">
        <v>8</v>
      </c>
      <c r="D21" s="20">
        <v>1</v>
      </c>
      <c r="E21" s="20">
        <v>1</v>
      </c>
      <c r="F21" s="19">
        <v>22.480023750000097</v>
      </c>
      <c r="G21" s="19">
        <v>23.822971875000746</v>
      </c>
      <c r="I21" s="13"/>
    </row>
    <row r="22" spans="1:9" x14ac:dyDescent="0.35">
      <c r="A22" t="s">
        <v>44</v>
      </c>
      <c r="B22" s="19">
        <v>3.3333333333333335</v>
      </c>
      <c r="C22" s="19">
        <v>2.3333333333333335</v>
      </c>
      <c r="D22" s="20">
        <v>0</v>
      </c>
      <c r="E22" s="20">
        <v>0</v>
      </c>
      <c r="F22" s="19">
        <v>40.595823750000129</v>
      </c>
      <c r="G22" s="19">
        <v>38.323214624999494</v>
      </c>
      <c r="I22" s="13"/>
    </row>
    <row r="23" spans="1:9" x14ac:dyDescent="0.35">
      <c r="A23" t="s">
        <v>45</v>
      </c>
      <c r="B23" s="19">
        <v>5.333333333333333</v>
      </c>
      <c r="C23" s="19">
        <v>4.333333333333333</v>
      </c>
      <c r="D23" s="20">
        <v>1</v>
      </c>
      <c r="E23" s="20">
        <v>0</v>
      </c>
      <c r="F23" s="19">
        <v>35.699816249999792</v>
      </c>
      <c r="G23" s="19">
        <v>34.98499425000017</v>
      </c>
      <c r="I23" s="13"/>
    </row>
    <row r="24" spans="1:9" x14ac:dyDescent="0.35">
      <c r="A24" t="s">
        <v>46</v>
      </c>
      <c r="B24" s="19">
        <v>6.333333333333333</v>
      </c>
      <c r="C24" s="19">
        <v>6.333333333333333</v>
      </c>
      <c r="D24" s="20">
        <v>1</v>
      </c>
      <c r="E24" s="20">
        <v>1</v>
      </c>
      <c r="F24" s="19">
        <v>37.161301874999829</v>
      </c>
      <c r="G24" s="19">
        <v>39.537079500000267</v>
      </c>
      <c r="I24" s="13"/>
    </row>
    <row r="25" spans="1:9" x14ac:dyDescent="0.35">
      <c r="A25" t="s">
        <v>47</v>
      </c>
      <c r="B25" s="19">
        <v>7.666666666666667</v>
      </c>
      <c r="C25" s="19">
        <v>6</v>
      </c>
      <c r="D25" s="20">
        <v>1</v>
      </c>
      <c r="E25" s="20">
        <v>1</v>
      </c>
      <c r="F25" s="19">
        <v>35.738402250000014</v>
      </c>
      <c r="G25" s="19">
        <v>35.374573875000344</v>
      </c>
      <c r="I25" s="13"/>
    </row>
    <row r="26" spans="1:9" x14ac:dyDescent="0.35">
      <c r="A26" t="s">
        <v>48</v>
      </c>
      <c r="B26" s="19">
        <v>7.666666666666667</v>
      </c>
      <c r="C26" s="19">
        <v>6.333333333333333</v>
      </c>
      <c r="D26" s="20">
        <v>1</v>
      </c>
      <c r="E26" s="20">
        <v>1</v>
      </c>
      <c r="F26" s="19">
        <v>33.506627250000072</v>
      </c>
      <c r="G26" s="19">
        <v>36.940290749999868</v>
      </c>
      <c r="I26" s="13"/>
    </row>
    <row r="27" spans="1:9" x14ac:dyDescent="0.35">
      <c r="A27" t="s">
        <v>49</v>
      </c>
      <c r="B27" s="19">
        <v>5.666666666666667</v>
      </c>
      <c r="C27" s="19">
        <v>6.666666666666667</v>
      </c>
      <c r="D27" s="20">
        <v>1</v>
      </c>
      <c r="E27" s="20">
        <v>1</v>
      </c>
      <c r="F27" s="19">
        <v>17.52830362499996</v>
      </c>
      <c r="G27" s="19">
        <v>23.102386500000108</v>
      </c>
      <c r="I27" s="13"/>
    </row>
    <row r="28" spans="1:9" x14ac:dyDescent="0.35">
      <c r="A28" t="s">
        <v>50</v>
      </c>
      <c r="B28" s="19">
        <v>7.333333333333333</v>
      </c>
      <c r="C28" s="19">
        <v>8</v>
      </c>
      <c r="D28" s="20">
        <v>1</v>
      </c>
      <c r="E28" s="20">
        <v>1</v>
      </c>
      <c r="F28" s="19">
        <v>19.393756875000047</v>
      </c>
      <c r="G28" s="19">
        <v>21.065503500000148</v>
      </c>
      <c r="I28" s="13"/>
    </row>
    <row r="29" spans="1:9" x14ac:dyDescent="0.35">
      <c r="A29" t="s">
        <v>51</v>
      </c>
      <c r="B29" s="19">
        <v>5.666666666666667</v>
      </c>
      <c r="C29" s="19">
        <v>4.666666666666667</v>
      </c>
      <c r="D29" s="20">
        <v>1</v>
      </c>
      <c r="E29" s="20">
        <v>0</v>
      </c>
      <c r="F29" s="19">
        <v>32.497137375000271</v>
      </c>
      <c r="G29" s="19">
        <v>30.505625625000352</v>
      </c>
      <c r="I29" s="13"/>
    </row>
    <row r="30" spans="1:9" x14ac:dyDescent="0.35">
      <c r="A30" t="s">
        <v>52</v>
      </c>
      <c r="B30" s="19">
        <v>7.666666666666667</v>
      </c>
      <c r="C30" s="19">
        <v>8</v>
      </c>
      <c r="D30" s="20">
        <v>1</v>
      </c>
      <c r="E30" s="20">
        <v>1</v>
      </c>
      <c r="F30" s="19">
        <v>24.164073750000018</v>
      </c>
      <c r="G30" s="19">
        <v>23.102345625000453</v>
      </c>
      <c r="I30" s="13"/>
    </row>
    <row r="31" spans="1:9" x14ac:dyDescent="0.35">
      <c r="A31" t="s">
        <v>53</v>
      </c>
      <c r="B31" s="19">
        <v>4</v>
      </c>
      <c r="C31" s="19">
        <v>3.6666666666666665</v>
      </c>
      <c r="D31" s="20">
        <v>0</v>
      </c>
      <c r="E31" s="20">
        <v>0</v>
      </c>
      <c r="F31" s="19">
        <v>22.821166500000018</v>
      </c>
      <c r="G31" s="19">
        <v>22.781149874999727</v>
      </c>
      <c r="I31" s="13"/>
    </row>
    <row r="32" spans="1:9" x14ac:dyDescent="0.35">
      <c r="A32" t="s">
        <v>54</v>
      </c>
      <c r="B32" s="19">
        <v>4</v>
      </c>
      <c r="C32" s="19">
        <v>5.666666666666667</v>
      </c>
      <c r="D32" s="20">
        <v>0</v>
      </c>
      <c r="E32" s="20">
        <v>1</v>
      </c>
      <c r="F32" s="19">
        <v>22.464491249999963</v>
      </c>
      <c r="G32" s="19">
        <v>19.941236624999991</v>
      </c>
      <c r="I32" s="13"/>
    </row>
    <row r="33" spans="1:9" x14ac:dyDescent="0.35">
      <c r="A33" t="s">
        <v>55</v>
      </c>
      <c r="B33" s="19">
        <v>6</v>
      </c>
      <c r="C33" s="19">
        <v>5.666666666666667</v>
      </c>
      <c r="D33" s="20">
        <v>1</v>
      </c>
      <c r="E33" s="20">
        <v>1</v>
      </c>
      <c r="F33" s="19">
        <v>42.614721749999852</v>
      </c>
      <c r="G33" s="19">
        <v>41.78017687500023</v>
      </c>
      <c r="I33" s="13"/>
    </row>
    <row r="34" spans="1:9" x14ac:dyDescent="0.35">
      <c r="A34" t="s">
        <v>56</v>
      </c>
      <c r="B34" s="19">
        <v>6</v>
      </c>
      <c r="C34" s="19">
        <v>6.333333333333333</v>
      </c>
      <c r="D34" s="20">
        <v>1</v>
      </c>
      <c r="E34" s="20">
        <v>1</v>
      </c>
      <c r="F34" s="19">
        <v>27.166505999999828</v>
      </c>
      <c r="G34" s="19">
        <v>28.411721999999827</v>
      </c>
      <c r="I34" s="13"/>
    </row>
    <row r="35" spans="1:9" x14ac:dyDescent="0.35">
      <c r="A35" t="s">
        <v>57</v>
      </c>
      <c r="B35" s="19">
        <v>7</v>
      </c>
      <c r="C35" s="19">
        <v>6.666666666666667</v>
      </c>
      <c r="D35" s="20">
        <v>1</v>
      </c>
      <c r="E35" s="20">
        <v>1</v>
      </c>
      <c r="F35" s="19">
        <v>42.625839749999514</v>
      </c>
      <c r="G35" s="19">
        <v>38.38885987499966</v>
      </c>
      <c r="I35" s="13"/>
    </row>
    <row r="36" spans="1:9" x14ac:dyDescent="0.35">
      <c r="A36" t="s">
        <v>58</v>
      </c>
      <c r="B36" s="19">
        <v>3.6666666666666665</v>
      </c>
      <c r="C36" s="19">
        <v>4.333333333333333</v>
      </c>
      <c r="D36" s="20">
        <v>0</v>
      </c>
      <c r="E36" s="20">
        <v>0</v>
      </c>
      <c r="F36" s="19">
        <v>43.01562375000001</v>
      </c>
      <c r="G36" s="19">
        <v>48.008545874999946</v>
      </c>
      <c r="I36" s="13"/>
    </row>
    <row r="37" spans="1:9" x14ac:dyDescent="0.35">
      <c r="A37" t="s">
        <v>59</v>
      </c>
      <c r="B37" s="19">
        <v>7</v>
      </c>
      <c r="C37" s="19">
        <v>7</v>
      </c>
      <c r="D37" s="20">
        <v>1</v>
      </c>
      <c r="E37" s="20">
        <v>1</v>
      </c>
      <c r="F37" s="19">
        <v>43.024084874999879</v>
      </c>
      <c r="G37" s="19">
        <v>43.46884574999973</v>
      </c>
      <c r="I37" s="13"/>
    </row>
    <row r="38" spans="1:9" x14ac:dyDescent="0.35">
      <c r="A38" t="s">
        <v>60</v>
      </c>
      <c r="B38" s="19">
        <v>7.333333333333333</v>
      </c>
      <c r="C38" s="19">
        <v>8</v>
      </c>
      <c r="D38" s="20">
        <v>1</v>
      </c>
      <c r="E38" s="20">
        <v>1</v>
      </c>
      <c r="F38" s="19">
        <v>37.592042624999578</v>
      </c>
      <c r="G38" s="19">
        <v>34.233957000000146</v>
      </c>
      <c r="I38" s="13"/>
    </row>
    <row r="39" spans="1:9" x14ac:dyDescent="0.35">
      <c r="A39" t="s">
        <v>61</v>
      </c>
      <c r="B39" s="19">
        <v>6.333333333333333</v>
      </c>
      <c r="C39" s="19">
        <v>6.666666666666667</v>
      </c>
      <c r="D39" s="20">
        <v>1</v>
      </c>
      <c r="E39" s="20">
        <v>1</v>
      </c>
      <c r="F39" s="19">
        <v>39.866695499999878</v>
      </c>
      <c r="G39" s="19">
        <v>43.852743750000194</v>
      </c>
      <c r="I39" s="13"/>
    </row>
    <row r="40" spans="1:9" x14ac:dyDescent="0.35">
      <c r="A40" t="s">
        <v>62</v>
      </c>
      <c r="B40" s="19">
        <v>6</v>
      </c>
      <c r="C40" s="19">
        <v>7</v>
      </c>
      <c r="D40" s="20">
        <v>1</v>
      </c>
      <c r="E40" s="20">
        <v>1</v>
      </c>
      <c r="F40" s="19">
        <v>22.488770999999961</v>
      </c>
      <c r="G40" s="19">
        <v>23.9985708749998</v>
      </c>
      <c r="I40" s="13"/>
    </row>
    <row r="41" spans="1:9" x14ac:dyDescent="0.35">
      <c r="A41" t="s">
        <v>63</v>
      </c>
      <c r="B41" s="19">
        <v>6.666666666666667</v>
      </c>
      <c r="C41" s="19">
        <v>6</v>
      </c>
      <c r="D41" s="20">
        <v>1</v>
      </c>
      <c r="E41" s="20">
        <v>1</v>
      </c>
      <c r="F41" s="19">
        <v>28.749267750000353</v>
      </c>
      <c r="G41" s="19">
        <v>27.217926749999595</v>
      </c>
      <c r="I41" s="13"/>
    </row>
    <row r="42" spans="1:9" x14ac:dyDescent="0.35">
      <c r="A42" t="s">
        <v>64</v>
      </c>
      <c r="B42" s="19">
        <v>5.333333333333333</v>
      </c>
      <c r="C42" s="19">
        <v>5.333333333333333</v>
      </c>
      <c r="D42" s="20">
        <v>1</v>
      </c>
      <c r="E42" s="20">
        <v>1</v>
      </c>
      <c r="F42" s="19">
        <v>33.506627249999447</v>
      </c>
      <c r="G42" s="19">
        <v>35.638462874999881</v>
      </c>
      <c r="I42" s="13"/>
    </row>
    <row r="43" spans="1:9" x14ac:dyDescent="0.35">
      <c r="A43" t="s">
        <v>65</v>
      </c>
      <c r="B43" s="19">
        <v>5.333333333333333</v>
      </c>
      <c r="C43" s="19">
        <v>4.666666666666667</v>
      </c>
      <c r="D43" s="20">
        <v>1</v>
      </c>
      <c r="E43" s="20">
        <v>0</v>
      </c>
      <c r="F43" s="19">
        <v>12.798453000000107</v>
      </c>
      <c r="G43" s="19">
        <v>14.546962875000141</v>
      </c>
      <c r="I43" s="13"/>
    </row>
    <row r="44" spans="1:9" x14ac:dyDescent="0.35">
      <c r="A44" t="s">
        <v>66</v>
      </c>
      <c r="B44" s="19">
        <v>6.666666666666667</v>
      </c>
      <c r="C44" s="19">
        <v>3.6666666666666665</v>
      </c>
      <c r="D44" s="20">
        <v>1</v>
      </c>
      <c r="E44" s="20">
        <v>0</v>
      </c>
      <c r="F44" s="19">
        <v>28.081165875000234</v>
      </c>
      <c r="G44" s="19">
        <v>27.767245874999855</v>
      </c>
      <c r="I44" s="13"/>
    </row>
    <row r="45" spans="1:9" x14ac:dyDescent="0.35">
      <c r="A45" t="s">
        <v>67</v>
      </c>
      <c r="B45" s="19">
        <v>4.666666666666667</v>
      </c>
      <c r="C45" s="19">
        <v>4.666666666666667</v>
      </c>
      <c r="D45" s="20">
        <v>0</v>
      </c>
      <c r="E45" s="20">
        <v>0</v>
      </c>
      <c r="F45" s="19">
        <v>35.442017624999878</v>
      </c>
      <c r="G45" s="19">
        <v>35.785367624999736</v>
      </c>
      <c r="I45" s="13"/>
    </row>
    <row r="46" spans="1:9" x14ac:dyDescent="0.35">
      <c r="A46" t="s">
        <v>103</v>
      </c>
      <c r="B46" s="19">
        <v>5.666666666666667</v>
      </c>
      <c r="C46" s="19">
        <v>6</v>
      </c>
      <c r="D46" s="20">
        <v>1</v>
      </c>
      <c r="E46" s="20">
        <v>1</v>
      </c>
      <c r="F46" s="19">
        <v>19.450736625000033</v>
      </c>
      <c r="G46" s="19">
        <v>21.383878874999738</v>
      </c>
      <c r="I46" s="13"/>
    </row>
    <row r="47" spans="1:9" x14ac:dyDescent="0.35">
      <c r="A47" t="s">
        <v>68</v>
      </c>
      <c r="B47" s="19">
        <v>7.666666666666667</v>
      </c>
      <c r="C47" s="19">
        <v>7</v>
      </c>
      <c r="D47" s="20">
        <v>1</v>
      </c>
      <c r="E47" s="20">
        <v>1</v>
      </c>
      <c r="F47" s="19">
        <v>27.42491774999969</v>
      </c>
      <c r="G47" s="19">
        <v>31.452045375000079</v>
      </c>
      <c r="I47" s="13"/>
    </row>
    <row r="48" spans="1:9" x14ac:dyDescent="0.35">
      <c r="A48" t="s">
        <v>69</v>
      </c>
      <c r="B48" s="19">
        <v>7.666666666666667</v>
      </c>
      <c r="C48" s="19">
        <v>7</v>
      </c>
      <c r="D48" s="20">
        <v>1</v>
      </c>
      <c r="E48" s="20">
        <v>1</v>
      </c>
      <c r="F48" s="19">
        <v>37.259442749999863</v>
      </c>
      <c r="G48" s="19">
        <v>39.446214375000032</v>
      </c>
      <c r="I48" s="13"/>
    </row>
    <row r="49" spans="1:9" x14ac:dyDescent="0.35">
      <c r="A49" t="s">
        <v>70</v>
      </c>
      <c r="B49" s="19">
        <v>8.3333333333333339</v>
      </c>
      <c r="C49" s="19">
        <v>6.333333333333333</v>
      </c>
      <c r="D49" s="20">
        <v>1</v>
      </c>
      <c r="E49" s="20">
        <v>1</v>
      </c>
      <c r="F49" s="19">
        <v>8.5420166250000147</v>
      </c>
      <c r="G49" s="19">
        <v>11.431960874999682</v>
      </c>
      <c r="I49" s="13"/>
    </row>
    <row r="50" spans="1:9" x14ac:dyDescent="0.35">
      <c r="A50" t="s">
        <v>71</v>
      </c>
      <c r="B50" s="19">
        <v>6</v>
      </c>
      <c r="C50" s="19">
        <v>4.666666666666667</v>
      </c>
      <c r="D50" s="20">
        <v>1</v>
      </c>
      <c r="E50" s="20">
        <v>0</v>
      </c>
      <c r="F50" s="19">
        <v>30.426409875000228</v>
      </c>
      <c r="G50" s="19">
        <v>30.036339750000504</v>
      </c>
      <c r="I50" s="13"/>
    </row>
    <row r="51" spans="1:9" x14ac:dyDescent="0.35">
      <c r="A51" t="s">
        <v>72</v>
      </c>
      <c r="B51" s="19">
        <v>6</v>
      </c>
      <c r="C51" s="19">
        <v>5.666666666666667</v>
      </c>
      <c r="D51" s="20">
        <v>1</v>
      </c>
      <c r="E51" s="20">
        <v>1</v>
      </c>
      <c r="F51" s="19">
        <v>36.859685250000233</v>
      </c>
      <c r="G51" s="19">
        <v>39.970068375000245</v>
      </c>
      <c r="I51" s="13"/>
    </row>
    <row r="52" spans="1:9" x14ac:dyDescent="0.35">
      <c r="A52" t="s">
        <v>73</v>
      </c>
      <c r="B52" s="19">
        <v>4</v>
      </c>
      <c r="C52" s="19">
        <v>4.333333333333333</v>
      </c>
      <c r="D52" s="20">
        <v>0</v>
      </c>
      <c r="E52" s="20">
        <v>0</v>
      </c>
      <c r="F52" s="19">
        <v>51.445642874999884</v>
      </c>
      <c r="G52" s="19">
        <v>51.920651250000468</v>
      </c>
      <c r="I52" s="13"/>
    </row>
    <row r="53" spans="1:9" x14ac:dyDescent="0.35">
      <c r="A53" t="s">
        <v>74</v>
      </c>
      <c r="B53" s="19">
        <v>3.6666666666666665</v>
      </c>
      <c r="C53" s="19">
        <v>4</v>
      </c>
      <c r="D53" s="20">
        <v>0</v>
      </c>
      <c r="E53" s="20">
        <v>0</v>
      </c>
      <c r="F53" s="19">
        <v>36.905547000000389</v>
      </c>
      <c r="G53" s="19">
        <v>37.502035874999791</v>
      </c>
      <c r="I53" s="13"/>
    </row>
    <row r="54" spans="1:9" x14ac:dyDescent="0.35">
      <c r="A54" t="s">
        <v>75</v>
      </c>
      <c r="B54" s="19">
        <v>5.666666666666667</v>
      </c>
      <c r="C54" s="19">
        <v>3.6666666666666665</v>
      </c>
      <c r="D54" s="20">
        <v>1</v>
      </c>
      <c r="E54" s="20">
        <v>0</v>
      </c>
      <c r="F54" s="19">
        <v>34.325108250000092</v>
      </c>
      <c r="G54" s="19">
        <v>38.369076375000468</v>
      </c>
      <c r="I54" s="13"/>
    </row>
    <row r="55" spans="1:9" x14ac:dyDescent="0.35">
      <c r="A55" t="s">
        <v>76</v>
      </c>
      <c r="B55" s="19">
        <v>6</v>
      </c>
      <c r="C55" s="19">
        <v>5.666666666666667</v>
      </c>
      <c r="D55" s="20">
        <v>1</v>
      </c>
      <c r="E55" s="20">
        <v>1</v>
      </c>
      <c r="F55" s="19">
        <v>35.765216250000073</v>
      </c>
      <c r="G55" s="19">
        <v>37.189955250000047</v>
      </c>
      <c r="I55" s="13"/>
    </row>
    <row r="56" spans="1:9" x14ac:dyDescent="0.35">
      <c r="A56" t="s">
        <v>77</v>
      </c>
      <c r="B56" s="19">
        <v>5.666666666666667</v>
      </c>
      <c r="C56" s="19">
        <v>5.666666666666667</v>
      </c>
      <c r="D56" s="20">
        <v>1</v>
      </c>
      <c r="E56" s="20">
        <v>1</v>
      </c>
      <c r="F56" s="19">
        <v>41.501572875000228</v>
      </c>
      <c r="G56" s="19">
        <v>41.022190875000312</v>
      </c>
      <c r="I56" s="13"/>
    </row>
    <row r="57" spans="1:9" x14ac:dyDescent="0.35">
      <c r="A57" t="s">
        <v>78</v>
      </c>
      <c r="B57" s="19">
        <v>6.666666666666667</v>
      </c>
      <c r="C57" s="19">
        <v>7.333333333333333</v>
      </c>
      <c r="D57" s="20">
        <v>1</v>
      </c>
      <c r="E57" s="20">
        <v>1</v>
      </c>
      <c r="F57" s="19">
        <v>45.0961203749996</v>
      </c>
      <c r="G57" s="19">
        <v>41.502431250000001</v>
      </c>
      <c r="I57" s="13"/>
    </row>
    <row r="58" spans="1:9" x14ac:dyDescent="0.35">
      <c r="A58" t="s">
        <v>79</v>
      </c>
      <c r="B58" s="19">
        <v>7.333333333333333</v>
      </c>
      <c r="C58" s="19">
        <v>8.3333333333333339</v>
      </c>
      <c r="D58" s="20">
        <v>1</v>
      </c>
      <c r="E58" s="20">
        <v>1</v>
      </c>
      <c r="F58" s="19">
        <v>23.52188662499978</v>
      </c>
      <c r="G58" s="19">
        <v>24.91041037499971</v>
      </c>
      <c r="I58" s="13"/>
    </row>
    <row r="59" spans="1:9" x14ac:dyDescent="0.35">
      <c r="A59" t="s">
        <v>80</v>
      </c>
      <c r="B59" s="19">
        <v>7</v>
      </c>
      <c r="C59" s="19">
        <v>6.333333333333333</v>
      </c>
      <c r="D59" s="20">
        <v>1</v>
      </c>
      <c r="E59" s="20">
        <v>1</v>
      </c>
      <c r="F59" s="19">
        <v>17.297073750000035</v>
      </c>
      <c r="G59" s="19">
        <v>16.404649875000416</v>
      </c>
      <c r="I59" s="13"/>
    </row>
    <row r="60" spans="1:9" x14ac:dyDescent="0.35">
      <c r="A60" t="s">
        <v>81</v>
      </c>
      <c r="B60" s="19">
        <v>4.333333333333333</v>
      </c>
      <c r="C60" s="19">
        <v>5.666666666666667</v>
      </c>
      <c r="D60" s="20">
        <v>0</v>
      </c>
      <c r="E60" s="20">
        <v>1</v>
      </c>
      <c r="F60" s="19">
        <v>42.650650875000608</v>
      </c>
      <c r="G60" s="19">
        <v>42.642189750000206</v>
      </c>
      <c r="I60" s="13"/>
    </row>
    <row r="61" spans="1:9" x14ac:dyDescent="0.35">
      <c r="A61" t="s">
        <v>82</v>
      </c>
      <c r="B61" s="19">
        <v>5.666666666666667</v>
      </c>
      <c r="C61" s="19">
        <v>5</v>
      </c>
      <c r="D61" s="20">
        <v>1</v>
      </c>
      <c r="E61" s="20">
        <v>1</v>
      </c>
      <c r="F61" s="19">
        <v>21.05234175000037</v>
      </c>
      <c r="G61" s="19">
        <v>19.162240875000077</v>
      </c>
      <c r="I61" s="13"/>
    </row>
    <row r="62" spans="1:9" x14ac:dyDescent="0.35">
      <c r="A62" t="s">
        <v>83</v>
      </c>
      <c r="B62" s="19">
        <v>5.333333333333333</v>
      </c>
      <c r="C62" s="19">
        <v>5</v>
      </c>
      <c r="D62" s="20">
        <v>1</v>
      </c>
      <c r="E62" s="20">
        <v>1</v>
      </c>
      <c r="F62" s="19">
        <v>21.041223750000132</v>
      </c>
      <c r="G62" s="19">
        <v>22.511007000000195</v>
      </c>
      <c r="I62" s="13"/>
    </row>
    <row r="63" spans="1:9" x14ac:dyDescent="0.35">
      <c r="A63" t="s">
        <v>84</v>
      </c>
      <c r="B63" s="19">
        <v>6.333333333333333</v>
      </c>
      <c r="C63" s="19">
        <v>6.333333333333333</v>
      </c>
      <c r="D63" s="20">
        <v>1</v>
      </c>
      <c r="E63" s="20">
        <v>1</v>
      </c>
      <c r="F63" s="19">
        <v>29.044794000000319</v>
      </c>
      <c r="G63" s="19">
        <v>33.901438875000544</v>
      </c>
      <c r="I63" s="13"/>
    </row>
    <row r="64" spans="1:9" x14ac:dyDescent="0.35">
      <c r="A64" t="s">
        <v>85</v>
      </c>
      <c r="B64" s="19">
        <v>4.666666666666667</v>
      </c>
      <c r="C64" s="19">
        <v>5.666666666666667</v>
      </c>
      <c r="D64" s="20">
        <v>0</v>
      </c>
      <c r="E64" s="20">
        <v>1</v>
      </c>
      <c r="F64" s="19">
        <v>36.804217875000347</v>
      </c>
      <c r="G64" s="19">
        <v>39.191317874999392</v>
      </c>
      <c r="I64" s="13"/>
    </row>
    <row r="65" spans="1:9" x14ac:dyDescent="0.35">
      <c r="A65" t="s">
        <v>86</v>
      </c>
      <c r="B65" s="19">
        <v>6.666666666666667</v>
      </c>
      <c r="C65" s="19">
        <v>6.333333333333333</v>
      </c>
      <c r="D65" s="20">
        <v>1</v>
      </c>
      <c r="E65" s="20">
        <v>1</v>
      </c>
      <c r="F65" s="19">
        <v>24.100758374999952</v>
      </c>
      <c r="G65" s="19">
        <v>28.339209749999867</v>
      </c>
      <c r="I65" s="13"/>
    </row>
    <row r="66" spans="1:9" x14ac:dyDescent="0.35">
      <c r="A66" t="s">
        <v>87</v>
      </c>
      <c r="B66" s="19">
        <v>6.666666666666667</v>
      </c>
      <c r="C66" s="19">
        <v>6.666666666666667</v>
      </c>
      <c r="D66" s="20">
        <v>1</v>
      </c>
      <c r="E66" s="20">
        <v>1</v>
      </c>
      <c r="F66" s="19">
        <v>28.058275874999989</v>
      </c>
      <c r="G66" s="19">
        <v>29.415325874999866</v>
      </c>
      <c r="I66" s="13"/>
    </row>
    <row r="67" spans="1:9" x14ac:dyDescent="0.35">
      <c r="A67" t="s">
        <v>88</v>
      </c>
      <c r="B67" s="19">
        <v>6.666666666666667</v>
      </c>
      <c r="C67" s="19">
        <v>6.333333333333333</v>
      </c>
      <c r="D67" s="20">
        <v>1</v>
      </c>
      <c r="E67" s="20">
        <v>1</v>
      </c>
      <c r="F67" s="19">
        <v>37.955012624999824</v>
      </c>
      <c r="G67" s="19">
        <v>41.038540874999967</v>
      </c>
      <c r="I67" s="13"/>
    </row>
    <row r="68" spans="1:9" x14ac:dyDescent="0.35">
      <c r="A68" t="s">
        <v>89</v>
      </c>
      <c r="B68" s="19">
        <v>7.333333333333333</v>
      </c>
      <c r="C68" s="19">
        <v>7</v>
      </c>
      <c r="D68" s="20">
        <v>1</v>
      </c>
      <c r="E68" s="20">
        <v>1</v>
      </c>
      <c r="F68" s="19">
        <v>39.935855999999951</v>
      </c>
      <c r="G68" s="19">
        <v>41.466297750000031</v>
      </c>
      <c r="I68" s="13"/>
    </row>
    <row r="69" spans="1:9" x14ac:dyDescent="0.35">
      <c r="A69" t="s">
        <v>90</v>
      </c>
      <c r="B69" s="19">
        <v>7</v>
      </c>
      <c r="C69" s="19">
        <v>6</v>
      </c>
      <c r="D69" s="20">
        <v>1</v>
      </c>
      <c r="E69" s="20">
        <v>1</v>
      </c>
      <c r="F69" s="19">
        <v>36.062786249999981</v>
      </c>
      <c r="G69" s="19">
        <v>38.74251037500003</v>
      </c>
      <c r="I69" s="13"/>
    </row>
    <row r="70" spans="1:9" x14ac:dyDescent="0.35">
      <c r="A70" t="s">
        <v>91</v>
      </c>
      <c r="B70" s="19">
        <v>6.333333333333333</v>
      </c>
      <c r="C70" s="19">
        <v>7.333333333333333</v>
      </c>
      <c r="D70" s="20">
        <v>1</v>
      </c>
      <c r="E70" s="20">
        <v>1</v>
      </c>
      <c r="F70" s="19">
        <v>26.105963250000077</v>
      </c>
      <c r="G70" s="19">
        <v>25.22502524999992</v>
      </c>
      <c r="I70" s="13"/>
    </row>
    <row r="71" spans="1:9" x14ac:dyDescent="0.35">
      <c r="A71" t="s">
        <v>92</v>
      </c>
      <c r="B71" s="19">
        <v>7</v>
      </c>
      <c r="C71" s="19">
        <v>7</v>
      </c>
      <c r="D71" s="20">
        <v>1</v>
      </c>
      <c r="E71" s="20">
        <v>1</v>
      </c>
      <c r="F71" s="19">
        <v>32.399241749999952</v>
      </c>
      <c r="G71" s="19">
        <v>31.038553874999938</v>
      </c>
      <c r="I71" s="13"/>
    </row>
    <row r="72" spans="1:9" x14ac:dyDescent="0.35">
      <c r="A72" t="s">
        <v>93</v>
      </c>
      <c r="B72" s="19">
        <v>5</v>
      </c>
      <c r="C72" s="19">
        <v>5.333333333333333</v>
      </c>
      <c r="D72" s="20">
        <v>1</v>
      </c>
      <c r="E72" s="20">
        <v>1</v>
      </c>
      <c r="F72" s="19">
        <v>31.109267624999969</v>
      </c>
      <c r="G72" s="19">
        <v>33.889666875000117</v>
      </c>
      <c r="I72" s="13"/>
    </row>
    <row r="73" spans="1:9" x14ac:dyDescent="0.35">
      <c r="A73" t="s">
        <v>94</v>
      </c>
      <c r="B73" s="19">
        <v>7.333333333333333</v>
      </c>
      <c r="C73" s="19">
        <v>8</v>
      </c>
      <c r="D73" s="20">
        <v>1</v>
      </c>
      <c r="E73" s="20">
        <v>1</v>
      </c>
      <c r="F73" s="19">
        <v>20.497831499999965</v>
      </c>
      <c r="G73" s="19">
        <v>23.670058500000049</v>
      </c>
      <c r="I73" s="13"/>
    </row>
    <row r="74" spans="1:9" x14ac:dyDescent="0.35">
      <c r="A74" t="s">
        <v>95</v>
      </c>
      <c r="B74" s="19">
        <v>4.666666666666667</v>
      </c>
      <c r="C74" s="19">
        <v>3</v>
      </c>
      <c r="D74" s="20">
        <v>0</v>
      </c>
      <c r="E74" s="20">
        <v>0</v>
      </c>
      <c r="F74" s="19">
        <v>25.802507249999916</v>
      </c>
      <c r="G74" s="19">
        <v>25.26324337500002</v>
      </c>
      <c r="I74" s="13"/>
    </row>
    <row r="75" spans="1:9" x14ac:dyDescent="0.35">
      <c r="A75" t="s">
        <v>96</v>
      </c>
      <c r="B75" s="19">
        <v>7</v>
      </c>
      <c r="C75" s="19">
        <v>6.666666666666667</v>
      </c>
      <c r="D75" s="20">
        <v>1</v>
      </c>
      <c r="E75" s="20">
        <v>1</v>
      </c>
      <c r="F75" s="19">
        <v>26.166417374999995</v>
      </c>
      <c r="G75" s="19">
        <v>23.396114249999926</v>
      </c>
      <c r="I75" s="13"/>
    </row>
    <row r="76" spans="1:9" x14ac:dyDescent="0.35">
      <c r="A76" t="s">
        <v>97</v>
      </c>
      <c r="B76" s="19">
        <v>8.6666666666666661</v>
      </c>
      <c r="C76" s="19">
        <v>9.6666666666666661</v>
      </c>
      <c r="D76" s="20">
        <v>1</v>
      </c>
      <c r="E76" s="20">
        <v>1</v>
      </c>
      <c r="F76" s="19">
        <v>43.85744437499983</v>
      </c>
      <c r="G76" s="19">
        <v>45.885416625000005</v>
      </c>
      <c r="I76" s="13"/>
    </row>
    <row r="77" spans="1:9" x14ac:dyDescent="0.35">
      <c r="A77" t="s">
        <v>98</v>
      </c>
      <c r="B77" s="19">
        <v>7</v>
      </c>
      <c r="C77" s="19">
        <v>6</v>
      </c>
      <c r="D77" s="20">
        <v>1</v>
      </c>
      <c r="E77" s="20">
        <v>1</v>
      </c>
      <c r="F77" s="19">
        <v>24.911105249999981</v>
      </c>
      <c r="G77" s="19">
        <v>24.892016625000238</v>
      </c>
      <c r="I77" s="13"/>
    </row>
    <row r="78" spans="1:9" x14ac:dyDescent="0.35">
      <c r="A78" t="s">
        <v>99</v>
      </c>
      <c r="B78" s="19">
        <v>5.666666666666667</v>
      </c>
      <c r="C78" s="19">
        <v>5</v>
      </c>
      <c r="D78" s="20">
        <v>1</v>
      </c>
      <c r="E78" s="20">
        <v>1</v>
      </c>
      <c r="F78" s="19">
        <v>32.73997575000007</v>
      </c>
      <c r="G78" s="19">
        <v>33.890320874999965</v>
      </c>
      <c r="I78" s="13"/>
    </row>
    <row r="79" spans="1:9" x14ac:dyDescent="0.35">
      <c r="A79" t="s">
        <v>100</v>
      </c>
      <c r="B79" s="19">
        <v>4.333333333333333</v>
      </c>
      <c r="C79" s="19">
        <v>5</v>
      </c>
      <c r="D79" s="20">
        <v>0</v>
      </c>
      <c r="E79" s="20">
        <v>1</v>
      </c>
      <c r="F79" s="19">
        <v>56.50437375000007</v>
      </c>
      <c r="G79" s="19">
        <v>55.109023875000055</v>
      </c>
      <c r="I79" s="13"/>
    </row>
    <row r="80" spans="1:9" x14ac:dyDescent="0.35">
      <c r="A80" t="s">
        <v>101</v>
      </c>
      <c r="B80" s="19">
        <v>7.666666666666667</v>
      </c>
      <c r="C80" s="19">
        <v>7.666666666666667</v>
      </c>
      <c r="D80" s="20">
        <v>1</v>
      </c>
      <c r="E80" s="20">
        <v>1</v>
      </c>
      <c r="F80" s="19">
        <v>33.554818874999995</v>
      </c>
      <c r="G80" s="19">
        <v>32.076247499999994</v>
      </c>
      <c r="I80" s="13"/>
    </row>
    <row r="81" spans="1:9" x14ac:dyDescent="0.35">
      <c r="A81" t="s">
        <v>102</v>
      </c>
      <c r="B81" s="19">
        <v>10</v>
      </c>
      <c r="C81" s="19">
        <v>10</v>
      </c>
      <c r="D81" s="20">
        <v>1</v>
      </c>
      <c r="E81" s="20">
        <v>1</v>
      </c>
      <c r="F81" s="19">
        <v>27.767245875000025</v>
      </c>
      <c r="G81" s="19">
        <v>33.554818874999889</v>
      </c>
      <c r="I81" s="1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BB8F-A89B-4E5B-836E-6D7C994A4B13}">
  <dimension ref="A1:G81"/>
  <sheetViews>
    <sheetView workbookViewId="0"/>
  </sheetViews>
  <sheetFormatPr defaultRowHeight="14.5" x14ac:dyDescent="0.35"/>
  <cols>
    <col min="1" max="1" width="7.453125" bestFit="1" customWidth="1"/>
    <col min="2" max="4" width="13.1796875" bestFit="1" customWidth="1"/>
    <col min="5" max="7" width="16.36328125" bestFit="1" customWidth="1"/>
  </cols>
  <sheetData>
    <row r="1" spans="1:7" ht="15" thickBot="1" x14ac:dyDescent="0.4">
      <c r="A1" s="16" t="s">
        <v>0</v>
      </c>
      <c r="B1" s="17" t="s">
        <v>110</v>
      </c>
      <c r="C1" s="17" t="s">
        <v>111</v>
      </c>
      <c r="D1" s="17" t="s">
        <v>112</v>
      </c>
      <c r="E1" s="18" t="s">
        <v>113</v>
      </c>
      <c r="F1" s="18" t="s">
        <v>114</v>
      </c>
      <c r="G1" s="18" t="s">
        <v>115</v>
      </c>
    </row>
    <row r="2" spans="1:7" ht="15" thickTop="1" x14ac:dyDescent="0.35">
      <c r="A2" t="s">
        <v>24</v>
      </c>
      <c r="B2" s="13">
        <v>40.684032000000073</v>
      </c>
      <c r="C2" s="13">
        <v>40.684032000000073</v>
      </c>
      <c r="D2" s="13">
        <v>46.833430499999245</v>
      </c>
      <c r="E2" s="13">
        <v>41.821991999999952</v>
      </c>
      <c r="F2" s="13">
        <v>39.422588625000024</v>
      </c>
      <c r="G2" s="13">
        <v>45.4792826249992</v>
      </c>
    </row>
    <row r="3" spans="1:7" x14ac:dyDescent="0.35">
      <c r="A3" t="s">
        <v>25</v>
      </c>
      <c r="B3" s="13">
        <v>41.821991999999952</v>
      </c>
      <c r="C3" s="13">
        <v>41.82199199999944</v>
      </c>
      <c r="D3" s="13">
        <v>39.422588625000024</v>
      </c>
      <c r="E3" s="13">
        <v>39.422588625000024</v>
      </c>
      <c r="F3" s="13">
        <v>39.422588625000024</v>
      </c>
      <c r="G3" s="13">
        <v>39.561767999999695</v>
      </c>
    </row>
    <row r="4" spans="1:7" x14ac:dyDescent="0.35">
      <c r="A4" t="s">
        <v>26</v>
      </c>
      <c r="B4" s="13">
        <v>28.607063625000066</v>
      </c>
      <c r="C4" s="13">
        <v>24.831562500000317</v>
      </c>
      <c r="D4" s="13">
        <v>28.725641999999368</v>
      </c>
      <c r="E4" s="13">
        <v>30.65625</v>
      </c>
      <c r="F4" s="13">
        <v>26.743163624999859</v>
      </c>
      <c r="G4" s="13">
        <v>33.798515625000732</v>
      </c>
    </row>
    <row r="5" spans="1:7" x14ac:dyDescent="0.35">
      <c r="A5" t="s">
        <v>27</v>
      </c>
      <c r="B5" s="13">
        <v>48.05379449999964</v>
      </c>
      <c r="C5" s="13">
        <v>46.833430499999245</v>
      </c>
      <c r="D5" s="13">
        <v>45.479282625000259</v>
      </c>
      <c r="E5" s="13">
        <v>38.317982625000148</v>
      </c>
      <c r="F5" s="13">
        <v>40.684032000000073</v>
      </c>
      <c r="G5" s="13">
        <v>30.778997625000592</v>
      </c>
    </row>
    <row r="6" spans="1:7" x14ac:dyDescent="0.35">
      <c r="A6" t="s">
        <v>28</v>
      </c>
      <c r="B6" s="13">
        <v>46.833430500000325</v>
      </c>
      <c r="C6" s="13">
        <v>49.289854500000054</v>
      </c>
      <c r="D6" s="13">
        <v>50.54161050000048</v>
      </c>
      <c r="E6" s="13">
        <v>47.900390625</v>
      </c>
      <c r="F6" s="13">
        <v>51.968597624999404</v>
      </c>
      <c r="G6" s="13">
        <v>49.289854500000054</v>
      </c>
    </row>
    <row r="7" spans="1:7" x14ac:dyDescent="0.35">
      <c r="A7" t="s">
        <v>29</v>
      </c>
      <c r="B7" s="13">
        <v>26.743163624999859</v>
      </c>
      <c r="C7" s="13">
        <v>26.743163624999859</v>
      </c>
      <c r="D7" s="13">
        <v>25.834757625000361</v>
      </c>
      <c r="E7" s="13">
        <v>24.831562499999922</v>
      </c>
      <c r="F7" s="13">
        <v>24.942047625000058</v>
      </c>
      <c r="G7" s="13">
        <v>27.783881999999892</v>
      </c>
    </row>
    <row r="8" spans="1:7" x14ac:dyDescent="0.35">
      <c r="A8" t="s">
        <v>30</v>
      </c>
      <c r="B8" s="13">
        <v>45.479282624999996</v>
      </c>
      <c r="C8" s="13">
        <v>42.975647999999815</v>
      </c>
      <c r="D8" s="13">
        <v>47.900390625</v>
      </c>
      <c r="E8" s="13">
        <v>45.479282624999733</v>
      </c>
      <c r="F8" s="13">
        <v>41.82199199999944</v>
      </c>
      <c r="G8" s="13">
        <v>46.681988624998525</v>
      </c>
    </row>
    <row r="9" spans="1:7" x14ac:dyDescent="0.35">
      <c r="A9" t="s">
        <v>31</v>
      </c>
      <c r="B9" s="13">
        <v>24.065033624999963</v>
      </c>
      <c r="C9" s="13">
        <v>22.253494500000201</v>
      </c>
      <c r="D9" s="13">
        <v>24.831562499999528</v>
      </c>
      <c r="E9" s="13">
        <v>23.097154499999736</v>
      </c>
      <c r="F9" s="13">
        <v>24.831562500000317</v>
      </c>
      <c r="G9" s="13">
        <v>19.620000000000559</v>
      </c>
    </row>
    <row r="10" spans="1:7" x14ac:dyDescent="0.35">
      <c r="A10" t="s">
        <v>32</v>
      </c>
      <c r="B10" s="13">
        <v>42.975648000000078</v>
      </c>
      <c r="C10" s="13">
        <v>37.229072625000256</v>
      </c>
      <c r="D10" s="13">
        <v>39.422588625000024</v>
      </c>
      <c r="E10" s="13">
        <v>40.684032000000073</v>
      </c>
      <c r="F10" s="13">
        <v>44.292272624999868</v>
      </c>
      <c r="G10" s="13">
        <v>42.975647999999815</v>
      </c>
    </row>
    <row r="11" spans="1:7" x14ac:dyDescent="0.35">
      <c r="A11" t="s">
        <v>33</v>
      </c>
      <c r="B11" s="13">
        <v>26.857818000000002</v>
      </c>
      <c r="C11" s="13">
        <v>26.743163625000673</v>
      </c>
      <c r="D11" s="13">
        <v>25.722310499999821</v>
      </c>
      <c r="E11" s="13">
        <v>27.783881999999892</v>
      </c>
      <c r="F11" s="13">
        <v>27.783881999999892</v>
      </c>
      <c r="G11" s="13">
        <v>27.667265625000166</v>
      </c>
    </row>
    <row r="12" spans="1:7" x14ac:dyDescent="0.35">
      <c r="A12" t="s">
        <v>34</v>
      </c>
      <c r="B12" s="13">
        <v>42.975647999999815</v>
      </c>
      <c r="C12" s="13">
        <v>47.900390625</v>
      </c>
      <c r="D12" s="13">
        <v>37.229072625000256</v>
      </c>
      <c r="E12" s="13">
        <v>39.5617680000002</v>
      </c>
      <c r="F12" s="13">
        <v>39.422588625000024</v>
      </c>
      <c r="G12" s="13">
        <v>45.479282625001325</v>
      </c>
    </row>
    <row r="13" spans="1:7" x14ac:dyDescent="0.35">
      <c r="A13" t="s">
        <v>35</v>
      </c>
      <c r="B13" s="13">
        <v>27.66726562499996</v>
      </c>
      <c r="C13" s="13">
        <v>27.667265625000166</v>
      </c>
      <c r="D13" s="13">
        <v>27.783881999999892</v>
      </c>
      <c r="E13" s="13">
        <v>27.667265625000166</v>
      </c>
      <c r="F13" s="13">
        <v>26.743163624999859</v>
      </c>
      <c r="G13" s="13">
        <v>28.725642000001056</v>
      </c>
    </row>
    <row r="14" spans="1:7" x14ac:dyDescent="0.35">
      <c r="A14" t="s">
        <v>36</v>
      </c>
      <c r="B14" s="13">
        <v>29.683098000000108</v>
      </c>
      <c r="C14" s="13">
        <v>28.725642000000214</v>
      </c>
      <c r="D14" s="13">
        <v>26.743163624999859</v>
      </c>
      <c r="E14" s="13">
        <v>26.857818000000002</v>
      </c>
      <c r="F14" s="13">
        <v>28.725641999999368</v>
      </c>
      <c r="G14" s="13">
        <v>25.722310499999821</v>
      </c>
    </row>
    <row r="15" spans="1:7" x14ac:dyDescent="0.35">
      <c r="A15" t="s">
        <v>37</v>
      </c>
      <c r="B15" s="13">
        <v>37.094062500000099</v>
      </c>
      <c r="C15" s="13">
        <v>33.927394500000432</v>
      </c>
      <c r="D15" s="13">
        <v>38.317982624999658</v>
      </c>
      <c r="E15" s="13">
        <v>36.022810499999743</v>
      </c>
      <c r="F15" s="13">
        <v>38.317982624999658</v>
      </c>
      <c r="G15" s="13">
        <v>36.155858624998956</v>
      </c>
    </row>
    <row r="16" spans="1:7" x14ac:dyDescent="0.35">
      <c r="A16" t="s">
        <v>38</v>
      </c>
      <c r="B16" s="13">
        <v>24.831562499999922</v>
      </c>
      <c r="C16" s="13">
        <v>20.412647999999418</v>
      </c>
      <c r="D16" s="13">
        <v>24.831562500000317</v>
      </c>
      <c r="E16" s="13">
        <v>22.990838624999981</v>
      </c>
      <c r="F16" s="13">
        <v>22.149140624999706</v>
      </c>
      <c r="G16" s="13">
        <v>21.323138625000162</v>
      </c>
    </row>
    <row r="17" spans="1:7" x14ac:dyDescent="0.35">
      <c r="A17" t="s">
        <v>39</v>
      </c>
      <c r="B17" s="13">
        <v>29.803883624999827</v>
      </c>
      <c r="C17" s="13">
        <v>26.743163624999859</v>
      </c>
      <c r="D17" s="13">
        <v>31.769807625000041</v>
      </c>
      <c r="E17" s="13">
        <v>26.743163624999859</v>
      </c>
      <c r="F17" s="13">
        <v>26.743163624999859</v>
      </c>
      <c r="G17" s="13">
        <v>28.725642000000214</v>
      </c>
    </row>
    <row r="18" spans="1:7" x14ac:dyDescent="0.35">
      <c r="A18" t="s">
        <v>40</v>
      </c>
      <c r="B18" s="13">
        <v>34.836413625000162</v>
      </c>
      <c r="C18" s="13">
        <v>36.022810500000219</v>
      </c>
      <c r="D18" s="13">
        <v>30.7789976249971</v>
      </c>
      <c r="E18" s="13">
        <v>38.317982624999658</v>
      </c>
      <c r="F18" s="13">
        <v>34.967254500000791</v>
      </c>
      <c r="G18" s="13">
        <v>32.776313624999489</v>
      </c>
    </row>
    <row r="19" spans="1:7" x14ac:dyDescent="0.35">
      <c r="A19" t="s">
        <v>41</v>
      </c>
      <c r="B19" s="13">
        <v>26.857818000000002</v>
      </c>
      <c r="C19" s="13">
        <v>27.783881999999892</v>
      </c>
      <c r="D19" s="13">
        <v>23.956510499999251</v>
      </c>
      <c r="E19" s="13">
        <v>30.778997625000155</v>
      </c>
      <c r="F19" s="13">
        <v>30.778997624999711</v>
      </c>
      <c r="G19" s="13">
        <v>30.65625</v>
      </c>
    </row>
    <row r="20" spans="1:7" x14ac:dyDescent="0.35">
      <c r="A20" t="s">
        <v>42</v>
      </c>
      <c r="B20" s="13">
        <v>25.834757624999959</v>
      </c>
      <c r="C20" s="13">
        <v>28.725642000000214</v>
      </c>
      <c r="D20" s="13">
        <v>28.725641999999368</v>
      </c>
      <c r="E20" s="13">
        <v>26.743163624999859</v>
      </c>
      <c r="F20" s="13">
        <v>30.778997624999711</v>
      </c>
      <c r="G20" s="13">
        <v>32.776313624999489</v>
      </c>
    </row>
    <row r="21" spans="1:7" x14ac:dyDescent="0.35">
      <c r="A21" t="s">
        <v>43</v>
      </c>
      <c r="B21" s="13">
        <v>17.244140625</v>
      </c>
      <c r="C21" s="13">
        <v>20.512832625000605</v>
      </c>
      <c r="D21" s="13">
        <v>29.683097999999681</v>
      </c>
      <c r="E21" s="13">
        <v>19.620000000000211</v>
      </c>
      <c r="F21" s="13">
        <v>27.783882000000727</v>
      </c>
      <c r="G21" s="13">
        <v>24.065033625001309</v>
      </c>
    </row>
    <row r="22" spans="1:7" x14ac:dyDescent="0.35">
      <c r="A22" t="s">
        <v>44</v>
      </c>
      <c r="B22" s="13">
        <v>40.542890624999899</v>
      </c>
      <c r="C22" s="13">
        <v>39.422588625000024</v>
      </c>
      <c r="D22" s="13">
        <v>41.821992000000463</v>
      </c>
      <c r="E22" s="13">
        <v>37.229072624999787</v>
      </c>
      <c r="F22" s="13">
        <v>38.317982624999658</v>
      </c>
      <c r="G22" s="13">
        <v>39.422588624999037</v>
      </c>
    </row>
    <row r="23" spans="1:7" x14ac:dyDescent="0.35">
      <c r="A23" t="s">
        <v>45</v>
      </c>
      <c r="B23" s="13">
        <v>37.229072625000256</v>
      </c>
      <c r="C23" s="13">
        <v>32.776313624999489</v>
      </c>
      <c r="D23" s="13">
        <v>37.094062499999616</v>
      </c>
      <c r="E23" s="13">
        <v>32.776313625000384</v>
      </c>
      <c r="F23" s="13">
        <v>36.155858624999901</v>
      </c>
      <c r="G23" s="13">
        <v>36.022810500000219</v>
      </c>
    </row>
    <row r="24" spans="1:7" x14ac:dyDescent="0.35">
      <c r="A24" t="s">
        <v>46</v>
      </c>
      <c r="B24" s="13">
        <v>34.967254499999861</v>
      </c>
      <c r="C24" s="13">
        <v>37.094062499999616</v>
      </c>
      <c r="D24" s="13">
        <v>39.422588625000024</v>
      </c>
      <c r="E24" s="13">
        <v>41.821992000000463</v>
      </c>
      <c r="F24" s="13">
        <v>34.967254499999861</v>
      </c>
      <c r="G24" s="13">
        <v>41.821992000000463</v>
      </c>
    </row>
    <row r="25" spans="1:7" x14ac:dyDescent="0.35">
      <c r="A25" t="s">
        <v>47</v>
      </c>
      <c r="B25" s="13">
        <v>39.422588624999783</v>
      </c>
      <c r="C25" s="13">
        <v>36.022810500000219</v>
      </c>
      <c r="D25" s="13">
        <v>31.769807625000041</v>
      </c>
      <c r="E25" s="13">
        <v>33.927394499999977</v>
      </c>
      <c r="F25" s="13">
        <v>37.229072625000256</v>
      </c>
      <c r="G25" s="13">
        <v>34.967254500000791</v>
      </c>
    </row>
    <row r="26" spans="1:7" x14ac:dyDescent="0.35">
      <c r="A26" t="s">
        <v>48</v>
      </c>
      <c r="B26" s="13">
        <v>32.776313624999929</v>
      </c>
      <c r="C26" s="13">
        <v>32.776313624999489</v>
      </c>
      <c r="D26" s="13">
        <v>34.967254500000791</v>
      </c>
      <c r="E26" s="13">
        <v>31.769807624999824</v>
      </c>
      <c r="F26" s="13">
        <v>37.229072624999304</v>
      </c>
      <c r="G26" s="13">
        <v>41.821992000000463</v>
      </c>
    </row>
    <row r="27" spans="1:7" x14ac:dyDescent="0.35">
      <c r="A27" t="s">
        <v>49</v>
      </c>
      <c r="B27" s="13">
        <v>21.323138624999803</v>
      </c>
      <c r="C27" s="13">
        <v>12.322463625000013</v>
      </c>
      <c r="D27" s="13">
        <v>18.939308625000066</v>
      </c>
      <c r="E27" s="13">
        <v>23.097154500000112</v>
      </c>
      <c r="F27" s="13">
        <v>23.956510500000018</v>
      </c>
      <c r="G27" s="13">
        <v>22.253494500000201</v>
      </c>
    </row>
    <row r="28" spans="1:7" x14ac:dyDescent="0.35">
      <c r="A28" t="s">
        <v>50</v>
      </c>
      <c r="B28" s="13">
        <v>18.84304799999995</v>
      </c>
      <c r="C28" s="13">
        <v>19.619999999999862</v>
      </c>
      <c r="D28" s="13">
        <v>19.71822262500033</v>
      </c>
      <c r="E28" s="13">
        <v>19.619999999999862</v>
      </c>
      <c r="F28" s="13">
        <v>23.956510500000018</v>
      </c>
      <c r="G28" s="13">
        <v>19.620000000000559</v>
      </c>
    </row>
    <row r="29" spans="1:7" x14ac:dyDescent="0.35">
      <c r="A29" t="s">
        <v>51</v>
      </c>
      <c r="B29" s="13">
        <v>28.725642000000214</v>
      </c>
      <c r="C29" s="13">
        <v>34.967254499999861</v>
      </c>
      <c r="D29" s="13">
        <v>33.798515625000732</v>
      </c>
      <c r="E29" s="13">
        <v>33.798515624999823</v>
      </c>
      <c r="F29" s="13">
        <v>32.776313625000384</v>
      </c>
      <c r="G29" s="13">
        <v>24.942047625000846</v>
      </c>
    </row>
    <row r="30" spans="1:7" x14ac:dyDescent="0.35">
      <c r="A30" t="s">
        <v>52</v>
      </c>
      <c r="B30" s="13">
        <v>26.743163624999859</v>
      </c>
      <c r="C30" s="13">
        <v>27.667265625000166</v>
      </c>
      <c r="D30" s="13">
        <v>18.081792000000032</v>
      </c>
      <c r="E30" s="13">
        <v>21.323138624999803</v>
      </c>
      <c r="F30" s="13">
        <v>25.834757625000361</v>
      </c>
      <c r="G30" s="13">
        <v>22.149140625001188</v>
      </c>
    </row>
    <row r="31" spans="1:7" x14ac:dyDescent="0.35">
      <c r="A31" t="s">
        <v>53</v>
      </c>
      <c r="B31" s="13">
        <v>22.253494499999832</v>
      </c>
      <c r="C31" s="13">
        <v>22.253494500000201</v>
      </c>
      <c r="D31" s="13">
        <v>23.956510500000018</v>
      </c>
      <c r="E31" s="13">
        <v>23.097154499999736</v>
      </c>
      <c r="F31" s="13">
        <v>23.097154499999736</v>
      </c>
      <c r="G31" s="13">
        <v>22.149140624999706</v>
      </c>
    </row>
    <row r="32" spans="1:7" x14ac:dyDescent="0.35">
      <c r="A32" t="s">
        <v>54</v>
      </c>
      <c r="B32" s="13">
        <v>22.990838624999981</v>
      </c>
      <c r="C32" s="13">
        <v>22.253494500000201</v>
      </c>
      <c r="D32" s="13">
        <v>22.149140624999706</v>
      </c>
      <c r="E32" s="13">
        <v>17.98773862499992</v>
      </c>
      <c r="F32" s="13">
        <v>20.512832624999895</v>
      </c>
      <c r="G32" s="13">
        <v>21.323138625000162</v>
      </c>
    </row>
    <row r="33" spans="1:7" x14ac:dyDescent="0.35">
      <c r="A33" t="s">
        <v>55</v>
      </c>
      <c r="B33" s="13">
        <v>41.821991999999952</v>
      </c>
      <c r="C33" s="13">
        <v>40.542890625000403</v>
      </c>
      <c r="D33" s="13">
        <v>45.4792826249992</v>
      </c>
      <c r="E33" s="13">
        <v>42.975647999999815</v>
      </c>
      <c r="F33" s="13">
        <v>40.542890625000403</v>
      </c>
      <c r="G33" s="13">
        <v>41.821992000000463</v>
      </c>
    </row>
    <row r="34" spans="1:7" x14ac:dyDescent="0.35">
      <c r="A34" t="s">
        <v>56</v>
      </c>
      <c r="B34" s="13">
        <v>26.857818000000002</v>
      </c>
      <c r="C34" s="13">
        <v>26.85781799999959</v>
      </c>
      <c r="D34" s="13">
        <v>27.783881999999892</v>
      </c>
      <c r="E34" s="13">
        <v>27.783881999999892</v>
      </c>
      <c r="F34" s="13">
        <v>28.725642000000214</v>
      </c>
      <c r="G34" s="13">
        <v>28.725641999999368</v>
      </c>
    </row>
    <row r="35" spans="1:7" x14ac:dyDescent="0.35">
      <c r="A35" t="s">
        <v>57</v>
      </c>
      <c r="B35" s="13">
        <v>39.422588624999527</v>
      </c>
      <c r="C35" s="13">
        <v>42.975647999999815</v>
      </c>
      <c r="D35" s="13">
        <v>45.4792826249992</v>
      </c>
      <c r="E35" s="13">
        <v>33.798515624999823</v>
      </c>
      <c r="F35" s="13">
        <v>40.684032000000073</v>
      </c>
      <c r="G35" s="13">
        <v>40.684031999999071</v>
      </c>
    </row>
    <row r="36" spans="1:7" x14ac:dyDescent="0.35">
      <c r="A36" t="s">
        <v>58</v>
      </c>
      <c r="B36" s="13">
        <v>41.821991999999952</v>
      </c>
      <c r="C36" s="13">
        <v>40.542890624999409</v>
      </c>
      <c r="D36" s="13">
        <v>46.681988625000677</v>
      </c>
      <c r="E36" s="13">
        <v>46.681988625000137</v>
      </c>
      <c r="F36" s="13">
        <v>48.05379449999964</v>
      </c>
      <c r="G36" s="13">
        <v>49.289854500000054</v>
      </c>
    </row>
    <row r="37" spans="1:7" x14ac:dyDescent="0.35">
      <c r="A37" t="s">
        <v>59</v>
      </c>
      <c r="B37" s="13">
        <v>43.120958625</v>
      </c>
      <c r="C37" s="13">
        <v>42.975647999999815</v>
      </c>
      <c r="D37" s="13">
        <v>42.975647999999815</v>
      </c>
      <c r="E37" s="13">
        <v>44.292272624999868</v>
      </c>
      <c r="F37" s="13">
        <v>41.82199199999944</v>
      </c>
      <c r="G37" s="13">
        <v>44.292272624999868</v>
      </c>
    </row>
    <row r="38" spans="1:7" x14ac:dyDescent="0.35">
      <c r="A38" t="s">
        <v>60</v>
      </c>
      <c r="B38" s="13">
        <v>38.317982625000148</v>
      </c>
      <c r="C38" s="13">
        <v>37.229072625000256</v>
      </c>
      <c r="D38" s="13">
        <v>37.229072624998345</v>
      </c>
      <c r="E38" s="13">
        <v>30.65625</v>
      </c>
      <c r="F38" s="13">
        <v>36.022810500000219</v>
      </c>
      <c r="G38" s="13">
        <v>36.022810500000219</v>
      </c>
    </row>
    <row r="39" spans="1:7" x14ac:dyDescent="0.35">
      <c r="A39" t="s">
        <v>61</v>
      </c>
      <c r="B39" s="13">
        <v>37.094062500000099</v>
      </c>
      <c r="C39" s="13">
        <v>41.821992000000463</v>
      </c>
      <c r="D39" s="13">
        <v>40.684031999999071</v>
      </c>
      <c r="E39" s="13">
        <v>44.145000000000209</v>
      </c>
      <c r="F39" s="13">
        <v>44.292272624999868</v>
      </c>
      <c r="G39" s="13">
        <v>43.120958625000512</v>
      </c>
    </row>
    <row r="40" spans="1:7" x14ac:dyDescent="0.35">
      <c r="A40" t="s">
        <v>62</v>
      </c>
      <c r="B40" s="13">
        <v>20.412648000000129</v>
      </c>
      <c r="C40" s="13">
        <v>23.956510500000018</v>
      </c>
      <c r="D40" s="13">
        <v>23.097154499999736</v>
      </c>
      <c r="E40" s="13">
        <v>23.097154500000112</v>
      </c>
      <c r="F40" s="13">
        <v>23.956510500000018</v>
      </c>
      <c r="G40" s="13">
        <v>24.942047624999272</v>
      </c>
    </row>
    <row r="41" spans="1:7" x14ac:dyDescent="0.35">
      <c r="A41" t="s">
        <v>63</v>
      </c>
      <c r="B41" s="13">
        <v>28.725641999999791</v>
      </c>
      <c r="C41" s="13">
        <v>26.743163625000673</v>
      </c>
      <c r="D41" s="13">
        <v>30.778997625000592</v>
      </c>
      <c r="E41" s="13">
        <v>22.149140624999706</v>
      </c>
      <c r="F41" s="13">
        <v>30.778997624999711</v>
      </c>
      <c r="G41" s="13">
        <v>28.725641999999368</v>
      </c>
    </row>
    <row r="42" spans="1:7" x14ac:dyDescent="0.35">
      <c r="A42" t="s">
        <v>64</v>
      </c>
      <c r="B42" s="13">
        <v>32.776313624999929</v>
      </c>
      <c r="C42" s="13">
        <v>32.776313624999489</v>
      </c>
      <c r="D42" s="13">
        <v>34.96725449999893</v>
      </c>
      <c r="E42" s="13">
        <v>33.798515624999823</v>
      </c>
      <c r="F42" s="13">
        <v>36.022810500000219</v>
      </c>
      <c r="G42" s="13">
        <v>37.094062499999616</v>
      </c>
    </row>
    <row r="43" spans="1:7" x14ac:dyDescent="0.35">
      <c r="A43" t="s">
        <v>65</v>
      </c>
      <c r="B43" s="13">
        <v>11.036249999999791</v>
      </c>
      <c r="C43" s="13">
        <v>13.679554500000263</v>
      </c>
      <c r="D43" s="13">
        <v>13.679554500000263</v>
      </c>
      <c r="E43" s="13">
        <v>15.021562499999819</v>
      </c>
      <c r="F43" s="13">
        <v>13.597763624999873</v>
      </c>
      <c r="G43" s="13">
        <v>15.021562500000732</v>
      </c>
    </row>
    <row r="44" spans="1:7" x14ac:dyDescent="0.35">
      <c r="A44" t="s">
        <v>66</v>
      </c>
      <c r="B44" s="13">
        <v>25.834757624999959</v>
      </c>
      <c r="C44" s="13">
        <v>29.683097999999681</v>
      </c>
      <c r="D44" s="13">
        <v>28.725642000001056</v>
      </c>
      <c r="E44" s="13">
        <v>29.683098000000108</v>
      </c>
      <c r="F44" s="13">
        <v>25.834757624999561</v>
      </c>
      <c r="G44" s="13">
        <v>27.783881999999892</v>
      </c>
    </row>
    <row r="45" spans="1:7" x14ac:dyDescent="0.35">
      <c r="A45" t="s">
        <v>67</v>
      </c>
      <c r="B45" s="13">
        <v>30.778997624999711</v>
      </c>
      <c r="C45" s="13">
        <v>37.229072625000256</v>
      </c>
      <c r="D45" s="13">
        <v>38.317982624999658</v>
      </c>
      <c r="E45" s="13">
        <v>37.229072624999787</v>
      </c>
      <c r="F45" s="13">
        <v>25.834757624999561</v>
      </c>
      <c r="G45" s="13">
        <v>44.292272624999868</v>
      </c>
    </row>
    <row r="46" spans="1:7" x14ac:dyDescent="0.35">
      <c r="A46" t="s">
        <v>103</v>
      </c>
      <c r="B46" s="13">
        <v>21.323138624999803</v>
      </c>
      <c r="C46" s="13">
        <v>20.512832624999895</v>
      </c>
      <c r="D46" s="13">
        <v>16.516238625000398</v>
      </c>
      <c r="E46" s="13">
        <v>13.597763624999873</v>
      </c>
      <c r="F46" s="13">
        <v>24.831562499999528</v>
      </c>
      <c r="G46" s="13">
        <v>25.722310499999821</v>
      </c>
    </row>
    <row r="47" spans="1:7" x14ac:dyDescent="0.35">
      <c r="A47" t="s">
        <v>68</v>
      </c>
      <c r="B47" s="13">
        <v>24.942047625000058</v>
      </c>
      <c r="C47" s="13">
        <v>28.725642000000214</v>
      </c>
      <c r="D47" s="13">
        <v>28.607063624998801</v>
      </c>
      <c r="E47" s="13">
        <v>29.683098000000108</v>
      </c>
      <c r="F47" s="13">
        <v>32.903230500000092</v>
      </c>
      <c r="G47" s="13">
        <v>31.769807625000041</v>
      </c>
    </row>
    <row r="48" spans="1:7" x14ac:dyDescent="0.35">
      <c r="A48" t="s">
        <v>69</v>
      </c>
      <c r="B48" s="13">
        <v>38.317982625000148</v>
      </c>
      <c r="C48" s="13">
        <v>32.776313625000384</v>
      </c>
      <c r="D48" s="13">
        <v>40.684031999999071</v>
      </c>
      <c r="E48" s="13">
        <v>39.422588625000024</v>
      </c>
      <c r="F48" s="13">
        <v>37.094062499999616</v>
      </c>
      <c r="G48" s="13">
        <v>41.821992000000463</v>
      </c>
    </row>
    <row r="49" spans="1:7" s="8" customFormat="1" x14ac:dyDescent="0.35">
      <c r="A49" t="s">
        <v>70</v>
      </c>
      <c r="B49" s="15">
        <v>8.7418136249999652</v>
      </c>
      <c r="C49" s="15">
        <v>11.109947625000144</v>
      </c>
      <c r="D49" s="15">
        <v>5.7742886249999339</v>
      </c>
      <c r="E49" s="13">
        <v>12.952265624999946</v>
      </c>
      <c r="F49" s="15">
        <v>7.6640625</v>
      </c>
      <c r="G49" s="15">
        <v>13.679554499999098</v>
      </c>
    </row>
    <row r="50" spans="1:7" x14ac:dyDescent="0.35">
      <c r="A50" t="s">
        <v>71</v>
      </c>
      <c r="B50" s="13">
        <v>32.776313624999929</v>
      </c>
      <c r="C50" s="13">
        <v>31.645098000000338</v>
      </c>
      <c r="D50" s="13">
        <v>26.857818000000407</v>
      </c>
      <c r="E50" s="13">
        <v>28.607063625000066</v>
      </c>
      <c r="F50" s="13">
        <v>32.776313625000384</v>
      </c>
      <c r="G50" s="13">
        <v>28.725642000001056</v>
      </c>
    </row>
    <row r="51" spans="1:7" x14ac:dyDescent="0.35">
      <c r="A51" t="s">
        <v>72</v>
      </c>
      <c r="B51" s="13">
        <v>39.422588625000024</v>
      </c>
      <c r="C51" s="13">
        <v>33.927394500000432</v>
      </c>
      <c r="D51" s="13">
        <v>37.229072625000256</v>
      </c>
      <c r="E51" s="13">
        <v>43.120958624999481</v>
      </c>
      <c r="F51" s="13">
        <v>41.821992000000463</v>
      </c>
      <c r="G51" s="13">
        <v>34.967254500000791</v>
      </c>
    </row>
    <row r="52" spans="1:7" x14ac:dyDescent="0.35">
      <c r="A52" t="s">
        <v>73</v>
      </c>
      <c r="B52" s="13">
        <v>50.541610500001589</v>
      </c>
      <c r="C52" s="13">
        <v>50.541610499999358</v>
      </c>
      <c r="D52" s="13">
        <v>53.253707624998682</v>
      </c>
      <c r="E52" s="13">
        <v>53.253707625000402</v>
      </c>
      <c r="F52" s="13">
        <v>50.69918362500011</v>
      </c>
      <c r="G52" s="13">
        <v>51.809062500000906</v>
      </c>
    </row>
    <row r="53" spans="1:7" x14ac:dyDescent="0.35">
      <c r="A53" t="s">
        <v>74</v>
      </c>
      <c r="B53" s="13">
        <v>41.821991999999952</v>
      </c>
      <c r="C53" s="13">
        <v>33.927394500000432</v>
      </c>
      <c r="D53" s="13">
        <v>34.967254500000791</v>
      </c>
      <c r="E53" s="13">
        <v>37.094062500000099</v>
      </c>
      <c r="F53" s="13">
        <v>38.317982624999658</v>
      </c>
      <c r="G53" s="13">
        <v>37.094062499999616</v>
      </c>
    </row>
    <row r="54" spans="1:7" x14ac:dyDescent="0.35">
      <c r="A54" t="s">
        <v>75</v>
      </c>
      <c r="B54" s="13">
        <v>30.778997625000155</v>
      </c>
      <c r="C54" s="13">
        <v>34.967254499999861</v>
      </c>
      <c r="D54" s="13">
        <v>37.229072625000256</v>
      </c>
      <c r="E54" s="13">
        <v>38.317982625000148</v>
      </c>
      <c r="F54" s="13">
        <v>41.821992000000463</v>
      </c>
      <c r="G54" s="13">
        <v>34.967254500000791</v>
      </c>
    </row>
    <row r="55" spans="1:7" x14ac:dyDescent="0.35">
      <c r="A55" t="s">
        <v>76</v>
      </c>
      <c r="B55" s="13">
        <v>37.094062499999616</v>
      </c>
      <c r="C55" s="13">
        <v>39.422588625000024</v>
      </c>
      <c r="D55" s="13">
        <v>30.778997625000592</v>
      </c>
      <c r="E55" s="13">
        <v>37.229072625000256</v>
      </c>
      <c r="F55" s="13">
        <v>38.317982624999658</v>
      </c>
      <c r="G55" s="13">
        <v>36.022810500000219</v>
      </c>
    </row>
    <row r="56" spans="1:7" x14ac:dyDescent="0.35">
      <c r="A56" t="s">
        <v>77</v>
      </c>
      <c r="B56" s="13">
        <v>41.821992000000463</v>
      </c>
      <c r="C56" s="13">
        <v>39.561767999999695</v>
      </c>
      <c r="D56" s="13">
        <v>43.120958625000512</v>
      </c>
      <c r="E56" s="13">
        <v>39.422588625000024</v>
      </c>
      <c r="F56" s="13">
        <v>41.821992000000463</v>
      </c>
      <c r="G56" s="13">
        <v>41.821992000000463</v>
      </c>
    </row>
    <row r="57" spans="1:7" x14ac:dyDescent="0.35">
      <c r="A57" t="s">
        <v>78</v>
      </c>
      <c r="B57" s="13">
        <v>46.833430499999785</v>
      </c>
      <c r="C57" s="13">
        <v>45.4792826249992</v>
      </c>
      <c r="D57" s="13">
        <v>42.975647999999815</v>
      </c>
      <c r="E57" s="13">
        <v>44.292272625000912</v>
      </c>
      <c r="F57" s="13">
        <v>43.120958624999481</v>
      </c>
      <c r="G57" s="13">
        <v>37.094062499999616</v>
      </c>
    </row>
    <row r="58" spans="1:7" x14ac:dyDescent="0.35">
      <c r="A58" t="s">
        <v>79</v>
      </c>
      <c r="B58" s="13">
        <v>17.98773862499992</v>
      </c>
      <c r="C58" s="13">
        <v>25.834757624999561</v>
      </c>
      <c r="D58" s="13">
        <v>26.743163624999859</v>
      </c>
      <c r="E58" s="13">
        <v>27.783881999999892</v>
      </c>
      <c r="F58" s="13">
        <v>22.990838624999981</v>
      </c>
      <c r="G58" s="13">
        <v>23.956510499999251</v>
      </c>
    </row>
    <row r="59" spans="1:7" x14ac:dyDescent="0.35">
      <c r="A59" t="s">
        <v>80</v>
      </c>
      <c r="B59" s="13">
        <v>18.84304799999995</v>
      </c>
      <c r="C59" s="13">
        <v>15.804032625000156</v>
      </c>
      <c r="D59" s="13">
        <v>17.244140625</v>
      </c>
      <c r="E59" s="13">
        <v>20.51283262500025</v>
      </c>
      <c r="F59" s="13">
        <v>13.679554500000263</v>
      </c>
      <c r="G59" s="13">
        <v>15.021562500000732</v>
      </c>
    </row>
    <row r="60" spans="1:7" x14ac:dyDescent="0.35">
      <c r="A60" t="s">
        <v>81</v>
      </c>
      <c r="B60" s="13">
        <v>44.292272624999868</v>
      </c>
      <c r="C60" s="13">
        <v>40.684032000000073</v>
      </c>
      <c r="D60" s="13">
        <v>42.975648000001883</v>
      </c>
      <c r="E60" s="13">
        <v>46.681988625000137</v>
      </c>
      <c r="F60" s="13">
        <v>39.422588625000024</v>
      </c>
      <c r="G60" s="13">
        <v>41.821992000000463</v>
      </c>
    </row>
    <row r="61" spans="1:7" x14ac:dyDescent="0.35">
      <c r="A61" t="s">
        <v>82</v>
      </c>
      <c r="B61" s="13">
        <v>21.323138625000162</v>
      </c>
      <c r="C61" s="13">
        <v>22.990838624999981</v>
      </c>
      <c r="D61" s="13">
        <v>18.843048000000973</v>
      </c>
      <c r="E61" s="13">
        <v>18.081792000000032</v>
      </c>
      <c r="F61" s="13">
        <v>18.081792000000032</v>
      </c>
      <c r="G61" s="13">
        <v>21.323138625000162</v>
      </c>
    </row>
    <row r="62" spans="1:7" x14ac:dyDescent="0.35">
      <c r="A62" t="s">
        <v>83</v>
      </c>
      <c r="B62" s="13">
        <v>20.512832625000605</v>
      </c>
      <c r="C62" s="13">
        <v>22.990838624999228</v>
      </c>
      <c r="D62" s="13">
        <v>19.620000000000559</v>
      </c>
      <c r="E62" s="13">
        <v>23.956510500000018</v>
      </c>
      <c r="F62" s="13">
        <v>23.956510500000018</v>
      </c>
      <c r="G62" s="13">
        <v>19.620000000000559</v>
      </c>
    </row>
    <row r="63" spans="1:7" x14ac:dyDescent="0.35">
      <c r="A63" t="s">
        <v>84</v>
      </c>
      <c r="B63" s="13">
        <v>28.725642000000214</v>
      </c>
      <c r="C63" s="13">
        <v>28.725642000000214</v>
      </c>
      <c r="D63" s="13">
        <v>29.683098000000534</v>
      </c>
      <c r="E63" s="13">
        <v>31.769807625000041</v>
      </c>
      <c r="F63" s="13">
        <v>34.967254500000791</v>
      </c>
      <c r="G63" s="13">
        <v>34.967254500000791</v>
      </c>
    </row>
    <row r="64" spans="1:7" x14ac:dyDescent="0.35">
      <c r="A64" t="s">
        <v>85</v>
      </c>
      <c r="B64" s="13">
        <v>39.422588625000024</v>
      </c>
      <c r="C64" s="13">
        <v>36.022810500000219</v>
      </c>
      <c r="D64" s="13">
        <v>34.967254500000791</v>
      </c>
      <c r="E64" s="13">
        <v>32.776313624999929</v>
      </c>
      <c r="F64" s="13">
        <v>42.975647999999815</v>
      </c>
      <c r="G64" s="13">
        <v>41.821991999998424</v>
      </c>
    </row>
    <row r="65" spans="1:7" x14ac:dyDescent="0.35">
      <c r="A65" t="s">
        <v>86</v>
      </c>
      <c r="B65" s="13">
        <v>21.323138624999437</v>
      </c>
      <c r="C65" s="13">
        <v>28.725642000000214</v>
      </c>
      <c r="D65" s="13">
        <v>22.253494500000201</v>
      </c>
      <c r="E65" s="13">
        <v>27.667265625000582</v>
      </c>
      <c r="F65" s="13">
        <v>29.683097999999681</v>
      </c>
      <c r="G65" s="13">
        <v>27.667265624999338</v>
      </c>
    </row>
    <row r="66" spans="1:7" x14ac:dyDescent="0.35">
      <c r="A66" t="s">
        <v>87</v>
      </c>
      <c r="B66" s="13">
        <v>28.607063624999963</v>
      </c>
      <c r="C66" s="13">
        <v>27.783882000000105</v>
      </c>
      <c r="D66" s="13">
        <v>27.783881999999892</v>
      </c>
      <c r="E66" s="13">
        <v>29.683098000000001</v>
      </c>
      <c r="F66" s="13">
        <v>27.783881999999892</v>
      </c>
      <c r="G66" s="13">
        <v>30.778997624999711</v>
      </c>
    </row>
    <row r="67" spans="1:7" x14ac:dyDescent="0.35">
      <c r="A67" t="s">
        <v>88</v>
      </c>
      <c r="B67" s="13">
        <v>38.317982625000027</v>
      </c>
      <c r="C67" s="13">
        <v>38.317982624999658</v>
      </c>
      <c r="D67" s="13">
        <v>37.229072624999787</v>
      </c>
      <c r="E67" s="13">
        <v>41.821991999999952</v>
      </c>
      <c r="F67" s="13">
        <v>38.317982625000148</v>
      </c>
      <c r="G67" s="13">
        <v>42.975647999999815</v>
      </c>
    </row>
    <row r="68" spans="1:7" x14ac:dyDescent="0.35">
      <c r="A68" t="s">
        <v>89</v>
      </c>
      <c r="B68" s="13">
        <v>39.561768000000072</v>
      </c>
      <c r="C68" s="13">
        <v>39.5617680000002</v>
      </c>
      <c r="D68" s="13">
        <v>40.684031999999576</v>
      </c>
      <c r="E68" s="13">
        <v>44.292272625000003</v>
      </c>
      <c r="F68" s="13">
        <v>39.422588625000024</v>
      </c>
      <c r="G68" s="13">
        <v>40.684032000000073</v>
      </c>
    </row>
    <row r="69" spans="1:7" x14ac:dyDescent="0.35">
      <c r="A69" t="s">
        <v>90</v>
      </c>
      <c r="B69" s="13">
        <v>37.094062499999858</v>
      </c>
      <c r="C69" s="13">
        <v>32.776313624999929</v>
      </c>
      <c r="D69" s="13">
        <v>38.317982625000148</v>
      </c>
      <c r="E69" s="13">
        <v>42.975648000000078</v>
      </c>
      <c r="F69" s="13">
        <v>36.022810500000219</v>
      </c>
      <c r="G69" s="13">
        <v>37.229072624999787</v>
      </c>
    </row>
    <row r="70" spans="1:7" x14ac:dyDescent="0.35">
      <c r="A70" t="s">
        <v>91</v>
      </c>
      <c r="B70" s="13">
        <v>26.743163625000065</v>
      </c>
      <c r="C70" s="13">
        <v>26.743163624999859</v>
      </c>
      <c r="D70" s="13">
        <v>24.831562500000317</v>
      </c>
      <c r="E70" s="13">
        <v>26.743163625000065</v>
      </c>
      <c r="F70" s="13">
        <v>25.834757624999959</v>
      </c>
      <c r="G70" s="13">
        <v>23.097154499999736</v>
      </c>
    </row>
    <row r="71" spans="1:7" x14ac:dyDescent="0.35">
      <c r="A71" t="s">
        <v>92</v>
      </c>
      <c r="B71" s="13">
        <v>32.77631362500005</v>
      </c>
      <c r="C71" s="13">
        <v>32.776313624999929</v>
      </c>
      <c r="D71" s="13">
        <v>31.645097999999894</v>
      </c>
      <c r="E71" s="13">
        <v>32.776313624999929</v>
      </c>
      <c r="F71" s="13">
        <v>29.683097999999891</v>
      </c>
      <c r="G71" s="13">
        <v>30.65625</v>
      </c>
    </row>
    <row r="72" spans="1:7" x14ac:dyDescent="0.35">
      <c r="A72" t="s">
        <v>93</v>
      </c>
      <c r="B72" s="13">
        <v>30.778997624999931</v>
      </c>
      <c r="C72" s="13">
        <v>30.778997624999931</v>
      </c>
      <c r="D72" s="13">
        <v>31.769807625000041</v>
      </c>
      <c r="E72" s="13">
        <v>32.903230499999978</v>
      </c>
      <c r="F72" s="13">
        <v>34.967254500000095</v>
      </c>
      <c r="G72" s="13">
        <v>33.798515625000277</v>
      </c>
    </row>
    <row r="73" spans="1:7" x14ac:dyDescent="0.35">
      <c r="A73" t="s">
        <v>94</v>
      </c>
      <c r="B73" s="13">
        <v>19.620000000000033</v>
      </c>
      <c r="C73" s="13">
        <v>19.620000000000033</v>
      </c>
      <c r="D73" s="13">
        <v>22.253494499999832</v>
      </c>
      <c r="E73" s="13">
        <v>23.956510500000018</v>
      </c>
      <c r="F73" s="13">
        <v>23.097154500000112</v>
      </c>
      <c r="G73" s="13">
        <v>23.956510500000018</v>
      </c>
    </row>
    <row r="74" spans="1:7" x14ac:dyDescent="0.35">
      <c r="A74" t="s">
        <v>95</v>
      </c>
      <c r="B74" s="13">
        <v>26.743163625000065</v>
      </c>
      <c r="C74" s="13">
        <v>25.722310500000024</v>
      </c>
      <c r="D74" s="13">
        <v>24.942047624999663</v>
      </c>
      <c r="E74" s="13">
        <v>26.857818000000002</v>
      </c>
      <c r="F74" s="13">
        <v>23.097154500000112</v>
      </c>
      <c r="G74" s="13">
        <v>25.834757624999959</v>
      </c>
    </row>
    <row r="75" spans="1:7" x14ac:dyDescent="0.35">
      <c r="A75" t="s">
        <v>96</v>
      </c>
      <c r="B75" s="13">
        <v>28.725642000000001</v>
      </c>
      <c r="C75" s="13">
        <v>24.942047625000058</v>
      </c>
      <c r="D75" s="13">
        <v>24.831562499999922</v>
      </c>
      <c r="E75" s="13">
        <v>23.097154500000016</v>
      </c>
      <c r="F75" s="13">
        <v>24.942047625000058</v>
      </c>
      <c r="G75" s="13">
        <v>22.149140624999706</v>
      </c>
    </row>
    <row r="76" spans="1:7" x14ac:dyDescent="0.35">
      <c r="A76" t="s">
        <v>97</v>
      </c>
      <c r="B76" s="13">
        <v>40.542890625000027</v>
      </c>
      <c r="C76" s="13">
        <v>42.975647999999815</v>
      </c>
      <c r="D76" s="13">
        <v>48.05379449999964</v>
      </c>
      <c r="E76" s="13">
        <v>44.292272625000003</v>
      </c>
      <c r="F76" s="13">
        <v>46.681988624999867</v>
      </c>
      <c r="G76" s="13">
        <v>46.681988625000137</v>
      </c>
    </row>
    <row r="77" spans="1:7" x14ac:dyDescent="0.35">
      <c r="A77" t="s">
        <v>98</v>
      </c>
      <c r="B77" s="13">
        <v>25.834757625000059</v>
      </c>
      <c r="C77" s="13">
        <v>24.942047624999862</v>
      </c>
      <c r="D77" s="13">
        <v>23.956510500000018</v>
      </c>
      <c r="E77" s="13">
        <v>22.990838624999981</v>
      </c>
      <c r="F77" s="13">
        <v>24.942047625000058</v>
      </c>
      <c r="G77" s="13">
        <v>26.743163625000673</v>
      </c>
    </row>
    <row r="78" spans="1:7" x14ac:dyDescent="0.35">
      <c r="A78" t="s">
        <v>99</v>
      </c>
      <c r="B78" s="13">
        <v>33.798515624999936</v>
      </c>
      <c r="C78" s="13">
        <v>32.776313624999929</v>
      </c>
      <c r="D78" s="13">
        <v>31.645098000000338</v>
      </c>
      <c r="E78" s="13">
        <v>32.77631362500005</v>
      </c>
      <c r="F78" s="13">
        <v>34.967254499999861</v>
      </c>
      <c r="G78" s="13">
        <v>33.927394499999977</v>
      </c>
    </row>
    <row r="79" spans="1:7" x14ac:dyDescent="0.35">
      <c r="A79" t="s">
        <v>100</v>
      </c>
      <c r="B79" s="13">
        <v>57.53871562500008</v>
      </c>
      <c r="C79" s="13">
        <v>53.253707625000111</v>
      </c>
      <c r="D79" s="13">
        <v>58.720698000000027</v>
      </c>
      <c r="E79" s="13">
        <v>56.036682000000027</v>
      </c>
      <c r="F79" s="13">
        <v>53.253707625000402</v>
      </c>
      <c r="G79" s="13">
        <v>56.036681999999736</v>
      </c>
    </row>
    <row r="80" spans="1:7" x14ac:dyDescent="0.35">
      <c r="A80" t="s">
        <v>101</v>
      </c>
      <c r="B80" s="13">
        <v>31.769807624999935</v>
      </c>
      <c r="C80" s="13">
        <v>33.927394500000204</v>
      </c>
      <c r="D80" s="13">
        <v>34.967254499999861</v>
      </c>
      <c r="E80" s="13">
        <v>31.645098000000004</v>
      </c>
      <c r="F80" s="13">
        <v>30.65625</v>
      </c>
      <c r="G80" s="13">
        <v>33.927394499999977</v>
      </c>
    </row>
    <row r="81" spans="1:7" x14ac:dyDescent="0.35">
      <c r="A81" t="s">
        <v>102</v>
      </c>
      <c r="B81" s="13">
        <v>27.783881999999998</v>
      </c>
      <c r="C81" s="13">
        <v>25.834757624999959</v>
      </c>
      <c r="D81" s="13">
        <v>29.683098000000108</v>
      </c>
      <c r="E81" s="13">
        <v>31.769807624999824</v>
      </c>
      <c r="F81" s="13">
        <v>33.927394499999977</v>
      </c>
      <c r="G81" s="13">
        <v>34.967254499999861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D98E-B942-4125-BFB7-8C66E408B4DB}">
  <dimension ref="A1:BD81"/>
  <sheetViews>
    <sheetView workbookViewId="0"/>
  </sheetViews>
  <sheetFormatPr defaultRowHeight="14.5" x14ac:dyDescent="0.35"/>
  <cols>
    <col min="1" max="1" width="8" customWidth="1"/>
  </cols>
  <sheetData>
    <row r="1" spans="1:56" ht="15" thickBot="1" x14ac:dyDescent="0.4">
      <c r="A1" s="16" t="s">
        <v>0</v>
      </c>
      <c r="B1" s="23" t="s">
        <v>126</v>
      </c>
      <c r="C1" s="24" t="s">
        <v>127</v>
      </c>
      <c r="D1" s="25" t="s">
        <v>128</v>
      </c>
      <c r="E1" s="8" t="s">
        <v>129</v>
      </c>
      <c r="F1" s="23" t="s">
        <v>130</v>
      </c>
      <c r="G1" s="23" t="s">
        <v>131</v>
      </c>
      <c r="H1" s="23" t="s">
        <v>132</v>
      </c>
      <c r="I1" s="23" t="s">
        <v>133</v>
      </c>
      <c r="J1" s="23" t="s">
        <v>134</v>
      </c>
      <c r="K1" s="23" t="s">
        <v>135</v>
      </c>
      <c r="L1" s="23" t="s">
        <v>136</v>
      </c>
      <c r="M1" s="23" t="s">
        <v>137</v>
      </c>
      <c r="N1" s="23" t="s">
        <v>138</v>
      </c>
      <c r="O1" s="23" t="s">
        <v>139</v>
      </c>
      <c r="P1" s="23" t="s">
        <v>140</v>
      </c>
      <c r="Q1" s="23" t="s">
        <v>141</v>
      </c>
      <c r="R1" s="23" t="s">
        <v>142</v>
      </c>
      <c r="S1" s="23" t="s">
        <v>143</v>
      </c>
      <c r="T1" s="23" t="s">
        <v>144</v>
      </c>
      <c r="U1" s="23" t="s">
        <v>145</v>
      </c>
      <c r="V1" s="23" t="s">
        <v>146</v>
      </c>
      <c r="W1" s="24" t="s">
        <v>147</v>
      </c>
      <c r="X1" s="24" t="s">
        <v>148</v>
      </c>
      <c r="Y1" s="24" t="s">
        <v>149</v>
      </c>
      <c r="Z1" s="24" t="s">
        <v>150</v>
      </c>
      <c r="AA1" s="24" t="s">
        <v>151</v>
      </c>
      <c r="AB1" s="24" t="s">
        <v>152</v>
      </c>
      <c r="AC1" s="24" t="s">
        <v>153</v>
      </c>
      <c r="AD1" s="24" t="s">
        <v>154</v>
      </c>
      <c r="AE1" s="24" t="s">
        <v>155</v>
      </c>
      <c r="AF1" s="24" t="s">
        <v>156</v>
      </c>
      <c r="AG1" s="24" t="s">
        <v>157</v>
      </c>
      <c r="AH1" s="24" t="s">
        <v>158</v>
      </c>
      <c r="AI1" s="24" t="s">
        <v>159</v>
      </c>
      <c r="AJ1" s="24" t="s">
        <v>160</v>
      </c>
      <c r="AK1" s="24" t="s">
        <v>161</v>
      </c>
      <c r="AL1" s="24" t="s">
        <v>162</v>
      </c>
      <c r="AM1" s="24" t="s">
        <v>163</v>
      </c>
      <c r="AN1" s="26" t="s">
        <v>164</v>
      </c>
      <c r="AO1" s="26" t="s">
        <v>165</v>
      </c>
      <c r="AP1" s="26" t="s">
        <v>166</v>
      </c>
      <c r="AQ1" s="26" t="s">
        <v>167</v>
      </c>
      <c r="AR1" s="26" t="s">
        <v>168</v>
      </c>
      <c r="AS1" s="26" t="s">
        <v>169</v>
      </c>
      <c r="AT1" s="26" t="s">
        <v>170</v>
      </c>
      <c r="AU1" s="26" t="s">
        <v>171</v>
      </c>
      <c r="AV1" s="26" t="s">
        <v>172</v>
      </c>
      <c r="AW1" s="26" t="s">
        <v>173</v>
      </c>
      <c r="AX1" s="26" t="s">
        <v>174</v>
      </c>
      <c r="AY1" s="26" t="s">
        <v>175</v>
      </c>
      <c r="AZ1" s="26" t="s">
        <v>176</v>
      </c>
      <c r="BA1" s="26" t="s">
        <v>177</v>
      </c>
      <c r="BB1" s="26" t="s">
        <v>178</v>
      </c>
      <c r="BC1" s="26" t="s">
        <v>179</v>
      </c>
      <c r="BD1" s="26" t="s">
        <v>180</v>
      </c>
    </row>
    <row r="2" spans="1:56" ht="15" thickTop="1" x14ac:dyDescent="0.35">
      <c r="A2" t="s">
        <v>24</v>
      </c>
      <c r="B2">
        <v>5</v>
      </c>
      <c r="C2">
        <v>6</v>
      </c>
      <c r="D2">
        <v>7</v>
      </c>
      <c r="E2" s="13">
        <v>6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1</v>
      </c>
    </row>
    <row r="3" spans="1:56" x14ac:dyDescent="0.35">
      <c r="A3" t="s">
        <v>25</v>
      </c>
      <c r="B3">
        <v>4</v>
      </c>
      <c r="C3">
        <v>4</v>
      </c>
      <c r="D3">
        <v>5</v>
      </c>
      <c r="E3" s="13">
        <v>4.333333333333333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</row>
    <row r="4" spans="1:56" x14ac:dyDescent="0.35">
      <c r="A4" t="s">
        <v>26</v>
      </c>
      <c r="B4">
        <v>7</v>
      </c>
      <c r="C4">
        <v>9</v>
      </c>
      <c r="D4">
        <v>8</v>
      </c>
      <c r="E4" s="13">
        <v>8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2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2</v>
      </c>
      <c r="AN4">
        <v>1</v>
      </c>
      <c r="AO4">
        <v>0</v>
      </c>
      <c r="AP4">
        <v>0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2</v>
      </c>
    </row>
    <row r="5" spans="1:56" x14ac:dyDescent="0.35">
      <c r="A5" t="s">
        <v>27</v>
      </c>
      <c r="B5">
        <v>5</v>
      </c>
      <c r="C5">
        <v>10</v>
      </c>
      <c r="D5">
        <v>8</v>
      </c>
      <c r="E5" s="13">
        <v>7.666666666666667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>
        <v>1</v>
      </c>
      <c r="AL5">
        <v>1</v>
      </c>
      <c r="AM5">
        <v>2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1</v>
      </c>
      <c r="BC5">
        <v>1</v>
      </c>
      <c r="BD5">
        <v>2</v>
      </c>
    </row>
    <row r="6" spans="1:56" x14ac:dyDescent="0.35">
      <c r="A6" t="s">
        <v>28</v>
      </c>
      <c r="B6">
        <v>4</v>
      </c>
      <c r="C6">
        <v>4</v>
      </c>
      <c r="D6">
        <v>5</v>
      </c>
      <c r="E6" s="13">
        <v>4.333333333333333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</row>
    <row r="7" spans="1:56" x14ac:dyDescent="0.35">
      <c r="A7" t="s">
        <v>29</v>
      </c>
      <c r="B7">
        <v>9</v>
      </c>
      <c r="C7">
        <v>9</v>
      </c>
      <c r="D7">
        <v>9</v>
      </c>
      <c r="E7" s="13">
        <v>9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1</v>
      </c>
      <c r="V7">
        <v>2</v>
      </c>
      <c r="W7">
        <v>1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2</v>
      </c>
      <c r="AN7">
        <v>1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2</v>
      </c>
    </row>
    <row r="8" spans="1:56" x14ac:dyDescent="0.35">
      <c r="A8" t="s">
        <v>30</v>
      </c>
      <c r="B8">
        <v>2</v>
      </c>
      <c r="C8">
        <v>3</v>
      </c>
      <c r="D8">
        <v>4</v>
      </c>
      <c r="E8" s="13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</row>
    <row r="9" spans="1:56" x14ac:dyDescent="0.35">
      <c r="A9" t="s">
        <v>31</v>
      </c>
      <c r="B9">
        <v>8</v>
      </c>
      <c r="C9">
        <v>8</v>
      </c>
      <c r="D9">
        <v>8</v>
      </c>
      <c r="E9" s="13">
        <v>8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2</v>
      </c>
      <c r="W9">
        <v>1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1</v>
      </c>
      <c r="AL9">
        <v>1</v>
      </c>
      <c r="AM9">
        <v>2</v>
      </c>
      <c r="AN9">
        <v>1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2</v>
      </c>
    </row>
    <row r="10" spans="1:56" x14ac:dyDescent="0.35">
      <c r="A10" t="s">
        <v>32</v>
      </c>
      <c r="B10">
        <v>4</v>
      </c>
      <c r="C10">
        <v>4</v>
      </c>
      <c r="D10">
        <v>5</v>
      </c>
      <c r="E10" s="13">
        <v>4.333333333333333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</row>
    <row r="11" spans="1:56" x14ac:dyDescent="0.35">
      <c r="A11" t="s">
        <v>33</v>
      </c>
      <c r="B11">
        <v>7</v>
      </c>
      <c r="C11">
        <v>5</v>
      </c>
      <c r="D11">
        <v>8</v>
      </c>
      <c r="E11" s="13">
        <v>6.666666666666667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2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2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2</v>
      </c>
    </row>
    <row r="12" spans="1:56" x14ac:dyDescent="0.35">
      <c r="A12" t="s">
        <v>34</v>
      </c>
      <c r="B12">
        <v>6</v>
      </c>
      <c r="C12">
        <v>5</v>
      </c>
      <c r="D12">
        <v>5</v>
      </c>
      <c r="E12" s="13">
        <v>5.333333333333333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2</v>
      </c>
      <c r="BD12">
        <v>1</v>
      </c>
    </row>
    <row r="13" spans="1:56" x14ac:dyDescent="0.35">
      <c r="A13" t="s">
        <v>35</v>
      </c>
      <c r="B13">
        <v>4</v>
      </c>
      <c r="C13">
        <v>4</v>
      </c>
      <c r="D13">
        <v>3</v>
      </c>
      <c r="E13" s="13">
        <v>3.6666666666666665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</row>
    <row r="14" spans="1:56" x14ac:dyDescent="0.35">
      <c r="A14" t="s">
        <v>36</v>
      </c>
      <c r="B14">
        <v>9</v>
      </c>
      <c r="C14">
        <v>9</v>
      </c>
      <c r="D14">
        <v>9</v>
      </c>
      <c r="E14" s="13">
        <v>9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2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2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2</v>
      </c>
    </row>
    <row r="15" spans="1:56" x14ac:dyDescent="0.35">
      <c r="A15" t="s">
        <v>37</v>
      </c>
      <c r="B15">
        <v>7</v>
      </c>
      <c r="C15">
        <v>7</v>
      </c>
      <c r="D15">
        <v>10</v>
      </c>
      <c r="E15" s="13">
        <v>8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</v>
      </c>
      <c r="W15">
        <v>1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2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2</v>
      </c>
    </row>
    <row r="16" spans="1:56" x14ac:dyDescent="0.35">
      <c r="A16" t="s">
        <v>38</v>
      </c>
      <c r="B16">
        <v>5</v>
      </c>
      <c r="C16">
        <v>7</v>
      </c>
      <c r="D16">
        <v>6</v>
      </c>
      <c r="E16" s="13">
        <v>6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1</v>
      </c>
    </row>
    <row r="17" spans="1:56" x14ac:dyDescent="0.35">
      <c r="A17" t="s">
        <v>39</v>
      </c>
      <c r="B17">
        <v>8</v>
      </c>
      <c r="C17">
        <v>7</v>
      </c>
      <c r="D17">
        <v>6</v>
      </c>
      <c r="E17" s="13">
        <v>7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2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2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2</v>
      </c>
    </row>
    <row r="18" spans="1:56" x14ac:dyDescent="0.35">
      <c r="A18" t="s">
        <v>40</v>
      </c>
      <c r="B18">
        <v>2</v>
      </c>
      <c r="C18">
        <v>3</v>
      </c>
      <c r="D18">
        <v>3</v>
      </c>
      <c r="E18" s="13">
        <v>2.6666666666666665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</row>
    <row r="19" spans="1:56" x14ac:dyDescent="0.35">
      <c r="A19" t="s">
        <v>41</v>
      </c>
      <c r="B19">
        <v>3</v>
      </c>
      <c r="C19">
        <v>5</v>
      </c>
      <c r="D19">
        <v>3</v>
      </c>
      <c r="E19" s="13">
        <v>3.6666666666666665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35">
      <c r="A20" t="s">
        <v>42</v>
      </c>
      <c r="B20">
        <v>9</v>
      </c>
      <c r="C20">
        <v>6</v>
      </c>
      <c r="D20">
        <v>7</v>
      </c>
      <c r="E20" s="13">
        <v>7.333333333333333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1</v>
      </c>
      <c r="V20">
        <v>2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2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2</v>
      </c>
    </row>
    <row r="21" spans="1:56" x14ac:dyDescent="0.35">
      <c r="A21" t="s">
        <v>43</v>
      </c>
      <c r="B21">
        <v>8</v>
      </c>
      <c r="C21">
        <v>8</v>
      </c>
      <c r="D21">
        <v>8</v>
      </c>
      <c r="E21" s="13">
        <v>8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2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2</v>
      </c>
    </row>
    <row r="22" spans="1:56" x14ac:dyDescent="0.35">
      <c r="A22" t="s">
        <v>44</v>
      </c>
      <c r="B22">
        <v>3</v>
      </c>
      <c r="C22">
        <v>3</v>
      </c>
      <c r="D22">
        <v>4</v>
      </c>
      <c r="E22" s="13">
        <v>3.3333333333333335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</row>
    <row r="23" spans="1:56" x14ac:dyDescent="0.35">
      <c r="A23" t="s">
        <v>45</v>
      </c>
      <c r="B23">
        <v>7</v>
      </c>
      <c r="C23">
        <v>4</v>
      </c>
      <c r="D23">
        <v>5</v>
      </c>
      <c r="E23" s="13">
        <v>5.333333333333333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1</v>
      </c>
    </row>
    <row r="24" spans="1:56" x14ac:dyDescent="0.35">
      <c r="A24" t="s">
        <v>46</v>
      </c>
      <c r="B24">
        <v>7</v>
      </c>
      <c r="C24">
        <v>6</v>
      </c>
      <c r="D24">
        <v>6</v>
      </c>
      <c r="E24" s="13">
        <v>6.333333333333333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2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</row>
    <row r="25" spans="1:56" x14ac:dyDescent="0.35">
      <c r="A25" t="s">
        <v>47</v>
      </c>
      <c r="B25">
        <v>7</v>
      </c>
      <c r="C25">
        <v>7</v>
      </c>
      <c r="D25">
        <v>9</v>
      </c>
      <c r="E25" s="13">
        <v>7.666666666666667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1</v>
      </c>
      <c r="BB25">
        <v>1</v>
      </c>
      <c r="BC25">
        <v>2</v>
      </c>
      <c r="BD25">
        <v>1</v>
      </c>
    </row>
    <row r="26" spans="1:56" x14ac:dyDescent="0.35">
      <c r="A26" t="s">
        <v>48</v>
      </c>
      <c r="B26">
        <v>6</v>
      </c>
      <c r="C26">
        <v>8</v>
      </c>
      <c r="D26">
        <v>9</v>
      </c>
      <c r="E26" s="13">
        <v>7.666666666666667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2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1</v>
      </c>
      <c r="AK26">
        <v>1</v>
      </c>
      <c r="AL26">
        <v>2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2</v>
      </c>
      <c r="BD26">
        <v>1</v>
      </c>
    </row>
    <row r="27" spans="1:56" x14ac:dyDescent="0.35">
      <c r="A27" t="s">
        <v>49</v>
      </c>
      <c r="B27">
        <v>4</v>
      </c>
      <c r="C27">
        <v>7</v>
      </c>
      <c r="D27">
        <v>6</v>
      </c>
      <c r="E27" s="13">
        <v>5.666666666666667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2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2</v>
      </c>
    </row>
    <row r="28" spans="1:56" x14ac:dyDescent="0.35">
      <c r="A28" t="s">
        <v>50</v>
      </c>
      <c r="B28">
        <v>8</v>
      </c>
      <c r="C28">
        <v>7</v>
      </c>
      <c r="D28">
        <v>7</v>
      </c>
      <c r="E28" s="13">
        <v>7.333333333333333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  <c r="V28">
        <v>2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2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1</v>
      </c>
    </row>
    <row r="29" spans="1:56" x14ac:dyDescent="0.35">
      <c r="A29" t="s">
        <v>51</v>
      </c>
      <c r="B29">
        <v>5</v>
      </c>
      <c r="C29">
        <v>6</v>
      </c>
      <c r="D29">
        <v>6</v>
      </c>
      <c r="E29" s="13">
        <v>5.666666666666667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1</v>
      </c>
    </row>
    <row r="30" spans="1:56" x14ac:dyDescent="0.35">
      <c r="A30" t="s">
        <v>52</v>
      </c>
      <c r="B30">
        <v>7</v>
      </c>
      <c r="C30">
        <v>9</v>
      </c>
      <c r="D30">
        <v>7</v>
      </c>
      <c r="E30" s="13">
        <v>7.666666666666667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2</v>
      </c>
      <c r="W30">
        <v>1</v>
      </c>
      <c r="X30">
        <v>0</v>
      </c>
      <c r="Y30">
        <v>0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2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2</v>
      </c>
    </row>
    <row r="31" spans="1:56" x14ac:dyDescent="0.35">
      <c r="A31" t="s">
        <v>53</v>
      </c>
      <c r="B31">
        <v>5</v>
      </c>
      <c r="C31">
        <v>4</v>
      </c>
      <c r="D31">
        <v>3</v>
      </c>
      <c r="E31" s="13">
        <v>4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35">
      <c r="A32" t="s">
        <v>54</v>
      </c>
      <c r="B32">
        <v>4</v>
      </c>
      <c r="C32">
        <v>4</v>
      </c>
      <c r="D32">
        <v>4</v>
      </c>
      <c r="E32" s="13">
        <v>4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35">
      <c r="A33" t="s">
        <v>55</v>
      </c>
      <c r="B33">
        <v>7</v>
      </c>
      <c r="C33">
        <v>5</v>
      </c>
      <c r="D33">
        <v>6</v>
      </c>
      <c r="E33" s="13">
        <v>6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</row>
    <row r="34" spans="1:56" x14ac:dyDescent="0.35">
      <c r="A34" t="s">
        <v>56</v>
      </c>
      <c r="B34">
        <v>5</v>
      </c>
      <c r="C34">
        <v>7</v>
      </c>
      <c r="D34">
        <v>6</v>
      </c>
      <c r="E34" s="13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1</v>
      </c>
    </row>
    <row r="35" spans="1:56" x14ac:dyDescent="0.35">
      <c r="A35" t="s">
        <v>57</v>
      </c>
      <c r="B35">
        <v>8</v>
      </c>
      <c r="C35">
        <v>8</v>
      </c>
      <c r="D35">
        <v>5</v>
      </c>
      <c r="E35" s="13">
        <v>7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2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</row>
    <row r="36" spans="1:56" x14ac:dyDescent="0.35">
      <c r="A36" t="s">
        <v>58</v>
      </c>
      <c r="B36">
        <v>4</v>
      </c>
      <c r="C36">
        <v>4</v>
      </c>
      <c r="D36">
        <v>3</v>
      </c>
      <c r="E36" s="13">
        <v>3.6666666666666665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35">
      <c r="A37" t="s">
        <v>59</v>
      </c>
      <c r="B37">
        <v>7</v>
      </c>
      <c r="C37">
        <v>7</v>
      </c>
      <c r="D37">
        <v>7</v>
      </c>
      <c r="E37" s="13">
        <v>7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2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2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2</v>
      </c>
    </row>
    <row r="38" spans="1:56" x14ac:dyDescent="0.35">
      <c r="A38" t="s">
        <v>60</v>
      </c>
      <c r="B38">
        <v>7</v>
      </c>
      <c r="C38">
        <v>7</v>
      </c>
      <c r="D38">
        <v>8</v>
      </c>
      <c r="E38" s="13">
        <v>7.333333333333333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1</v>
      </c>
      <c r="AZ38">
        <v>0</v>
      </c>
      <c r="BA38">
        <v>0</v>
      </c>
      <c r="BB38">
        <v>1</v>
      </c>
      <c r="BC38">
        <v>1</v>
      </c>
      <c r="BD38">
        <v>2</v>
      </c>
    </row>
    <row r="39" spans="1:56" x14ac:dyDescent="0.35">
      <c r="A39" t="s">
        <v>61</v>
      </c>
      <c r="B39">
        <v>6</v>
      </c>
      <c r="C39">
        <v>6</v>
      </c>
      <c r="D39">
        <v>7</v>
      </c>
      <c r="E39" s="13">
        <v>6.333333333333333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1</v>
      </c>
    </row>
    <row r="40" spans="1:56" x14ac:dyDescent="0.35">
      <c r="A40" t="s">
        <v>62</v>
      </c>
      <c r="B40">
        <v>6</v>
      </c>
      <c r="C40">
        <v>6</v>
      </c>
      <c r="D40">
        <v>6</v>
      </c>
      <c r="E40" s="13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</row>
    <row r="41" spans="1:56" x14ac:dyDescent="0.35">
      <c r="A41" t="s">
        <v>63</v>
      </c>
      <c r="B41">
        <v>7</v>
      </c>
      <c r="C41">
        <v>7</v>
      </c>
      <c r="D41">
        <v>6</v>
      </c>
      <c r="E41" s="13">
        <v>6.666666666666667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2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</row>
    <row r="42" spans="1:56" x14ac:dyDescent="0.35">
      <c r="A42" t="s">
        <v>64</v>
      </c>
      <c r="B42">
        <v>4</v>
      </c>
      <c r="C42">
        <v>5</v>
      </c>
      <c r="D42">
        <v>7</v>
      </c>
      <c r="E42" s="13">
        <v>5.333333333333333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2</v>
      </c>
      <c r="BD42">
        <v>1</v>
      </c>
    </row>
    <row r="43" spans="1:56" x14ac:dyDescent="0.35">
      <c r="A43" t="s">
        <v>65</v>
      </c>
      <c r="B43">
        <v>5</v>
      </c>
      <c r="C43">
        <v>5</v>
      </c>
      <c r="D43">
        <v>6</v>
      </c>
      <c r="E43" s="13">
        <v>5.333333333333333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</row>
    <row r="44" spans="1:56" x14ac:dyDescent="0.35">
      <c r="A44" t="s">
        <v>66</v>
      </c>
      <c r="B44">
        <v>9</v>
      </c>
      <c r="C44">
        <v>5</v>
      </c>
      <c r="D44">
        <v>6</v>
      </c>
      <c r="E44" s="13">
        <v>6.666666666666667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2</v>
      </c>
      <c r="V44">
        <v>1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1</v>
      </c>
      <c r="AN44">
        <v>1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</row>
    <row r="45" spans="1:56" x14ac:dyDescent="0.35">
      <c r="A45" t="s">
        <v>67</v>
      </c>
      <c r="B45">
        <v>4</v>
      </c>
      <c r="C45">
        <v>6</v>
      </c>
      <c r="D45">
        <v>4</v>
      </c>
      <c r="E45" s="13">
        <v>4.666666666666667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1</v>
      </c>
    </row>
    <row r="46" spans="1:56" x14ac:dyDescent="0.35">
      <c r="A46" t="s">
        <v>103</v>
      </c>
      <c r="B46">
        <v>6</v>
      </c>
      <c r="C46">
        <v>6</v>
      </c>
      <c r="D46">
        <v>5</v>
      </c>
      <c r="E46" s="13">
        <v>5.666666666666667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1</v>
      </c>
    </row>
    <row r="47" spans="1:56" x14ac:dyDescent="0.35">
      <c r="A47" t="s">
        <v>68</v>
      </c>
      <c r="B47">
        <v>8</v>
      </c>
      <c r="C47">
        <v>6</v>
      </c>
      <c r="D47">
        <v>9</v>
      </c>
      <c r="E47" s="13">
        <v>7.666666666666667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2</v>
      </c>
      <c r="V47">
        <v>2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2</v>
      </c>
    </row>
    <row r="48" spans="1:56" x14ac:dyDescent="0.35">
      <c r="A48" t="s">
        <v>69</v>
      </c>
      <c r="B48">
        <v>8</v>
      </c>
      <c r="C48">
        <v>8</v>
      </c>
      <c r="D48">
        <v>7</v>
      </c>
      <c r="E48" s="13">
        <v>7.666666666666667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1</v>
      </c>
      <c r="V48">
        <v>2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2</v>
      </c>
      <c r="AN48">
        <v>1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2</v>
      </c>
    </row>
    <row r="49" spans="1:56" x14ac:dyDescent="0.35">
      <c r="A49" t="s">
        <v>70</v>
      </c>
      <c r="B49">
        <v>10</v>
      </c>
      <c r="C49">
        <v>7</v>
      </c>
      <c r="D49">
        <v>8</v>
      </c>
      <c r="E49" s="13">
        <v>8.3333333333333339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2</v>
      </c>
      <c r="V49">
        <v>2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2</v>
      </c>
      <c r="AM49">
        <v>2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1</v>
      </c>
      <c r="BC49">
        <v>2</v>
      </c>
      <c r="BD49">
        <v>2</v>
      </c>
    </row>
    <row r="50" spans="1:56" x14ac:dyDescent="0.35">
      <c r="A50" t="s">
        <v>71</v>
      </c>
      <c r="B50">
        <v>6</v>
      </c>
      <c r="C50">
        <v>6</v>
      </c>
      <c r="D50">
        <v>6</v>
      </c>
      <c r="E50" s="13">
        <v>6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</row>
    <row r="51" spans="1:56" x14ac:dyDescent="0.35">
      <c r="A51" t="s">
        <v>72</v>
      </c>
      <c r="B51">
        <v>6</v>
      </c>
      <c r="C51">
        <v>6</v>
      </c>
      <c r="D51">
        <v>6</v>
      </c>
      <c r="E51" s="13">
        <v>6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1</v>
      </c>
    </row>
    <row r="52" spans="1:56" x14ac:dyDescent="0.35">
      <c r="A52" t="s">
        <v>73</v>
      </c>
      <c r="B52">
        <v>4</v>
      </c>
      <c r="C52">
        <v>3</v>
      </c>
      <c r="D52">
        <v>5</v>
      </c>
      <c r="E52" s="13">
        <v>4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</row>
    <row r="53" spans="1:56" x14ac:dyDescent="0.35">
      <c r="A53" t="s">
        <v>74</v>
      </c>
      <c r="B53">
        <v>5</v>
      </c>
      <c r="C53">
        <v>3</v>
      </c>
      <c r="D53">
        <v>3</v>
      </c>
      <c r="E53" s="13">
        <v>3.6666666666666665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</row>
    <row r="54" spans="1:56" x14ac:dyDescent="0.35">
      <c r="A54" t="s">
        <v>75</v>
      </c>
      <c r="B54">
        <v>6</v>
      </c>
      <c r="C54">
        <v>6</v>
      </c>
      <c r="D54">
        <v>5</v>
      </c>
      <c r="E54" s="13">
        <v>5.666666666666667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</row>
    <row r="55" spans="1:56" x14ac:dyDescent="0.35">
      <c r="A55" t="s">
        <v>76</v>
      </c>
      <c r="B55">
        <v>6</v>
      </c>
      <c r="C55">
        <v>6</v>
      </c>
      <c r="D55">
        <v>6</v>
      </c>
      <c r="E55" s="13">
        <v>6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</row>
    <row r="56" spans="1:56" x14ac:dyDescent="0.35">
      <c r="A56" t="s">
        <v>77</v>
      </c>
      <c r="B56">
        <v>6</v>
      </c>
      <c r="C56">
        <v>6</v>
      </c>
      <c r="D56">
        <v>5</v>
      </c>
      <c r="E56" s="13">
        <v>5.666666666666667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</row>
    <row r="57" spans="1:56" x14ac:dyDescent="0.35">
      <c r="A57" t="s">
        <v>78</v>
      </c>
      <c r="B57">
        <v>6</v>
      </c>
      <c r="C57">
        <v>7</v>
      </c>
      <c r="D57">
        <v>7</v>
      </c>
      <c r="E57" s="13">
        <v>6.666666666666667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2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2</v>
      </c>
      <c r="AN57">
        <v>0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1</v>
      </c>
      <c r="BC57">
        <v>1</v>
      </c>
      <c r="BD57">
        <v>2</v>
      </c>
    </row>
    <row r="58" spans="1:56" x14ac:dyDescent="0.35">
      <c r="A58" t="s">
        <v>79</v>
      </c>
      <c r="B58">
        <v>7</v>
      </c>
      <c r="C58">
        <v>9</v>
      </c>
      <c r="D58">
        <v>6</v>
      </c>
      <c r="E58" s="13">
        <v>7.333333333333333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2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2</v>
      </c>
    </row>
    <row r="59" spans="1:56" x14ac:dyDescent="0.35">
      <c r="A59" t="s">
        <v>80</v>
      </c>
      <c r="B59">
        <v>7</v>
      </c>
      <c r="C59">
        <v>7</v>
      </c>
      <c r="D59">
        <v>7</v>
      </c>
      <c r="E59" s="13">
        <v>7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2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2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2</v>
      </c>
    </row>
    <row r="60" spans="1:56" x14ac:dyDescent="0.35">
      <c r="A60" t="s">
        <v>81</v>
      </c>
      <c r="B60">
        <v>5</v>
      </c>
      <c r="C60">
        <v>5</v>
      </c>
      <c r="D60">
        <v>3</v>
      </c>
      <c r="E60" s="13">
        <v>4.333333333333333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1</v>
      </c>
    </row>
    <row r="61" spans="1:56" x14ac:dyDescent="0.35">
      <c r="A61" t="s">
        <v>82</v>
      </c>
      <c r="B61">
        <v>5</v>
      </c>
      <c r="C61">
        <v>6</v>
      </c>
      <c r="D61">
        <v>6</v>
      </c>
      <c r="E61" s="13">
        <v>5.666666666666667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1</v>
      </c>
    </row>
    <row r="62" spans="1:56" x14ac:dyDescent="0.35">
      <c r="A62" t="s">
        <v>83</v>
      </c>
      <c r="B62">
        <v>6</v>
      </c>
      <c r="C62">
        <v>5</v>
      </c>
      <c r="D62">
        <v>5</v>
      </c>
      <c r="E62" s="13">
        <v>5.333333333333333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1</v>
      </c>
    </row>
    <row r="63" spans="1:56" x14ac:dyDescent="0.35">
      <c r="A63" t="s">
        <v>84</v>
      </c>
      <c r="B63">
        <v>6</v>
      </c>
      <c r="C63">
        <v>6</v>
      </c>
      <c r="D63">
        <v>7</v>
      </c>
      <c r="E63" s="13">
        <v>6.333333333333333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2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2</v>
      </c>
      <c r="AN63">
        <v>1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2</v>
      </c>
    </row>
    <row r="64" spans="1:56" x14ac:dyDescent="0.35">
      <c r="A64" t="s">
        <v>85</v>
      </c>
      <c r="B64">
        <v>5</v>
      </c>
      <c r="C64">
        <v>5</v>
      </c>
      <c r="D64">
        <v>4</v>
      </c>
      <c r="E64" s="13">
        <v>4.666666666666667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1</v>
      </c>
    </row>
    <row r="65" spans="1:56" x14ac:dyDescent="0.35">
      <c r="A65" t="s">
        <v>86</v>
      </c>
      <c r="B65">
        <v>7</v>
      </c>
      <c r="C65">
        <v>7</v>
      </c>
      <c r="D65">
        <v>6</v>
      </c>
      <c r="E65" s="13">
        <v>6.666666666666667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</row>
    <row r="66" spans="1:56" x14ac:dyDescent="0.35">
      <c r="A66" t="s">
        <v>87</v>
      </c>
      <c r="B66">
        <v>7</v>
      </c>
      <c r="C66">
        <v>7</v>
      </c>
      <c r="D66">
        <v>6</v>
      </c>
      <c r="E66" s="13">
        <v>6.666666666666667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2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</row>
    <row r="67" spans="1:56" x14ac:dyDescent="0.35">
      <c r="A67" t="s">
        <v>88</v>
      </c>
      <c r="B67">
        <v>7</v>
      </c>
      <c r="C67">
        <v>7</v>
      </c>
      <c r="D67">
        <v>6</v>
      </c>
      <c r="E67" s="13">
        <v>6.666666666666667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1</v>
      </c>
      <c r="V67">
        <v>2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2</v>
      </c>
    </row>
    <row r="68" spans="1:56" x14ac:dyDescent="0.35">
      <c r="A68" t="s">
        <v>89</v>
      </c>
      <c r="B68">
        <v>6</v>
      </c>
      <c r="C68">
        <v>10</v>
      </c>
      <c r="D68">
        <v>6</v>
      </c>
      <c r="E68" s="13">
        <v>7.333333333333333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0</v>
      </c>
      <c r="AA68">
        <v>1</v>
      </c>
      <c r="AB68">
        <v>1</v>
      </c>
      <c r="AC68">
        <v>0</v>
      </c>
      <c r="AD68">
        <v>1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1</v>
      </c>
      <c r="BD68">
        <v>2</v>
      </c>
    </row>
    <row r="69" spans="1:56" x14ac:dyDescent="0.35">
      <c r="A69" t="s">
        <v>90</v>
      </c>
      <c r="B69">
        <v>7</v>
      </c>
      <c r="C69">
        <v>8</v>
      </c>
      <c r="D69">
        <v>6</v>
      </c>
      <c r="E69" s="13">
        <v>7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1</v>
      </c>
      <c r="U69">
        <v>1</v>
      </c>
      <c r="V69">
        <v>2</v>
      </c>
      <c r="W69">
        <v>1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1</v>
      </c>
      <c r="AM69">
        <v>2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1</v>
      </c>
      <c r="BC69">
        <v>1</v>
      </c>
      <c r="BD69">
        <v>2</v>
      </c>
    </row>
    <row r="70" spans="1:56" x14ac:dyDescent="0.35">
      <c r="A70" t="s">
        <v>91</v>
      </c>
      <c r="B70">
        <v>7</v>
      </c>
      <c r="C70">
        <v>6</v>
      </c>
      <c r="D70">
        <v>6</v>
      </c>
      <c r="E70" s="13">
        <v>6.333333333333333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1</v>
      </c>
      <c r="W70">
        <v>1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1</v>
      </c>
    </row>
    <row r="71" spans="1:56" x14ac:dyDescent="0.35">
      <c r="A71" t="s">
        <v>92</v>
      </c>
      <c r="B71">
        <v>7</v>
      </c>
      <c r="C71">
        <v>7</v>
      </c>
      <c r="D71">
        <v>7</v>
      </c>
      <c r="E71" s="13">
        <v>7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2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2</v>
      </c>
      <c r="AN71">
        <v>1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1</v>
      </c>
      <c r="BD71">
        <v>2</v>
      </c>
    </row>
    <row r="72" spans="1:56" x14ac:dyDescent="0.35">
      <c r="A72" t="s">
        <v>93</v>
      </c>
      <c r="B72">
        <v>6</v>
      </c>
      <c r="C72">
        <v>4</v>
      </c>
      <c r="D72">
        <v>5</v>
      </c>
      <c r="E72" s="13">
        <v>5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1</v>
      </c>
    </row>
    <row r="73" spans="1:56" x14ac:dyDescent="0.35">
      <c r="A73" t="s">
        <v>94</v>
      </c>
      <c r="B73">
        <v>7</v>
      </c>
      <c r="C73">
        <v>7</v>
      </c>
      <c r="D73">
        <v>8</v>
      </c>
      <c r="E73" s="13">
        <v>7.333333333333333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2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2</v>
      </c>
    </row>
    <row r="74" spans="1:56" x14ac:dyDescent="0.35">
      <c r="A74" t="s">
        <v>95</v>
      </c>
      <c r="B74">
        <v>6</v>
      </c>
      <c r="C74">
        <v>4</v>
      </c>
      <c r="D74">
        <v>4</v>
      </c>
      <c r="E74" s="13">
        <v>4.666666666666667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</row>
    <row r="75" spans="1:56" x14ac:dyDescent="0.35">
      <c r="A75" t="s">
        <v>96</v>
      </c>
      <c r="B75">
        <v>6</v>
      </c>
      <c r="C75">
        <v>8</v>
      </c>
      <c r="D75">
        <v>7</v>
      </c>
      <c r="E75" s="13">
        <v>7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2</v>
      </c>
      <c r="AN75">
        <v>1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1</v>
      </c>
    </row>
    <row r="76" spans="1:56" x14ac:dyDescent="0.35">
      <c r="A76" t="s">
        <v>97</v>
      </c>
      <c r="B76">
        <v>10</v>
      </c>
      <c r="C76">
        <v>10</v>
      </c>
      <c r="D76">
        <v>6</v>
      </c>
      <c r="E76" s="13">
        <v>8.6666666666666661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1</v>
      </c>
      <c r="U76">
        <v>2</v>
      </c>
      <c r="V76">
        <v>2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2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1</v>
      </c>
      <c r="BD76">
        <v>2</v>
      </c>
    </row>
    <row r="77" spans="1:56" x14ac:dyDescent="0.35">
      <c r="A77" t="s">
        <v>98</v>
      </c>
      <c r="B77">
        <v>6</v>
      </c>
      <c r="C77">
        <v>7</v>
      </c>
      <c r="D77">
        <v>8</v>
      </c>
      <c r="E77" s="13">
        <v>7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1</v>
      </c>
      <c r="AM77">
        <v>2</v>
      </c>
      <c r="AN77">
        <v>0</v>
      </c>
      <c r="AO77">
        <v>0</v>
      </c>
      <c r="AP77">
        <v>0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1</v>
      </c>
      <c r="BC77">
        <v>1</v>
      </c>
      <c r="BD77">
        <v>1</v>
      </c>
    </row>
    <row r="78" spans="1:56" x14ac:dyDescent="0.35">
      <c r="A78" t="s">
        <v>99</v>
      </c>
      <c r="B78">
        <v>5</v>
      </c>
      <c r="C78">
        <v>4</v>
      </c>
      <c r="D78">
        <v>8</v>
      </c>
      <c r="E78" s="13">
        <v>5.666666666666667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1</v>
      </c>
      <c r="BC78">
        <v>2</v>
      </c>
      <c r="BD78">
        <v>2</v>
      </c>
    </row>
    <row r="79" spans="1:56" x14ac:dyDescent="0.35">
      <c r="A79" t="s">
        <v>100</v>
      </c>
      <c r="B79">
        <v>5</v>
      </c>
      <c r="C79">
        <v>4</v>
      </c>
      <c r="D79">
        <v>4</v>
      </c>
      <c r="E79" s="13">
        <v>4.333333333333333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</row>
    <row r="80" spans="1:56" x14ac:dyDescent="0.35">
      <c r="A80" t="s">
        <v>101</v>
      </c>
      <c r="B80">
        <v>9</v>
      </c>
      <c r="C80">
        <v>8</v>
      </c>
      <c r="D80">
        <v>6</v>
      </c>
      <c r="E80" s="13">
        <v>7.666666666666667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1</v>
      </c>
      <c r="T80">
        <v>1</v>
      </c>
      <c r="U80">
        <v>2</v>
      </c>
      <c r="V80">
        <v>2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1</v>
      </c>
      <c r="AL80">
        <v>2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2</v>
      </c>
      <c r="BD80">
        <v>2</v>
      </c>
    </row>
    <row r="81" spans="1:56" x14ac:dyDescent="0.35">
      <c r="A81" t="s">
        <v>102</v>
      </c>
      <c r="B81">
        <v>9</v>
      </c>
      <c r="C81">
        <v>11</v>
      </c>
      <c r="D81">
        <v>10</v>
      </c>
      <c r="E81" s="13">
        <v>10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2</v>
      </c>
      <c r="V81">
        <v>2</v>
      </c>
      <c r="W81">
        <v>1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1</v>
      </c>
      <c r="AK81">
        <v>1</v>
      </c>
      <c r="AL81">
        <v>2</v>
      </c>
      <c r="AM81">
        <v>2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2</v>
      </c>
      <c r="BD81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848D-DDEE-45FE-BEDC-C5DC8B5C7178}">
  <dimension ref="A1:BD81"/>
  <sheetViews>
    <sheetView topLeftCell="BC1" workbookViewId="0">
      <selection activeCell="BI9" sqref="BI9"/>
    </sheetView>
  </sheetViews>
  <sheetFormatPr defaultRowHeight="14.5" x14ac:dyDescent="0.35"/>
  <cols>
    <col min="1" max="1" width="8" customWidth="1"/>
  </cols>
  <sheetData>
    <row r="1" spans="1:56" ht="15" thickBot="1" x14ac:dyDescent="0.4">
      <c r="A1" s="16" t="s">
        <v>0</v>
      </c>
      <c r="B1" s="23" t="s">
        <v>126</v>
      </c>
      <c r="C1" s="24" t="s">
        <v>127</v>
      </c>
      <c r="D1" s="25" t="s">
        <v>128</v>
      </c>
      <c r="E1" s="8" t="s">
        <v>129</v>
      </c>
      <c r="F1" s="23" t="s">
        <v>130</v>
      </c>
      <c r="G1" s="23" t="s">
        <v>131</v>
      </c>
      <c r="H1" s="23" t="s">
        <v>132</v>
      </c>
      <c r="I1" s="23" t="s">
        <v>133</v>
      </c>
      <c r="J1" s="23" t="s">
        <v>134</v>
      </c>
      <c r="K1" s="23" t="s">
        <v>135</v>
      </c>
      <c r="L1" s="23" t="s">
        <v>136</v>
      </c>
      <c r="M1" s="23" t="s">
        <v>137</v>
      </c>
      <c r="N1" s="23" t="s">
        <v>138</v>
      </c>
      <c r="O1" s="23" t="s">
        <v>139</v>
      </c>
      <c r="P1" s="23" t="s">
        <v>140</v>
      </c>
      <c r="Q1" s="23" t="s">
        <v>141</v>
      </c>
      <c r="R1" s="23" t="s">
        <v>142</v>
      </c>
      <c r="S1" s="23" t="s">
        <v>143</v>
      </c>
      <c r="T1" s="23" t="s">
        <v>144</v>
      </c>
      <c r="U1" s="23" t="s">
        <v>145</v>
      </c>
      <c r="V1" s="23" t="s">
        <v>146</v>
      </c>
      <c r="W1" s="24" t="s">
        <v>147</v>
      </c>
      <c r="X1" s="24" t="s">
        <v>148</v>
      </c>
      <c r="Y1" s="24" t="s">
        <v>149</v>
      </c>
      <c r="Z1" s="24" t="s">
        <v>150</v>
      </c>
      <c r="AA1" s="24" t="s">
        <v>151</v>
      </c>
      <c r="AB1" s="24" t="s">
        <v>152</v>
      </c>
      <c r="AC1" s="24" t="s">
        <v>153</v>
      </c>
      <c r="AD1" s="24" t="s">
        <v>154</v>
      </c>
      <c r="AE1" s="24" t="s">
        <v>155</v>
      </c>
      <c r="AF1" s="24" t="s">
        <v>156</v>
      </c>
      <c r="AG1" s="24" t="s">
        <v>157</v>
      </c>
      <c r="AH1" s="24" t="s">
        <v>158</v>
      </c>
      <c r="AI1" s="24" t="s">
        <v>159</v>
      </c>
      <c r="AJ1" s="24" t="s">
        <v>160</v>
      </c>
      <c r="AK1" s="24" t="s">
        <v>161</v>
      </c>
      <c r="AL1" s="24" t="s">
        <v>162</v>
      </c>
      <c r="AM1" s="24" t="s">
        <v>163</v>
      </c>
      <c r="AN1" s="26" t="s">
        <v>164</v>
      </c>
      <c r="AO1" s="26" t="s">
        <v>165</v>
      </c>
      <c r="AP1" s="26" t="s">
        <v>166</v>
      </c>
      <c r="AQ1" s="26" t="s">
        <v>167</v>
      </c>
      <c r="AR1" s="26" t="s">
        <v>168</v>
      </c>
      <c r="AS1" s="26" t="s">
        <v>169</v>
      </c>
      <c r="AT1" s="26" t="s">
        <v>170</v>
      </c>
      <c r="AU1" s="26" t="s">
        <v>171</v>
      </c>
      <c r="AV1" s="26" t="s">
        <v>172</v>
      </c>
      <c r="AW1" s="26" t="s">
        <v>173</v>
      </c>
      <c r="AX1" s="26" t="s">
        <v>174</v>
      </c>
      <c r="AY1" s="26" t="s">
        <v>175</v>
      </c>
      <c r="AZ1" s="26" t="s">
        <v>176</v>
      </c>
      <c r="BA1" s="26" t="s">
        <v>177</v>
      </c>
      <c r="BB1" s="26" t="s">
        <v>178</v>
      </c>
      <c r="BC1" s="26" t="s">
        <v>179</v>
      </c>
      <c r="BD1" s="26" t="s">
        <v>180</v>
      </c>
    </row>
    <row r="2" spans="1:56" ht="15" thickTop="1" x14ac:dyDescent="0.35">
      <c r="A2" t="s">
        <v>24</v>
      </c>
      <c r="B2">
        <v>6</v>
      </c>
      <c r="C2">
        <v>7</v>
      </c>
      <c r="D2">
        <v>5</v>
      </c>
      <c r="E2" s="13">
        <v>6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2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1</v>
      </c>
    </row>
    <row r="3" spans="1:56" x14ac:dyDescent="0.35">
      <c r="A3" t="s">
        <v>25</v>
      </c>
      <c r="B3">
        <v>4</v>
      </c>
      <c r="C3">
        <v>2</v>
      </c>
      <c r="D3">
        <v>1</v>
      </c>
      <c r="E3" s="13">
        <v>2.3333333333333335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35">
      <c r="A4" t="s">
        <v>26</v>
      </c>
      <c r="B4">
        <v>6</v>
      </c>
      <c r="C4">
        <v>6</v>
      </c>
      <c r="D4">
        <v>3</v>
      </c>
      <c r="E4" s="13">
        <v>5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</row>
    <row r="5" spans="1:56" x14ac:dyDescent="0.35">
      <c r="A5" t="s">
        <v>27</v>
      </c>
      <c r="B5">
        <v>9</v>
      </c>
      <c r="C5">
        <v>8</v>
      </c>
      <c r="D5">
        <v>4</v>
      </c>
      <c r="E5" s="13">
        <v>7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2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0</v>
      </c>
      <c r="AH5">
        <v>1</v>
      </c>
      <c r="AI5">
        <v>0</v>
      </c>
      <c r="AJ5">
        <v>0</v>
      </c>
      <c r="AK5">
        <v>1</v>
      </c>
      <c r="AL5">
        <v>1</v>
      </c>
      <c r="AM5">
        <v>2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1</v>
      </c>
    </row>
    <row r="6" spans="1:56" x14ac:dyDescent="0.35">
      <c r="A6" t="s">
        <v>28</v>
      </c>
      <c r="B6">
        <v>4</v>
      </c>
      <c r="C6">
        <v>5</v>
      </c>
      <c r="D6">
        <v>7</v>
      </c>
      <c r="E6" s="13">
        <v>5.333333333333333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0</v>
      </c>
      <c r="BA6">
        <v>1</v>
      </c>
      <c r="BB6">
        <v>0</v>
      </c>
      <c r="BC6">
        <v>2</v>
      </c>
      <c r="BD6">
        <v>1</v>
      </c>
    </row>
    <row r="7" spans="1:56" x14ac:dyDescent="0.35">
      <c r="A7" t="s">
        <v>29</v>
      </c>
      <c r="B7">
        <v>5</v>
      </c>
      <c r="C7">
        <v>6</v>
      </c>
      <c r="D7">
        <v>0</v>
      </c>
      <c r="E7" s="13">
        <v>3.6666666666666665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1</v>
      </c>
      <c r="BC7">
        <v>0</v>
      </c>
      <c r="BD7">
        <v>1</v>
      </c>
    </row>
    <row r="8" spans="1:56" x14ac:dyDescent="0.35">
      <c r="A8" t="s">
        <v>30</v>
      </c>
      <c r="B8">
        <v>3</v>
      </c>
      <c r="C8">
        <v>2</v>
      </c>
      <c r="D8">
        <v>3</v>
      </c>
      <c r="E8" s="13">
        <v>2.6666666666666665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</row>
    <row r="9" spans="1:56" x14ac:dyDescent="0.35">
      <c r="A9" t="s">
        <v>31</v>
      </c>
      <c r="B9">
        <v>8</v>
      </c>
      <c r="C9">
        <v>7</v>
      </c>
      <c r="D9">
        <v>7</v>
      </c>
      <c r="E9" s="13">
        <v>7.333333333333333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2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1</v>
      </c>
      <c r="AL9">
        <v>1</v>
      </c>
      <c r="AM9">
        <v>2</v>
      </c>
      <c r="AN9">
        <v>1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1</v>
      </c>
    </row>
    <row r="10" spans="1:56" x14ac:dyDescent="0.35">
      <c r="A10" t="s">
        <v>32</v>
      </c>
      <c r="B10">
        <v>4</v>
      </c>
      <c r="C10">
        <v>3</v>
      </c>
      <c r="D10">
        <v>3</v>
      </c>
      <c r="E10" s="13">
        <v>3.3333333333333335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35">
      <c r="A11" t="s">
        <v>33</v>
      </c>
      <c r="B11">
        <v>5</v>
      </c>
      <c r="C11">
        <v>7</v>
      </c>
      <c r="D11">
        <v>6</v>
      </c>
      <c r="E11" s="13">
        <v>6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2</v>
      </c>
      <c r="W11">
        <v>1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2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2</v>
      </c>
    </row>
    <row r="12" spans="1:56" x14ac:dyDescent="0.35">
      <c r="A12" t="s">
        <v>34</v>
      </c>
      <c r="B12">
        <v>5</v>
      </c>
      <c r="C12">
        <v>5</v>
      </c>
      <c r="D12">
        <v>8</v>
      </c>
      <c r="E12" s="13">
        <v>6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2</v>
      </c>
      <c r="BD12">
        <v>1</v>
      </c>
    </row>
    <row r="13" spans="1:56" x14ac:dyDescent="0.35">
      <c r="A13" t="s">
        <v>35</v>
      </c>
      <c r="B13">
        <v>4</v>
      </c>
      <c r="C13">
        <v>3</v>
      </c>
      <c r="D13">
        <v>4</v>
      </c>
      <c r="E13" s="13">
        <v>3.6666666666666665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</row>
    <row r="14" spans="1:56" x14ac:dyDescent="0.35">
      <c r="A14" t="s">
        <v>36</v>
      </c>
      <c r="B14">
        <v>7</v>
      </c>
      <c r="C14">
        <v>10</v>
      </c>
      <c r="D14">
        <v>8</v>
      </c>
      <c r="E14" s="13">
        <v>8.3333333333333339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2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2</v>
      </c>
    </row>
    <row r="15" spans="1:56" x14ac:dyDescent="0.35">
      <c r="A15" t="s">
        <v>37</v>
      </c>
      <c r="B15">
        <v>7</v>
      </c>
      <c r="C15">
        <v>7</v>
      </c>
      <c r="D15">
        <v>8</v>
      </c>
      <c r="E15" s="13">
        <v>7.333333333333333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</v>
      </c>
      <c r="W15">
        <v>1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2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2</v>
      </c>
    </row>
    <row r="16" spans="1:56" x14ac:dyDescent="0.35">
      <c r="A16" t="s">
        <v>38</v>
      </c>
      <c r="B16">
        <v>6</v>
      </c>
      <c r="C16">
        <v>5</v>
      </c>
      <c r="D16">
        <v>6</v>
      </c>
      <c r="E16" s="13">
        <v>5.666666666666667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</row>
    <row r="17" spans="1:56" x14ac:dyDescent="0.35">
      <c r="A17" t="s">
        <v>39</v>
      </c>
      <c r="B17">
        <v>6</v>
      </c>
      <c r="C17">
        <v>7</v>
      </c>
      <c r="D17">
        <v>6</v>
      </c>
      <c r="E17" s="13">
        <v>6.333333333333333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2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2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2</v>
      </c>
    </row>
    <row r="18" spans="1:56" x14ac:dyDescent="0.35">
      <c r="A18" t="s">
        <v>40</v>
      </c>
      <c r="B18">
        <v>3</v>
      </c>
      <c r="C18">
        <v>3</v>
      </c>
      <c r="D18">
        <v>2</v>
      </c>
      <c r="E18" s="13">
        <v>2.6666666666666665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</row>
    <row r="19" spans="1:56" x14ac:dyDescent="0.35">
      <c r="A19" t="s">
        <v>41</v>
      </c>
      <c r="B19">
        <v>3</v>
      </c>
      <c r="C19">
        <v>7</v>
      </c>
      <c r="D19">
        <v>5</v>
      </c>
      <c r="E19" s="13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</row>
    <row r="20" spans="1:56" x14ac:dyDescent="0.35">
      <c r="A20" t="s">
        <v>42</v>
      </c>
      <c r="B20">
        <v>7</v>
      </c>
      <c r="C20">
        <v>9</v>
      </c>
      <c r="D20">
        <v>9</v>
      </c>
      <c r="E20" s="13">
        <v>8.3333333333333339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2</v>
      </c>
      <c r="V20">
        <v>1</v>
      </c>
      <c r="W20">
        <v>1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2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2</v>
      </c>
    </row>
    <row r="21" spans="1:56" x14ac:dyDescent="0.35">
      <c r="A21" t="s">
        <v>43</v>
      </c>
      <c r="B21">
        <v>8</v>
      </c>
      <c r="C21">
        <v>8</v>
      </c>
      <c r="D21">
        <v>8</v>
      </c>
      <c r="E21" s="13">
        <v>8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1</v>
      </c>
      <c r="U21">
        <v>2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0</v>
      </c>
      <c r="BB21">
        <v>1</v>
      </c>
      <c r="BC21">
        <v>2</v>
      </c>
      <c r="BD21">
        <v>1</v>
      </c>
    </row>
    <row r="22" spans="1:56" x14ac:dyDescent="0.35">
      <c r="A22" t="s">
        <v>44</v>
      </c>
      <c r="B22">
        <v>4</v>
      </c>
      <c r="C22">
        <v>1</v>
      </c>
      <c r="D22">
        <v>2</v>
      </c>
      <c r="E22" s="13">
        <v>2.3333333333333335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35">
      <c r="A23" t="s">
        <v>45</v>
      </c>
      <c r="B23">
        <v>5</v>
      </c>
      <c r="C23">
        <v>4</v>
      </c>
      <c r="D23">
        <v>4</v>
      </c>
      <c r="E23" s="13">
        <v>4.333333333333333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</row>
    <row r="24" spans="1:56" x14ac:dyDescent="0.35">
      <c r="A24" t="s">
        <v>46</v>
      </c>
      <c r="B24">
        <v>6</v>
      </c>
      <c r="C24">
        <v>6</v>
      </c>
      <c r="D24">
        <v>7</v>
      </c>
      <c r="E24" s="13">
        <v>6.333333333333333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2</v>
      </c>
      <c r="BD24">
        <v>1</v>
      </c>
    </row>
    <row r="25" spans="1:56" x14ac:dyDescent="0.35">
      <c r="A25" t="s">
        <v>47</v>
      </c>
      <c r="B25">
        <v>5</v>
      </c>
      <c r="C25">
        <v>6</v>
      </c>
      <c r="D25">
        <v>7</v>
      </c>
      <c r="E25" s="13">
        <v>6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1</v>
      </c>
    </row>
    <row r="26" spans="1:56" x14ac:dyDescent="0.35">
      <c r="A26" t="s">
        <v>48</v>
      </c>
      <c r="B26">
        <v>6</v>
      </c>
      <c r="C26">
        <v>7</v>
      </c>
      <c r="D26">
        <v>6</v>
      </c>
      <c r="E26" s="13">
        <v>6.333333333333333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2</v>
      </c>
    </row>
    <row r="27" spans="1:56" x14ac:dyDescent="0.35">
      <c r="A27" t="s">
        <v>49</v>
      </c>
      <c r="B27">
        <v>7</v>
      </c>
      <c r="C27">
        <v>5</v>
      </c>
      <c r="D27">
        <v>8</v>
      </c>
      <c r="E27" s="13">
        <v>6.666666666666667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2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2</v>
      </c>
    </row>
    <row r="28" spans="1:56" x14ac:dyDescent="0.35">
      <c r="A28" t="s">
        <v>50</v>
      </c>
      <c r="B28">
        <v>7</v>
      </c>
      <c r="C28">
        <v>8</v>
      </c>
      <c r="D28">
        <v>9</v>
      </c>
      <c r="E28" s="13">
        <v>8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2</v>
      </c>
    </row>
    <row r="29" spans="1:56" x14ac:dyDescent="0.35">
      <c r="A29" t="s">
        <v>51</v>
      </c>
      <c r="B29">
        <v>6</v>
      </c>
      <c r="C29">
        <v>3</v>
      </c>
      <c r="D29">
        <v>5</v>
      </c>
      <c r="E29" s="13">
        <v>4.666666666666667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1</v>
      </c>
    </row>
    <row r="30" spans="1:56" x14ac:dyDescent="0.35">
      <c r="A30" t="s">
        <v>52</v>
      </c>
      <c r="B30">
        <v>7</v>
      </c>
      <c r="C30">
        <v>9</v>
      </c>
      <c r="D30">
        <v>8</v>
      </c>
      <c r="E30" s="13">
        <v>8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2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1</v>
      </c>
    </row>
    <row r="31" spans="1:56" x14ac:dyDescent="0.35">
      <c r="A31" t="s">
        <v>53</v>
      </c>
      <c r="B31">
        <v>3</v>
      </c>
      <c r="C31">
        <v>3</v>
      </c>
      <c r="D31">
        <v>5</v>
      </c>
      <c r="E31" s="13">
        <v>3.6666666666666665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35">
      <c r="A32" t="s">
        <v>54</v>
      </c>
      <c r="B32">
        <v>6</v>
      </c>
      <c r="C32">
        <v>5</v>
      </c>
      <c r="D32">
        <v>6</v>
      </c>
      <c r="E32" s="13">
        <v>5.666666666666667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1</v>
      </c>
    </row>
    <row r="33" spans="1:56" x14ac:dyDescent="0.35">
      <c r="A33" t="s">
        <v>55</v>
      </c>
      <c r="B33">
        <v>6</v>
      </c>
      <c r="C33">
        <v>4</v>
      </c>
      <c r="D33">
        <v>7</v>
      </c>
      <c r="E33" s="13">
        <v>5.666666666666667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</row>
    <row r="34" spans="1:56" x14ac:dyDescent="0.35">
      <c r="A34" t="s">
        <v>56</v>
      </c>
      <c r="B34">
        <v>6</v>
      </c>
      <c r="C34">
        <v>7</v>
      </c>
      <c r="D34">
        <v>6</v>
      </c>
      <c r="E34" s="13">
        <v>6.333333333333333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1</v>
      </c>
    </row>
    <row r="35" spans="1:56" x14ac:dyDescent="0.35">
      <c r="A35" t="s">
        <v>57</v>
      </c>
      <c r="B35">
        <v>7</v>
      </c>
      <c r="C35">
        <v>7</v>
      </c>
      <c r="D35">
        <v>6</v>
      </c>
      <c r="E35" s="13">
        <v>6.666666666666667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</row>
    <row r="36" spans="1:56" x14ac:dyDescent="0.35">
      <c r="A36" t="s">
        <v>58</v>
      </c>
      <c r="B36">
        <v>4</v>
      </c>
      <c r="C36">
        <v>5</v>
      </c>
      <c r="D36">
        <v>4</v>
      </c>
      <c r="E36" s="13">
        <v>4.333333333333333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</row>
    <row r="37" spans="1:56" x14ac:dyDescent="0.35">
      <c r="A37" t="s">
        <v>59</v>
      </c>
      <c r="B37">
        <v>7</v>
      </c>
      <c r="C37">
        <v>6</v>
      </c>
      <c r="D37">
        <v>8</v>
      </c>
      <c r="E37" s="13">
        <v>7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2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2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2</v>
      </c>
    </row>
    <row r="38" spans="1:56" x14ac:dyDescent="0.35">
      <c r="A38" t="s">
        <v>60</v>
      </c>
      <c r="B38">
        <v>9</v>
      </c>
      <c r="C38">
        <v>7</v>
      </c>
      <c r="D38">
        <v>8</v>
      </c>
      <c r="E38" s="13">
        <v>8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1</v>
      </c>
      <c r="U38">
        <v>2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2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2</v>
      </c>
    </row>
    <row r="39" spans="1:56" x14ac:dyDescent="0.35">
      <c r="A39" t="s">
        <v>61</v>
      </c>
      <c r="B39">
        <v>6</v>
      </c>
      <c r="C39">
        <v>7</v>
      </c>
      <c r="D39">
        <v>7</v>
      </c>
      <c r="E39" s="13">
        <v>6.666666666666667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2</v>
      </c>
      <c r="W39">
        <v>1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2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2</v>
      </c>
    </row>
    <row r="40" spans="1:56" x14ac:dyDescent="0.35">
      <c r="A40" t="s">
        <v>62</v>
      </c>
      <c r="B40">
        <v>5</v>
      </c>
      <c r="C40">
        <v>10</v>
      </c>
      <c r="D40">
        <v>6</v>
      </c>
      <c r="E40" s="13">
        <v>7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2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</row>
    <row r="41" spans="1:56" x14ac:dyDescent="0.35">
      <c r="A41" t="s">
        <v>63</v>
      </c>
      <c r="B41">
        <v>5</v>
      </c>
      <c r="C41">
        <v>6</v>
      </c>
      <c r="D41">
        <v>7</v>
      </c>
      <c r="E41" s="13">
        <v>6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0</v>
      </c>
      <c r="BA41">
        <v>0</v>
      </c>
      <c r="BB41">
        <v>1</v>
      </c>
      <c r="BC41">
        <v>2</v>
      </c>
      <c r="BD41">
        <v>1</v>
      </c>
    </row>
    <row r="42" spans="1:56" x14ac:dyDescent="0.35">
      <c r="A42" t="s">
        <v>64</v>
      </c>
      <c r="B42">
        <v>7</v>
      </c>
      <c r="C42">
        <v>3</v>
      </c>
      <c r="D42">
        <v>6</v>
      </c>
      <c r="E42" s="13">
        <v>5.333333333333333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2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</row>
    <row r="43" spans="1:56" x14ac:dyDescent="0.35">
      <c r="A43" t="s">
        <v>65</v>
      </c>
      <c r="B43">
        <v>5</v>
      </c>
      <c r="C43">
        <v>5</v>
      </c>
      <c r="D43">
        <v>4</v>
      </c>
      <c r="E43" s="13">
        <v>4.666666666666667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</row>
    <row r="44" spans="1:56" x14ac:dyDescent="0.35">
      <c r="A44" t="s">
        <v>66</v>
      </c>
      <c r="B44">
        <v>4</v>
      </c>
      <c r="C44">
        <v>4</v>
      </c>
      <c r="D44">
        <v>3</v>
      </c>
      <c r="E44" s="13">
        <v>3.6666666666666665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</row>
    <row r="45" spans="1:56" x14ac:dyDescent="0.35">
      <c r="A45" t="s">
        <v>67</v>
      </c>
      <c r="B45">
        <v>5</v>
      </c>
      <c r="C45">
        <v>4</v>
      </c>
      <c r="D45">
        <v>5</v>
      </c>
      <c r="E45" s="13">
        <v>4.666666666666667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1</v>
      </c>
    </row>
    <row r="46" spans="1:56" x14ac:dyDescent="0.35">
      <c r="A46" t="s">
        <v>68</v>
      </c>
      <c r="B46">
        <v>5</v>
      </c>
      <c r="C46">
        <v>7</v>
      </c>
      <c r="D46">
        <v>6</v>
      </c>
      <c r="E46" s="13">
        <v>6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1</v>
      </c>
    </row>
    <row r="47" spans="1:56" x14ac:dyDescent="0.35">
      <c r="A47" t="s">
        <v>69</v>
      </c>
      <c r="B47">
        <v>7</v>
      </c>
      <c r="C47">
        <v>8</v>
      </c>
      <c r="D47">
        <v>6</v>
      </c>
      <c r="E47" s="13">
        <v>7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2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2</v>
      </c>
    </row>
    <row r="48" spans="1:56" x14ac:dyDescent="0.35">
      <c r="A48" t="s">
        <v>70</v>
      </c>
      <c r="B48">
        <v>7</v>
      </c>
      <c r="C48">
        <v>7</v>
      </c>
      <c r="D48">
        <v>7</v>
      </c>
      <c r="E48" s="13">
        <v>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1</v>
      </c>
      <c r="V48">
        <v>2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2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2</v>
      </c>
    </row>
    <row r="49" spans="1:56" x14ac:dyDescent="0.35">
      <c r="A49" t="s">
        <v>181</v>
      </c>
      <c r="B49">
        <v>8</v>
      </c>
      <c r="C49">
        <v>6</v>
      </c>
      <c r="D49">
        <v>5</v>
      </c>
      <c r="E49" s="13">
        <v>6.333333333333333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1</v>
      </c>
      <c r="U49">
        <v>1</v>
      </c>
      <c r="V49">
        <v>2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1</v>
      </c>
    </row>
    <row r="50" spans="1:56" x14ac:dyDescent="0.35">
      <c r="A50" t="s">
        <v>71</v>
      </c>
      <c r="B50">
        <v>5</v>
      </c>
      <c r="C50">
        <v>4</v>
      </c>
      <c r="D50">
        <v>5</v>
      </c>
      <c r="E50" s="13">
        <v>4.666666666666667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</row>
    <row r="51" spans="1:56" x14ac:dyDescent="0.35">
      <c r="A51" t="s">
        <v>72</v>
      </c>
      <c r="B51">
        <v>5</v>
      </c>
      <c r="C51">
        <v>6</v>
      </c>
      <c r="D51">
        <v>6</v>
      </c>
      <c r="E51" s="13">
        <v>5.666666666666667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1</v>
      </c>
    </row>
    <row r="52" spans="1:56" x14ac:dyDescent="0.35">
      <c r="A52" t="s">
        <v>73</v>
      </c>
      <c r="B52">
        <v>3</v>
      </c>
      <c r="C52">
        <v>5</v>
      </c>
      <c r="D52">
        <v>5</v>
      </c>
      <c r="E52" s="13">
        <v>4.333333333333333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</row>
    <row r="53" spans="1:56" x14ac:dyDescent="0.35">
      <c r="A53" t="s">
        <v>74</v>
      </c>
      <c r="B53">
        <v>4</v>
      </c>
      <c r="C53">
        <v>3</v>
      </c>
      <c r="D53">
        <v>5</v>
      </c>
      <c r="E53" s="13">
        <v>4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</row>
    <row r="54" spans="1:56" x14ac:dyDescent="0.35">
      <c r="A54" t="s">
        <v>75</v>
      </c>
      <c r="B54">
        <v>3</v>
      </c>
      <c r="C54">
        <v>4</v>
      </c>
      <c r="D54">
        <v>4</v>
      </c>
      <c r="E54" s="13">
        <v>3.6666666666666665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</row>
    <row r="55" spans="1:56" x14ac:dyDescent="0.35">
      <c r="A55" t="s">
        <v>76</v>
      </c>
      <c r="B55">
        <v>6</v>
      </c>
      <c r="C55">
        <v>6</v>
      </c>
      <c r="D55">
        <v>5</v>
      </c>
      <c r="E55" s="13">
        <v>5.666666666666667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</row>
    <row r="56" spans="1:56" x14ac:dyDescent="0.35">
      <c r="A56" t="s">
        <v>77</v>
      </c>
      <c r="B56">
        <v>5</v>
      </c>
      <c r="C56">
        <v>6</v>
      </c>
      <c r="D56">
        <v>6</v>
      </c>
      <c r="E56" s="13">
        <v>5.666666666666667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</row>
    <row r="57" spans="1:56" x14ac:dyDescent="0.35">
      <c r="A57" t="s">
        <v>78</v>
      </c>
      <c r="B57">
        <v>7</v>
      </c>
      <c r="C57">
        <v>8</v>
      </c>
      <c r="D57">
        <v>7</v>
      </c>
      <c r="E57" s="13">
        <v>7.333333333333333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2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2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2</v>
      </c>
    </row>
    <row r="58" spans="1:56" x14ac:dyDescent="0.35">
      <c r="A58" t="s">
        <v>79</v>
      </c>
      <c r="B58">
        <v>7</v>
      </c>
      <c r="C58">
        <v>7</v>
      </c>
      <c r="D58">
        <v>11</v>
      </c>
      <c r="E58" s="13">
        <v>8.3333333333333339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2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1</v>
      </c>
      <c r="BC58">
        <v>2</v>
      </c>
      <c r="BD58">
        <v>2</v>
      </c>
    </row>
    <row r="59" spans="1:56" x14ac:dyDescent="0.35">
      <c r="A59" t="s">
        <v>80</v>
      </c>
      <c r="B59">
        <v>6</v>
      </c>
      <c r="C59">
        <v>7</v>
      </c>
      <c r="D59">
        <v>6</v>
      </c>
      <c r="E59" s="13">
        <v>6.333333333333333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</row>
    <row r="60" spans="1:56" x14ac:dyDescent="0.35">
      <c r="A60" t="s">
        <v>81</v>
      </c>
      <c r="B60">
        <v>5</v>
      </c>
      <c r="C60">
        <v>6</v>
      </c>
      <c r="D60">
        <v>6</v>
      </c>
      <c r="E60" s="13">
        <v>5.666666666666667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1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1</v>
      </c>
    </row>
    <row r="61" spans="1:56" x14ac:dyDescent="0.35">
      <c r="A61" t="s">
        <v>82</v>
      </c>
      <c r="B61">
        <v>4</v>
      </c>
      <c r="C61">
        <v>5</v>
      </c>
      <c r="D61">
        <v>6</v>
      </c>
      <c r="E61" s="13">
        <v>5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1</v>
      </c>
    </row>
    <row r="62" spans="1:56" x14ac:dyDescent="0.35">
      <c r="A62" t="s">
        <v>83</v>
      </c>
      <c r="B62">
        <v>4</v>
      </c>
      <c r="C62">
        <v>5</v>
      </c>
      <c r="D62">
        <v>6</v>
      </c>
      <c r="E62" s="13">
        <v>5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</row>
    <row r="63" spans="1:56" x14ac:dyDescent="0.35">
      <c r="A63" t="s">
        <v>84</v>
      </c>
      <c r="B63">
        <v>6</v>
      </c>
      <c r="C63">
        <v>8</v>
      </c>
      <c r="D63">
        <v>5</v>
      </c>
      <c r="E63" s="13">
        <v>6.333333333333333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2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2</v>
      </c>
    </row>
    <row r="64" spans="1:56" x14ac:dyDescent="0.35">
      <c r="A64" t="s">
        <v>85</v>
      </c>
      <c r="B64">
        <v>6</v>
      </c>
      <c r="C64">
        <v>6</v>
      </c>
      <c r="D64">
        <v>5</v>
      </c>
      <c r="E64" s="13">
        <v>5.666666666666667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1</v>
      </c>
    </row>
    <row r="65" spans="1:56" x14ac:dyDescent="0.35">
      <c r="A65" t="s">
        <v>86</v>
      </c>
      <c r="B65">
        <v>7</v>
      </c>
      <c r="C65">
        <v>6</v>
      </c>
      <c r="D65">
        <v>6</v>
      </c>
      <c r="E65" s="13">
        <v>6.333333333333333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</row>
    <row r="66" spans="1:56" x14ac:dyDescent="0.35">
      <c r="A66" t="s">
        <v>87</v>
      </c>
      <c r="B66">
        <v>7</v>
      </c>
      <c r="C66">
        <v>7</v>
      </c>
      <c r="D66">
        <v>6</v>
      </c>
      <c r="E66" s="13">
        <v>6.666666666666667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2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</row>
    <row r="67" spans="1:56" x14ac:dyDescent="0.35">
      <c r="A67" t="s">
        <v>88</v>
      </c>
      <c r="B67">
        <v>6</v>
      </c>
      <c r="C67">
        <v>6</v>
      </c>
      <c r="D67">
        <v>7</v>
      </c>
      <c r="E67" s="13">
        <v>6.333333333333333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1</v>
      </c>
    </row>
    <row r="68" spans="1:56" x14ac:dyDescent="0.35">
      <c r="A68" t="s">
        <v>89</v>
      </c>
      <c r="B68">
        <v>5</v>
      </c>
      <c r="C68">
        <v>8</v>
      </c>
      <c r="D68">
        <v>8</v>
      </c>
      <c r="E68" s="13">
        <v>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2</v>
      </c>
      <c r="AN68">
        <v>1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1</v>
      </c>
      <c r="BD68">
        <v>2</v>
      </c>
    </row>
    <row r="69" spans="1:56" x14ac:dyDescent="0.35">
      <c r="A69" t="s">
        <v>90</v>
      </c>
      <c r="B69">
        <v>6</v>
      </c>
      <c r="C69">
        <v>7</v>
      </c>
      <c r="D69">
        <v>5</v>
      </c>
      <c r="E69" s="13">
        <v>6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  <c r="AL69">
        <v>2</v>
      </c>
      <c r="AM69">
        <v>2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1</v>
      </c>
      <c r="BD69">
        <v>2</v>
      </c>
    </row>
    <row r="70" spans="1:56" ht="15.5" customHeight="1" x14ac:dyDescent="0.35">
      <c r="A70" t="s">
        <v>91</v>
      </c>
      <c r="B70">
        <v>6</v>
      </c>
      <c r="C70">
        <v>8</v>
      </c>
      <c r="D70">
        <v>8</v>
      </c>
      <c r="E70" s="13">
        <v>7.333333333333333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1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1</v>
      </c>
    </row>
    <row r="71" spans="1:56" ht="15.5" customHeight="1" x14ac:dyDescent="0.35">
      <c r="A71" t="s">
        <v>92</v>
      </c>
      <c r="B71">
        <v>8</v>
      </c>
      <c r="C71">
        <v>7</v>
      </c>
      <c r="D71">
        <v>6</v>
      </c>
      <c r="E71" s="13">
        <v>7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1</v>
      </c>
      <c r="V71">
        <v>2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1</v>
      </c>
      <c r="AL71">
        <v>1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1</v>
      </c>
      <c r="BD71">
        <v>2</v>
      </c>
    </row>
    <row r="72" spans="1:56" ht="15.5" customHeight="1" x14ac:dyDescent="0.35">
      <c r="A72" t="s">
        <v>93</v>
      </c>
      <c r="B72">
        <v>6</v>
      </c>
      <c r="C72">
        <v>5</v>
      </c>
      <c r="D72">
        <v>5</v>
      </c>
      <c r="E72" s="13">
        <v>5.333333333333333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1</v>
      </c>
    </row>
    <row r="73" spans="1:56" ht="15.5" customHeight="1" x14ac:dyDescent="0.35">
      <c r="A73" t="s">
        <v>94</v>
      </c>
      <c r="B73">
        <v>8</v>
      </c>
      <c r="C73">
        <v>9</v>
      </c>
      <c r="D73">
        <v>7</v>
      </c>
      <c r="E73" s="13">
        <v>8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1</v>
      </c>
      <c r="V73">
        <v>2</v>
      </c>
      <c r="W73">
        <v>1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2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</row>
    <row r="74" spans="1:56" ht="15.5" customHeight="1" x14ac:dyDescent="0.35">
      <c r="A74" t="s">
        <v>95</v>
      </c>
      <c r="B74">
        <v>4</v>
      </c>
      <c r="C74">
        <v>2</v>
      </c>
      <c r="D74">
        <v>3</v>
      </c>
      <c r="E74" s="13">
        <v>3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ht="15.5" customHeight="1" x14ac:dyDescent="0.35">
      <c r="A75" t="s">
        <v>96</v>
      </c>
      <c r="B75">
        <v>8</v>
      </c>
      <c r="C75">
        <v>5</v>
      </c>
      <c r="D75">
        <v>7</v>
      </c>
      <c r="E75" s="13">
        <v>6.666666666666667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  <c r="V75">
        <v>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2</v>
      </c>
    </row>
    <row r="76" spans="1:56" ht="15.5" customHeight="1" x14ac:dyDescent="0.35">
      <c r="A76" t="s">
        <v>97</v>
      </c>
      <c r="B76">
        <v>8</v>
      </c>
      <c r="C76">
        <v>10</v>
      </c>
      <c r="D76">
        <v>11</v>
      </c>
      <c r="E76" s="13">
        <v>9.6666666666666661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1</v>
      </c>
      <c r="U76">
        <v>2</v>
      </c>
      <c r="V76">
        <v>2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2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2</v>
      </c>
      <c r="BD76">
        <v>2</v>
      </c>
    </row>
    <row r="77" spans="1:56" x14ac:dyDescent="0.35">
      <c r="A77" t="s">
        <v>98</v>
      </c>
      <c r="B77">
        <v>6</v>
      </c>
      <c r="C77">
        <v>6</v>
      </c>
      <c r="D77">
        <v>6</v>
      </c>
      <c r="E77" s="13">
        <v>6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1</v>
      </c>
      <c r="BC77">
        <v>1</v>
      </c>
      <c r="BD77">
        <v>1</v>
      </c>
    </row>
    <row r="78" spans="1:56" x14ac:dyDescent="0.35">
      <c r="A78" t="s">
        <v>99</v>
      </c>
      <c r="B78">
        <v>5</v>
      </c>
      <c r="C78">
        <v>4</v>
      </c>
      <c r="D78">
        <v>6</v>
      </c>
      <c r="E78" s="13">
        <v>5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1</v>
      </c>
      <c r="BC78">
        <v>1</v>
      </c>
      <c r="BD78">
        <v>1</v>
      </c>
    </row>
    <row r="79" spans="1:56" x14ac:dyDescent="0.35">
      <c r="A79" t="s">
        <v>100</v>
      </c>
      <c r="B79">
        <v>4</v>
      </c>
      <c r="C79">
        <v>4</v>
      </c>
      <c r="D79">
        <v>7</v>
      </c>
      <c r="E79" s="13">
        <v>5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1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1</v>
      </c>
    </row>
    <row r="80" spans="1:56" x14ac:dyDescent="0.35">
      <c r="A80" t="s">
        <v>101</v>
      </c>
      <c r="B80">
        <v>9</v>
      </c>
      <c r="C80">
        <v>7</v>
      </c>
      <c r="D80">
        <v>7</v>
      </c>
      <c r="E80" s="13">
        <v>7.666666666666667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1</v>
      </c>
      <c r="U80">
        <v>2</v>
      </c>
      <c r="V80">
        <v>2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1</v>
      </c>
      <c r="BD80">
        <v>2</v>
      </c>
    </row>
    <row r="81" spans="1:56" x14ac:dyDescent="0.35">
      <c r="A81" t="s">
        <v>102</v>
      </c>
      <c r="B81">
        <v>9</v>
      </c>
      <c r="C81">
        <v>11</v>
      </c>
      <c r="D81">
        <v>10</v>
      </c>
      <c r="E81" s="13">
        <v>10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1</v>
      </c>
      <c r="R81">
        <v>0</v>
      </c>
      <c r="S81">
        <v>1</v>
      </c>
      <c r="T81">
        <v>1</v>
      </c>
      <c r="U81">
        <v>2</v>
      </c>
      <c r="V81">
        <v>2</v>
      </c>
      <c r="W81">
        <v>1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1</v>
      </c>
      <c r="AK81">
        <v>1</v>
      </c>
      <c r="AL81">
        <v>2</v>
      </c>
      <c r="AM81">
        <v>2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1</v>
      </c>
      <c r="BB81">
        <v>1</v>
      </c>
      <c r="BC81">
        <v>2</v>
      </c>
      <c r="BD81"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Avg_3_Trials</vt:lpstr>
      <vt:lpstr>Jump_Each_Trial</vt:lpstr>
      <vt:lpstr>LESS_Each_Trial_Shoes</vt:lpstr>
      <vt:lpstr>LESS_Each_Trial_No_Shoes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Hebert-Losier</dc:creator>
  <cp:lastModifiedBy>Kim Hebert-Losier</cp:lastModifiedBy>
  <dcterms:created xsi:type="dcterms:W3CDTF">2022-10-24T06:19:30Z</dcterms:created>
  <dcterms:modified xsi:type="dcterms:W3CDTF">2022-10-24T21:06:46Z</dcterms:modified>
</cp:coreProperties>
</file>