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nav\EDU\IIITD_Material\Work\Under_const\SEM6\CSE513\Benchmarking\"/>
    </mc:Choice>
  </mc:AlternateContent>
  <xr:revisionPtr revIDLastSave="0" documentId="13_ncr:1_{C1EAF3E2-A4D9-4E4D-8A75-990F1CEE86A1}" xr6:coauthVersionLast="47" xr6:coauthVersionMax="47" xr10:uidLastSave="{00000000-0000-0000-0000-000000000000}"/>
  <bookViews>
    <workbookView xWindow="-120" yWindow="-120" windowWidth="29040" windowHeight="15840" firstSheet="1" activeTab="7" xr2:uid="{2654162F-70C1-4281-BA97-2E51952B414C}"/>
  </bookViews>
  <sheets>
    <sheet name="Original Runtime A1" sheetId="1" r:id="rId1"/>
    <sheet name="Self Runtime A1" sheetId="2" r:id="rId2"/>
    <sheet name="Original Runtime A2" sheetId="6" r:id="rId3"/>
    <sheet name="Self Runtime A2" sheetId="3" r:id="rId4"/>
    <sheet name="Original Runtime A3" sheetId="7" r:id="rId5"/>
    <sheet name="Self Runtime A3" sheetId="4" r:id="rId6"/>
    <sheet name="Original Runtime A4" sheetId="8" r:id="rId7"/>
    <sheet name="Self Runtime A4" sheetId="5" r:id="rId8"/>
  </sheets>
  <definedNames>
    <definedName name="_xlnm._FilterDatabase" localSheetId="0" hidden="1">'Original Runtime A1'!$F$7:$F$26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1" i="2" l="1"/>
  <c r="AA41" i="2"/>
  <c r="AB41" i="2"/>
  <c r="AC41" i="2"/>
  <c r="Z42" i="2"/>
  <c r="AA42" i="2"/>
  <c r="AB42" i="2"/>
  <c r="AC42" i="2"/>
  <c r="Z43" i="2"/>
  <c r="AA43" i="2"/>
  <c r="AB43" i="2"/>
  <c r="AC43" i="2"/>
  <c r="Z44" i="2"/>
  <c r="AA44" i="2"/>
  <c r="AB44" i="2"/>
  <c r="AC44" i="2"/>
  <c r="Z37" i="2"/>
  <c r="AA37" i="2"/>
  <c r="AB37" i="2"/>
  <c r="AC37" i="2"/>
  <c r="Z38" i="2"/>
  <c r="AA38" i="2"/>
  <c r="AB38" i="2"/>
  <c r="AC38" i="2"/>
  <c r="Z39" i="2"/>
  <c r="AA39" i="2"/>
  <c r="AB39" i="2"/>
  <c r="AC39" i="2"/>
  <c r="Z40" i="2"/>
  <c r="AA40" i="2"/>
  <c r="AB40" i="2"/>
  <c r="AC40" i="2"/>
  <c r="Z41" i="3"/>
  <c r="AA41" i="3"/>
  <c r="AB41" i="3"/>
  <c r="AC41" i="3"/>
  <c r="Z42" i="3"/>
  <c r="AA42" i="3"/>
  <c r="AB42" i="3"/>
  <c r="AC42" i="3"/>
  <c r="Z43" i="3"/>
  <c r="AA43" i="3"/>
  <c r="AB43" i="3"/>
  <c r="AC43" i="3"/>
  <c r="Z44" i="3"/>
  <c r="AA44" i="3"/>
  <c r="AB44" i="3"/>
  <c r="AC44" i="3"/>
  <c r="Z37" i="3"/>
  <c r="AA37" i="3"/>
  <c r="AB37" i="3"/>
  <c r="AC37" i="3"/>
  <c r="Z38" i="3"/>
  <c r="AA38" i="3"/>
  <c r="AB38" i="3"/>
  <c r="AC38" i="3"/>
  <c r="Z39" i="3"/>
  <c r="AA39" i="3"/>
  <c r="AB39" i="3"/>
  <c r="AC39" i="3"/>
  <c r="Z40" i="3"/>
  <c r="AA40" i="3"/>
  <c r="AB40" i="3"/>
  <c r="AC40" i="3"/>
  <c r="W32" i="4"/>
  <c r="W33" i="4"/>
  <c r="W30" i="4"/>
  <c r="W31" i="4"/>
  <c r="AA39" i="5"/>
  <c r="AE39" i="5"/>
  <c r="Y39" i="5"/>
  <c r="AC39" i="5"/>
  <c r="Z39" i="5"/>
  <c r="AD39" i="5"/>
  <c r="X39" i="5"/>
  <c r="AB39" i="5"/>
  <c r="AF38" i="5"/>
  <c r="AG38" i="5"/>
  <c r="AH38" i="5"/>
  <c r="AI38" i="5"/>
  <c r="AF39" i="5"/>
  <c r="AG39" i="5"/>
  <c r="AH39" i="5"/>
  <c r="AI39" i="5"/>
  <c r="AE38" i="5"/>
  <c r="AD38" i="5"/>
  <c r="AC38" i="5"/>
  <c r="AB38" i="5"/>
  <c r="AA38" i="5"/>
  <c r="Z38" i="5"/>
  <c r="Y38" i="5"/>
  <c r="X38" i="5"/>
  <c r="U34" i="8"/>
  <c r="T34" i="8"/>
  <c r="U25" i="8"/>
  <c r="T25" i="8"/>
  <c r="U15" i="8"/>
  <c r="T15" i="8"/>
  <c r="U6" i="8"/>
  <c r="T6" i="8"/>
  <c r="U9" i="5"/>
  <c r="T9" i="5"/>
  <c r="U18" i="5"/>
  <c r="T18" i="5"/>
  <c r="U26" i="5"/>
  <c r="T26" i="5"/>
  <c r="U33" i="5"/>
  <c r="T33" i="5"/>
  <c r="AA10" i="5"/>
  <c r="X10" i="5"/>
  <c r="Z10" i="5"/>
  <c r="Y10" i="5"/>
  <c r="R33" i="5"/>
  <c r="Q33" i="5"/>
  <c r="R26" i="5"/>
  <c r="Q26" i="5"/>
  <c r="R18" i="5"/>
  <c r="Q18" i="5"/>
  <c r="S18" i="5"/>
  <c r="R9" i="5"/>
  <c r="Q9" i="5"/>
  <c r="AC10" i="8"/>
  <c r="AA10" i="8"/>
  <c r="AB10" i="8"/>
  <c r="Z10" i="8"/>
  <c r="R15" i="8"/>
  <c r="Q15" i="8"/>
  <c r="R25" i="8"/>
  <c r="Q25" i="8"/>
  <c r="R34" i="8"/>
  <c r="Q34" i="8"/>
  <c r="S25" i="8"/>
  <c r="R6" i="8"/>
  <c r="S6" i="8" s="1"/>
  <c r="Q6" i="8"/>
  <c r="R8" i="4"/>
  <c r="R7" i="4"/>
  <c r="Q8" i="4"/>
  <c r="Q7" i="4"/>
  <c r="W10" i="7"/>
  <c r="W9" i="7"/>
  <c r="R7" i="7"/>
  <c r="S7" i="7" s="1"/>
  <c r="R6" i="7"/>
  <c r="Q6" i="7"/>
  <c r="Q7" i="7"/>
  <c r="AB19" i="3"/>
  <c r="AB20" i="3"/>
  <c r="AB21" i="3"/>
  <c r="AB18" i="3"/>
  <c r="Z19" i="3"/>
  <c r="Z20" i="3"/>
  <c r="Z21" i="3"/>
  <c r="Z18" i="3"/>
  <c r="AA19" i="3"/>
  <c r="AA20" i="3"/>
  <c r="AA21" i="3"/>
  <c r="AA18" i="3"/>
  <c r="Y19" i="3"/>
  <c r="Y20" i="3"/>
  <c r="Y21" i="3"/>
  <c r="Y18" i="3"/>
  <c r="S81" i="3"/>
  <c r="S80" i="3"/>
  <c r="S79" i="3"/>
  <c r="S78" i="3"/>
  <c r="S57" i="3"/>
  <c r="S56" i="3"/>
  <c r="S55" i="3"/>
  <c r="S54" i="3"/>
  <c r="S33" i="3"/>
  <c r="S32" i="3"/>
  <c r="S31" i="3"/>
  <c r="S30" i="3"/>
  <c r="S10" i="3"/>
  <c r="S9" i="3"/>
  <c r="S8" i="3"/>
  <c r="S7" i="3"/>
  <c r="AB18" i="6"/>
  <c r="AB19" i="6"/>
  <c r="AB20" i="6"/>
  <c r="AB17" i="6"/>
  <c r="AA18" i="6"/>
  <c r="AA19" i="6"/>
  <c r="AA20" i="6"/>
  <c r="AA17" i="6"/>
  <c r="Z18" i="6"/>
  <c r="Z19" i="6"/>
  <c r="Z20" i="6"/>
  <c r="Z17" i="6"/>
  <c r="Y17" i="6"/>
  <c r="Y20" i="6"/>
  <c r="Y19" i="6"/>
  <c r="Y18" i="6"/>
  <c r="S81" i="6"/>
  <c r="S80" i="6"/>
  <c r="S79" i="6"/>
  <c r="S78" i="6"/>
  <c r="S57" i="6"/>
  <c r="S56" i="6"/>
  <c r="S55" i="6"/>
  <c r="S54" i="6"/>
  <c r="S33" i="6"/>
  <c r="S32" i="6"/>
  <c r="S31" i="6"/>
  <c r="S30" i="6"/>
  <c r="S9" i="6"/>
  <c r="S8" i="6"/>
  <c r="S7" i="6"/>
  <c r="S6" i="6"/>
  <c r="AA18" i="2"/>
  <c r="AA19" i="2"/>
  <c r="AA20" i="2"/>
  <c r="AA17" i="2"/>
  <c r="AB18" i="2"/>
  <c r="AB19" i="2"/>
  <c r="AB20" i="2"/>
  <c r="AB17" i="2"/>
  <c r="Z18" i="2"/>
  <c r="Z19" i="2"/>
  <c r="Z20" i="2"/>
  <c r="Z17" i="2"/>
  <c r="Y18" i="2"/>
  <c r="Y19" i="2"/>
  <c r="Y20" i="2"/>
  <c r="Y17" i="2"/>
  <c r="S83" i="2"/>
  <c r="S82" i="2"/>
  <c r="S81" i="2"/>
  <c r="S80" i="2"/>
  <c r="S58" i="2"/>
  <c r="S57" i="2"/>
  <c r="S56" i="2"/>
  <c r="S55" i="2"/>
  <c r="S33" i="2"/>
  <c r="S32" i="2"/>
  <c r="S31" i="2"/>
  <c r="S30" i="2"/>
  <c r="S7" i="2"/>
  <c r="S8" i="2"/>
  <c r="S9" i="2"/>
  <c r="S6" i="2"/>
  <c r="AK30" i="1"/>
  <c r="R80" i="6"/>
  <c r="Q81" i="6"/>
  <c r="Q78" i="6"/>
  <c r="R81" i="6"/>
  <c r="Q80" i="6"/>
  <c r="R79" i="6"/>
  <c r="Q79" i="6"/>
  <c r="R78" i="6"/>
  <c r="Q54" i="6"/>
  <c r="R57" i="6"/>
  <c r="Q57" i="6"/>
  <c r="R56" i="6"/>
  <c r="Q56" i="6"/>
  <c r="R55" i="6"/>
  <c r="Q55" i="6"/>
  <c r="R54" i="6"/>
  <c r="Q32" i="6"/>
  <c r="R31" i="6"/>
  <c r="Q33" i="6"/>
  <c r="Q30" i="6"/>
  <c r="R33" i="6"/>
  <c r="R32" i="6"/>
  <c r="Q31" i="6"/>
  <c r="R30" i="6"/>
  <c r="Q8" i="6"/>
  <c r="R6" i="6"/>
  <c r="Q6" i="6"/>
  <c r="R9" i="6"/>
  <c r="Q9" i="6"/>
  <c r="R8" i="6"/>
  <c r="R7" i="6"/>
  <c r="Q7" i="6"/>
  <c r="R80" i="3"/>
  <c r="Q81" i="3"/>
  <c r="Q78" i="3"/>
  <c r="R81" i="3"/>
  <c r="Q80" i="3"/>
  <c r="R79" i="3"/>
  <c r="Q79" i="3"/>
  <c r="R78" i="3"/>
  <c r="R55" i="3"/>
  <c r="Q57" i="3"/>
  <c r="Q54" i="3"/>
  <c r="R57" i="3"/>
  <c r="R56" i="3"/>
  <c r="Q56" i="3"/>
  <c r="Q55" i="3"/>
  <c r="R54" i="3"/>
  <c r="R30" i="3"/>
  <c r="Q33" i="3"/>
  <c r="Q30" i="3"/>
  <c r="R33" i="3"/>
  <c r="R32" i="3"/>
  <c r="Q32" i="3"/>
  <c r="R31" i="3"/>
  <c r="Q31" i="3"/>
  <c r="Q10" i="3"/>
  <c r="Q7" i="3"/>
  <c r="R10" i="3"/>
  <c r="R9" i="3"/>
  <c r="Q9" i="3"/>
  <c r="R8" i="3"/>
  <c r="Q8" i="3"/>
  <c r="R7" i="3"/>
  <c r="Q83" i="2"/>
  <c r="Q80" i="2"/>
  <c r="R83" i="2"/>
  <c r="R82" i="2"/>
  <c r="Q82" i="2"/>
  <c r="R81" i="2"/>
  <c r="Q81" i="2"/>
  <c r="R80" i="2"/>
  <c r="R56" i="2"/>
  <c r="Q58" i="2"/>
  <c r="Q55" i="2"/>
  <c r="R58" i="2"/>
  <c r="R57" i="2"/>
  <c r="Q57" i="2"/>
  <c r="Q56" i="2"/>
  <c r="R55" i="2"/>
  <c r="R32" i="2"/>
  <c r="Q33" i="2"/>
  <c r="Q30" i="2"/>
  <c r="R33" i="2"/>
  <c r="Q32" i="2"/>
  <c r="R31" i="2"/>
  <c r="Q31" i="2"/>
  <c r="R30" i="2"/>
  <c r="R9" i="2"/>
  <c r="R8" i="2"/>
  <c r="R7" i="2"/>
  <c r="R6" i="2"/>
  <c r="Q9" i="2"/>
  <c r="Q8" i="2"/>
  <c r="Q6" i="2"/>
  <c r="Q7" i="2"/>
  <c r="AV27" i="1"/>
  <c r="AV28" i="1"/>
  <c r="AV29" i="1"/>
  <c r="AV26" i="1"/>
  <c r="AT27" i="1"/>
  <c r="AT28" i="1"/>
  <c r="AT29" i="1"/>
  <c r="AT26" i="1"/>
  <c r="AU27" i="1"/>
  <c r="AU28" i="1"/>
  <c r="AU29" i="1"/>
  <c r="AU26" i="1"/>
  <c r="AS27" i="1"/>
  <c r="AS28" i="1"/>
  <c r="AS29" i="1"/>
  <c r="AS26" i="1"/>
  <c r="AK28" i="1"/>
  <c r="AG114" i="1"/>
  <c r="AF114" i="1"/>
  <c r="AE114" i="1"/>
  <c r="Y114" i="1"/>
  <c r="X114" i="1"/>
  <c r="W114" i="1"/>
  <c r="V114" i="1"/>
  <c r="AK114" i="1" s="1"/>
  <c r="AG113" i="1"/>
  <c r="AF113" i="1"/>
  <c r="AE113" i="1"/>
  <c r="Y113" i="1"/>
  <c r="X113" i="1"/>
  <c r="W113" i="1"/>
  <c r="V113" i="1"/>
  <c r="AG112" i="1"/>
  <c r="AF112" i="1"/>
  <c r="AE112" i="1"/>
  <c r="Y112" i="1"/>
  <c r="X112" i="1"/>
  <c r="W112" i="1"/>
  <c r="V112" i="1"/>
  <c r="AG111" i="1"/>
  <c r="AF111" i="1"/>
  <c r="AE111" i="1"/>
  <c r="Y111" i="1"/>
  <c r="X111" i="1"/>
  <c r="W111" i="1"/>
  <c r="V111" i="1"/>
  <c r="AG86" i="1"/>
  <c r="AF86" i="1"/>
  <c r="AE86" i="1"/>
  <c r="AK86" i="1" s="1"/>
  <c r="Y86" i="1"/>
  <c r="X86" i="1"/>
  <c r="W86" i="1"/>
  <c r="V86" i="1"/>
  <c r="AG85" i="1"/>
  <c r="AF85" i="1"/>
  <c r="AE85" i="1"/>
  <c r="Y85" i="1"/>
  <c r="X85" i="1"/>
  <c r="W85" i="1"/>
  <c r="V85" i="1"/>
  <c r="AG84" i="1"/>
  <c r="AF84" i="1"/>
  <c r="AE84" i="1"/>
  <c r="AK84" i="1" s="1"/>
  <c r="Y84" i="1"/>
  <c r="X84" i="1"/>
  <c r="W84" i="1"/>
  <c r="V84" i="1"/>
  <c r="AG83" i="1"/>
  <c r="AF83" i="1"/>
  <c r="AE83" i="1"/>
  <c r="Y83" i="1"/>
  <c r="X83" i="1"/>
  <c r="W83" i="1"/>
  <c r="V83" i="1"/>
  <c r="AK83" i="1" s="1"/>
  <c r="AG58" i="1"/>
  <c r="AF58" i="1"/>
  <c r="AE58" i="1"/>
  <c r="Y58" i="1"/>
  <c r="X58" i="1"/>
  <c r="W58" i="1"/>
  <c r="V58" i="1"/>
  <c r="AG57" i="1"/>
  <c r="AF57" i="1"/>
  <c r="AE57" i="1"/>
  <c r="AK57" i="1" s="1"/>
  <c r="Y57" i="1"/>
  <c r="X57" i="1"/>
  <c r="W57" i="1"/>
  <c r="V57" i="1"/>
  <c r="AG56" i="1"/>
  <c r="AF56" i="1"/>
  <c r="AE56" i="1"/>
  <c r="Y56" i="1"/>
  <c r="X56" i="1"/>
  <c r="W56" i="1"/>
  <c r="V56" i="1"/>
  <c r="AG55" i="1"/>
  <c r="AF55" i="1"/>
  <c r="AE55" i="1"/>
  <c r="Y55" i="1"/>
  <c r="X55" i="1"/>
  <c r="W55" i="1"/>
  <c r="V55" i="1"/>
  <c r="AG31" i="1"/>
  <c r="AF31" i="1"/>
  <c r="AE31" i="1"/>
  <c r="AG30" i="1"/>
  <c r="AF30" i="1"/>
  <c r="AE30" i="1"/>
  <c r="AG29" i="1"/>
  <c r="AF29" i="1"/>
  <c r="AE29" i="1"/>
  <c r="AG28" i="1"/>
  <c r="AF28" i="1"/>
  <c r="AE28" i="1"/>
  <c r="W29" i="1"/>
  <c r="X29" i="1"/>
  <c r="Y29" i="1"/>
  <c r="W30" i="1"/>
  <c r="X30" i="1"/>
  <c r="Y30" i="1"/>
  <c r="W31" i="1"/>
  <c r="X31" i="1"/>
  <c r="Y31" i="1"/>
  <c r="Y28" i="1"/>
  <c r="X28" i="1"/>
  <c r="W28" i="1"/>
  <c r="V31" i="1"/>
  <c r="V30" i="1"/>
  <c r="V29" i="1"/>
  <c r="V28" i="1"/>
  <c r="C27" i="1"/>
  <c r="N99" i="1"/>
  <c r="M99" i="1"/>
  <c r="L99" i="1"/>
  <c r="K99" i="1"/>
  <c r="F99" i="1"/>
  <c r="E99" i="1"/>
  <c r="D99" i="1"/>
  <c r="C99" i="1"/>
  <c r="B99" i="1"/>
  <c r="N75" i="1"/>
  <c r="M75" i="1"/>
  <c r="L75" i="1"/>
  <c r="K75" i="1"/>
  <c r="F75" i="1"/>
  <c r="E75" i="1"/>
  <c r="D75" i="1"/>
  <c r="C75" i="1"/>
  <c r="B75" i="1"/>
  <c r="N51" i="1"/>
  <c r="M51" i="1"/>
  <c r="L51" i="1"/>
  <c r="K51" i="1"/>
  <c r="F51" i="1"/>
  <c r="E51" i="1"/>
  <c r="D51" i="1"/>
  <c r="C51" i="1"/>
  <c r="B51" i="1"/>
  <c r="M27" i="1"/>
  <c r="N27" i="1"/>
  <c r="K27" i="1"/>
  <c r="L27" i="1"/>
  <c r="F27" i="1"/>
  <c r="D27" i="1"/>
  <c r="E27" i="1"/>
  <c r="S33" i="5" l="1"/>
  <c r="S26" i="5"/>
  <c r="S9" i="5"/>
  <c r="S15" i="8"/>
  <c r="S34" i="8"/>
  <c r="S8" i="4"/>
  <c r="W11" i="4" s="1"/>
  <c r="S7" i="4"/>
  <c r="W10" i="4" s="1"/>
  <c r="S6" i="7"/>
  <c r="AK111" i="1"/>
  <c r="AK31" i="1"/>
  <c r="AK85" i="1"/>
  <c r="AK56" i="1"/>
  <c r="AK29" i="1"/>
  <c r="AK58" i="1"/>
  <c r="AK113" i="1"/>
  <c r="AK112" i="1"/>
  <c r="AK55" i="1"/>
  <c r="B27" i="1"/>
</calcChain>
</file>

<file path=xl/sharedStrings.xml><?xml version="1.0" encoding="utf-8"?>
<sst xmlns="http://schemas.openxmlformats.org/spreadsheetml/2006/main" count="1349" uniqueCount="175">
  <si>
    <t>HCLIB Runtime Results</t>
  </si>
  <si>
    <t>HCLIB_WORKERS</t>
  </si>
  <si>
    <t xml:space="preserve"> time.kernel</t>
  </si>
  <si>
    <t xml:space="preserve"> totalAsync</t>
  </si>
  <si>
    <t xml:space="preserve"> totalSteals</t>
  </si>
  <si>
    <t xml:space="preserve"> Total Time</t>
  </si>
  <si>
    <t>Parallel</t>
  </si>
  <si>
    <t>Program</t>
  </si>
  <si>
    <t>./array_sum</t>
  </si>
  <si>
    <t>./fib</t>
  </si>
  <si>
    <t>./iterative</t>
  </si>
  <si>
    <t>time.kernel</t>
  </si>
  <si>
    <t>totalAsync</t>
  </si>
  <si>
    <t>totalSteals</t>
  </si>
  <si>
    <t>Total Time</t>
  </si>
  <si>
    <t>./qsort</t>
  </si>
  <si>
    <t>Seqential</t>
  </si>
  <si>
    <t>AVG Score</t>
  </si>
  <si>
    <t>SpeedUPs</t>
  </si>
  <si>
    <t>AVG</t>
  </si>
  <si>
    <t>SpeedUp</t>
  </si>
  <si>
    <t>Threads</t>
  </si>
  <si>
    <t>Type</t>
  </si>
  <si>
    <t>Iterative</t>
  </si>
  <si>
    <t>qsort</t>
  </si>
  <si>
    <t>Fib</t>
  </si>
  <si>
    <t>ArraySum</t>
  </si>
  <si>
    <t>Graph</t>
  </si>
  <si>
    <t>Fibonacci</t>
  </si>
  <si>
    <t>Qsort</t>
  </si>
  <si>
    <t>Speedup</t>
  </si>
  <si>
    <t>125 msec</t>
  </si>
  <si>
    <t>115 msec</t>
  </si>
  <si>
    <t>116 msec</t>
  </si>
  <si>
    <t>128 msec</t>
  </si>
  <si>
    <t>114 msec</t>
  </si>
  <si>
    <t>130 msec</t>
  </si>
  <si>
    <t>121 msec</t>
  </si>
  <si>
    <t>1510 msec</t>
  </si>
  <si>
    <t>1473 msec</t>
  </si>
  <si>
    <t>1443 msec</t>
  </si>
  <si>
    <t>1466 msec</t>
  </si>
  <si>
    <t>1480 msec</t>
  </si>
  <si>
    <t>1501 msec</t>
  </si>
  <si>
    <t>1465 msec</t>
  </si>
  <si>
    <t>1470 msec</t>
  </si>
  <si>
    <t>1448 msec</t>
  </si>
  <si>
    <t>1525 msec</t>
  </si>
  <si>
    <t>1459 msec</t>
  </si>
  <si>
    <t>1511 msec</t>
  </si>
  <si>
    <t>1463 msec</t>
  </si>
  <si>
    <t>1468 msec</t>
  </si>
  <si>
    <t>1532 msec</t>
  </si>
  <si>
    <t>1452 msec</t>
  </si>
  <si>
    <t>1523 msec</t>
  </si>
  <si>
    <t>1474 msec</t>
  </si>
  <si>
    <t>1582 msec</t>
  </si>
  <si>
    <t>1564 msec</t>
  </si>
  <si>
    <t>1580 msec</t>
  </si>
  <si>
    <t>1558 msec</t>
  </si>
  <si>
    <t>1591 msec</t>
  </si>
  <si>
    <t>1557 msec</t>
  </si>
  <si>
    <t>1603 msec</t>
  </si>
  <si>
    <t>1570 msec</t>
  </si>
  <si>
    <t>1563 msec</t>
  </si>
  <si>
    <t>1622 msec</t>
  </si>
  <si>
    <t>1560 msec</t>
  </si>
  <si>
    <t>1569 msec</t>
  </si>
  <si>
    <t>1567 msec</t>
  </si>
  <si>
    <t>1559 msec</t>
  </si>
  <si>
    <t>1581 msec</t>
  </si>
  <si>
    <t>1555 msec</t>
  </si>
  <si>
    <t>1694 msec</t>
  </si>
  <si>
    <t>1700 msec</t>
  </si>
  <si>
    <t>1693 msec</t>
  </si>
  <si>
    <t>1697 msec</t>
  </si>
  <si>
    <t>1699 msec</t>
  </si>
  <si>
    <t>1703 msec</t>
  </si>
  <si>
    <t>1702 msec</t>
  </si>
  <si>
    <t>1707 msec</t>
  </si>
  <si>
    <t>1698 msec</t>
  </si>
  <si>
    <t>1696 msec</t>
  </si>
  <si>
    <t>1705 msec</t>
  </si>
  <si>
    <t>time.kernel (ms)</t>
  </si>
  <si>
    <t>total_time</t>
  </si>
  <si>
    <t>program</t>
  </si>
  <si>
    <t>total_time msec</t>
  </si>
  <si>
    <t>Time(ArraySum kernel) ms</t>
  </si>
  <si>
    <t>Total Async Time (ms)</t>
  </si>
  <si>
    <t>Total Steal Time (ms)</t>
  </si>
  <si>
    <t>Total Time (ms)</t>
  </si>
  <si>
    <t>Energy(Joules)</t>
  </si>
  <si>
    <t>netJPI</t>
  </si>
  <si>
    <t>Optimal Threads</t>
  </si>
  <si>
    <t>Sequential</t>
  </si>
  <si>
    <t>Program: Array Sum</t>
  </si>
  <si>
    <t>91 msec</t>
  </si>
  <si>
    <t>85 msec</t>
  </si>
  <si>
    <t>81 msec</t>
  </si>
  <si>
    <t>83 msec</t>
  </si>
  <si>
    <t>90 msec</t>
  </si>
  <si>
    <t>89 msec</t>
  </si>
  <si>
    <t>86 msec</t>
  </si>
  <si>
    <t>82 msec</t>
  </si>
  <si>
    <t>87 msec</t>
  </si>
  <si>
    <t>95 msec</t>
  </si>
  <si>
    <t>Program: Fib</t>
  </si>
  <si>
    <t>392 msec</t>
  </si>
  <si>
    <t>391 msec</t>
  </si>
  <si>
    <t>197 msec</t>
  </si>
  <si>
    <t>132 msec</t>
  </si>
  <si>
    <t>123 msec</t>
  </si>
  <si>
    <t>Program: Iterative</t>
  </si>
  <si>
    <t>633 msec</t>
  </si>
  <si>
    <t>628 msec</t>
  </si>
  <si>
    <t>625 msec</t>
  </si>
  <si>
    <t>621 msec</t>
  </si>
  <si>
    <t>616 msec</t>
  </si>
  <si>
    <t>617 msec</t>
  </si>
  <si>
    <t>612 msec</t>
  </si>
  <si>
    <t>624 msec</t>
  </si>
  <si>
    <t>618 msec</t>
  </si>
  <si>
    <t>634 msec</t>
  </si>
  <si>
    <t>631 msec</t>
  </si>
  <si>
    <t>630 msec</t>
  </si>
  <si>
    <t>Program: Qsort</t>
  </si>
  <si>
    <t>591 msec</t>
  </si>
  <si>
    <t>586 msec</t>
  </si>
  <si>
    <t>584 msec</t>
  </si>
  <si>
    <t>585 msec</t>
  </si>
  <si>
    <t>450 msec</t>
  </si>
  <si>
    <t>449 msec</t>
  </si>
  <si>
    <t>445 msec</t>
  </si>
  <si>
    <t>444 msec</t>
  </si>
  <si>
    <t>407 msec</t>
  </si>
  <si>
    <t>413 msec</t>
  </si>
  <si>
    <t>409 msec</t>
  </si>
  <si>
    <t>405 msec</t>
  </si>
  <si>
    <t>421 msec</t>
  </si>
  <si>
    <t>423 msec</t>
  </si>
  <si>
    <t>430 msec</t>
  </si>
  <si>
    <t>613 msec</t>
  </si>
  <si>
    <t>611 msec</t>
  </si>
  <si>
    <t>635 msec</t>
  </si>
  <si>
    <t>627 msec</t>
  </si>
  <si>
    <t>629 msec</t>
  </si>
  <si>
    <t>2078 msec</t>
  </si>
  <si>
    <t>1990 msec</t>
  </si>
  <si>
    <t>2104 msec</t>
  </si>
  <si>
    <t>2008 msec</t>
  </si>
  <si>
    <t>2062 msec</t>
  </si>
  <si>
    <t>1970 msec</t>
  </si>
  <si>
    <t>2043 msec</t>
  </si>
  <si>
    <t>2017 msec</t>
  </si>
  <si>
    <t>2545 msec</t>
  </si>
  <si>
    <t>2453 msec</t>
  </si>
  <si>
    <t>2592 msec</t>
  </si>
  <si>
    <t>2584 msec</t>
  </si>
  <si>
    <t>2573 msec</t>
  </si>
  <si>
    <t>2385 msec</t>
  </si>
  <si>
    <t>2367 msec</t>
  </si>
  <si>
    <t>2333 msec</t>
  </si>
  <si>
    <t>2363 msec</t>
  </si>
  <si>
    <t>AVGS</t>
  </si>
  <si>
    <t>Sum</t>
  </si>
  <si>
    <t>Average</t>
  </si>
  <si>
    <t>Running Total</t>
  </si>
  <si>
    <t>Count</t>
  </si>
  <si>
    <t>energy</t>
  </si>
  <si>
    <t>Runtime</t>
  </si>
  <si>
    <t>Self Runtime</t>
  </si>
  <si>
    <t>Original Runtime</t>
  </si>
  <si>
    <t>Energy</t>
  </si>
  <si>
    <t>10 Threads</t>
  </si>
  <si>
    <t>20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</si>
</sst>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5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Threads 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Runtime A1'!$AS$25:$AV$25</c:f>
              <c:strCache>
                <c:ptCount val="4"/>
                <c:pt idx="0">
                  <c:v>ArraySum</c:v>
                </c:pt>
                <c:pt idx="1">
                  <c:v>Iterative</c:v>
                </c:pt>
                <c:pt idx="2">
                  <c:v>Fibonacci</c:v>
                </c:pt>
                <c:pt idx="3">
                  <c:v>Qsort</c:v>
                </c:pt>
              </c:strCache>
            </c:strRef>
          </c:cat>
          <c:val>
            <c:numRef>
              <c:f>'Original Runtime A1'!$AS$26:$AV$26</c:f>
              <c:numCache>
                <c:formatCode>General</c:formatCode>
                <c:ptCount val="4"/>
                <c:pt idx="0">
                  <c:v>3.2815669915744259</c:v>
                </c:pt>
                <c:pt idx="1">
                  <c:v>2.03752371994758</c:v>
                </c:pt>
                <c:pt idx="2">
                  <c:v>4.1450211703409181</c:v>
                </c:pt>
                <c:pt idx="3">
                  <c:v>3.9883235364211509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6-454E-A79A-C61641EFB6BC}"/>
            </c:ext>
          </c:extLst>
        </c:ser>
        <c:ser>
          <c:idx val="1"/>
          <c:order val="1"/>
          <c:tx>
            <c:v>Threads 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'Original Runtime A1'!$AS$25:$AV$25</c:f>
              <c:strCache>
                <c:ptCount val="4"/>
                <c:pt idx="0">
                  <c:v>ArraySum</c:v>
                </c:pt>
                <c:pt idx="1">
                  <c:v>Iterative</c:v>
                </c:pt>
                <c:pt idx="2">
                  <c:v>Fibonacci</c:v>
                </c:pt>
                <c:pt idx="3">
                  <c:v>Qsort</c:v>
                </c:pt>
              </c:strCache>
            </c:strRef>
          </c:cat>
          <c:val>
            <c:numRef>
              <c:f>'Original Runtime A1'!$AS$27:$AV$27</c:f>
              <c:numCache>
                <c:formatCode>General</c:formatCode>
                <c:ptCount val="4"/>
                <c:pt idx="0">
                  <c:v>3.2611843195756673</c:v>
                </c:pt>
                <c:pt idx="1">
                  <c:v>2.0841881846258778</c:v>
                </c:pt>
                <c:pt idx="2">
                  <c:v>8.2693187479031742</c:v>
                </c:pt>
                <c:pt idx="3">
                  <c:v>6.6014858083509589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6-454E-A79A-C61641EFB6BC}"/>
            </c:ext>
          </c:extLst>
        </c:ser>
        <c:ser>
          <c:idx val="2"/>
          <c:order val="2"/>
          <c:tx>
            <c:v>Threads 15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'Original Runtime A1'!$AS$25:$AV$25</c:f>
              <c:strCache>
                <c:ptCount val="4"/>
                <c:pt idx="0">
                  <c:v>ArraySum</c:v>
                </c:pt>
                <c:pt idx="1">
                  <c:v>Iterative</c:v>
                </c:pt>
                <c:pt idx="2">
                  <c:v>Fibonacci</c:v>
                </c:pt>
                <c:pt idx="3">
                  <c:v>Qsort</c:v>
                </c:pt>
              </c:strCache>
            </c:strRef>
          </c:cat>
          <c:val>
            <c:numRef>
              <c:f>'Original Runtime A1'!$AS$28:$AV$28</c:f>
              <c:numCache>
                <c:formatCode>General</c:formatCode>
                <c:ptCount val="4"/>
                <c:pt idx="0">
                  <c:v>3.26870413974373</c:v>
                </c:pt>
                <c:pt idx="1">
                  <c:v>2.0747636904959768</c:v>
                </c:pt>
                <c:pt idx="2">
                  <c:v>12.252722439160975</c:v>
                </c:pt>
                <c:pt idx="3">
                  <c:v>8.3926880582661099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6-454E-A79A-C61641EFB6BC}"/>
            </c:ext>
          </c:extLst>
        </c:ser>
        <c:ser>
          <c:idx val="3"/>
          <c:order val="3"/>
          <c:tx>
            <c:v>Threads 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'Original Runtime A1'!$AS$25:$AV$25</c:f>
              <c:strCache>
                <c:ptCount val="4"/>
                <c:pt idx="0">
                  <c:v>ArraySum</c:v>
                </c:pt>
                <c:pt idx="1">
                  <c:v>Iterative</c:v>
                </c:pt>
                <c:pt idx="2">
                  <c:v>Fibonacci</c:v>
                </c:pt>
                <c:pt idx="3">
                  <c:v>Qsort</c:v>
                </c:pt>
              </c:strCache>
            </c:strRef>
          </c:cat>
          <c:val>
            <c:numRef>
              <c:f>'Original Runtime A1'!$AS$29:$AV$29</c:f>
              <c:numCache>
                <c:formatCode>General</c:formatCode>
                <c:ptCount val="4"/>
                <c:pt idx="0">
                  <c:v>3.1765575205350336</c:v>
                </c:pt>
                <c:pt idx="1">
                  <c:v>2.0345651617789082</c:v>
                </c:pt>
                <c:pt idx="2">
                  <c:v>12.641488192980615</c:v>
                </c:pt>
                <c:pt idx="3">
                  <c:v>8.2786226785002484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26-454E-A79A-C61641EFB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1562031"/>
        <c:axId val="631557455"/>
      </c:barChart>
      <c:catAx>
        <c:axId val="631562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57455"/>
        <c:crosses val="autoZero"/>
        <c:auto val="1"/>
        <c:lblAlgn val="ctr"/>
        <c:lblOffset val="100"/>
        <c:noMultiLvlLbl val="0"/>
      </c:catAx>
      <c:valAx>
        <c:axId val="63155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  <a:p>
                <a:pPr>
                  <a:defRPr/>
                </a:pPr>
                <a:r>
                  <a:rPr lang="en-IN" sz="700"/>
                  <a:t>*More</a:t>
                </a:r>
                <a:r>
                  <a:rPr lang="en-IN" sz="700" baseline="0"/>
                  <a:t> is Better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6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Threads 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Runtime A4'!$Z$9:$AC$9</c:f>
              <c:strCache>
                <c:ptCount val="4"/>
                <c:pt idx="0">
                  <c:v>ArraySum</c:v>
                </c:pt>
                <c:pt idx="1">
                  <c:v>Iterative</c:v>
                </c:pt>
                <c:pt idx="2">
                  <c:v>Fibonacci</c:v>
                </c:pt>
                <c:pt idx="3">
                  <c:v>Qsort</c:v>
                </c:pt>
              </c:strCache>
            </c:strRef>
          </c:cat>
          <c:val>
            <c:numRef>
              <c:f>'Original Runtime A4'!$Z$10:$AC$10</c:f>
              <c:numCache>
                <c:formatCode>General</c:formatCode>
                <c:ptCount val="4"/>
                <c:pt idx="0">
                  <c:v>3.0525689908012263</c:v>
                </c:pt>
                <c:pt idx="1">
                  <c:v>2.0290288943796089</c:v>
                </c:pt>
                <c:pt idx="2">
                  <c:v>12.946338742923777</c:v>
                </c:pt>
                <c:pt idx="3">
                  <c:v>8.538735159490324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3-4DFD-9A22-308E771A9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2539103"/>
        <c:axId val="792538271"/>
      </c:barChart>
      <c:catAx>
        <c:axId val="792539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8271"/>
        <c:crosses val="autoZero"/>
        <c:auto val="1"/>
        <c:lblAlgn val="ctr"/>
        <c:lblOffset val="100"/>
        <c:noMultiLvlLbl val="0"/>
      </c:catAx>
      <c:valAx>
        <c:axId val="79253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  <a:p>
                <a:pPr>
                  <a:defRPr/>
                </a:pPr>
                <a:r>
                  <a:rPr lang="en-IN" sz="800"/>
                  <a:t>*More is better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517607174103242"/>
          <c:y val="0.85003426655001446"/>
          <c:w val="0.15515592142742363"/>
          <c:h val="7.8787393075985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Threads 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 Runtime A4'!$X$9:$AA$9</c:f>
              <c:strCache>
                <c:ptCount val="4"/>
                <c:pt idx="0">
                  <c:v>ArraySum</c:v>
                </c:pt>
                <c:pt idx="1">
                  <c:v>Iterative</c:v>
                </c:pt>
                <c:pt idx="2">
                  <c:v>Fibonacci</c:v>
                </c:pt>
                <c:pt idx="3">
                  <c:v>Qsort</c:v>
                </c:pt>
              </c:strCache>
            </c:strRef>
          </c:cat>
          <c:val>
            <c:numRef>
              <c:f>'Self Runtime A4'!$X$10:$AA$10</c:f>
              <c:numCache>
                <c:formatCode>General</c:formatCode>
                <c:ptCount val="4"/>
                <c:pt idx="0">
                  <c:v>2.8727294732765301</c:v>
                </c:pt>
                <c:pt idx="1">
                  <c:v>2.0457524258122253</c:v>
                </c:pt>
                <c:pt idx="2">
                  <c:v>12.412383564947399</c:v>
                </c:pt>
                <c:pt idx="3">
                  <c:v>7.4667786989809866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5-4262-8123-4A047E7F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8995007"/>
        <c:axId val="798995423"/>
      </c:barChart>
      <c:catAx>
        <c:axId val="798995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95423"/>
        <c:crosses val="autoZero"/>
        <c:auto val="1"/>
        <c:lblAlgn val="ctr"/>
        <c:lblOffset val="100"/>
        <c:noMultiLvlLbl val="0"/>
      </c:catAx>
      <c:valAx>
        <c:axId val="79899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  <a:p>
                <a:pPr>
                  <a:defRPr/>
                </a:pPr>
                <a:r>
                  <a:rPr lang="en-IN" sz="800"/>
                  <a:t>*More</a:t>
                </a:r>
                <a:r>
                  <a:rPr lang="en-IN" sz="800" baseline="0"/>
                  <a:t> is better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9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Energy</a:t>
            </a:r>
            <a:r>
              <a:rPr lang="en-IN" baseline="0"/>
              <a:t> Comparision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'Self Runtime A4'!$W$38</c:f>
              <c:strCache>
                <c:ptCount val="1"/>
                <c:pt idx="0">
                  <c:v>Self Runtime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'Self Runtime A4'!$X$35:$AA$36</c:f>
              <c:multiLvlStrCache>
                <c:ptCount val="4"/>
                <c:lvl>
                  <c:pt idx="0">
                    <c:v>ArraySum</c:v>
                  </c:pt>
                  <c:pt idx="1">
                    <c:v>Iterative</c:v>
                  </c:pt>
                  <c:pt idx="2">
                    <c:v>Fibonacci</c:v>
                  </c:pt>
                  <c:pt idx="3">
                    <c:v>Qsort</c:v>
                  </c:pt>
                </c:lvl>
                <c:lvl>
                  <c:pt idx="0">
                    <c:v>Energy</c:v>
                  </c:pt>
                </c:lvl>
              </c:multiLvlStrCache>
            </c:multiLvlStrRef>
          </c:cat>
          <c:val>
            <c:numRef>
              <c:f>'Self Runtime A4'!$X$38:$AA$38</c:f>
              <c:numCache>
                <c:formatCode>General</c:formatCode>
                <c:ptCount val="4"/>
                <c:pt idx="0">
                  <c:v>0.72702636718750002</c:v>
                </c:pt>
                <c:pt idx="1">
                  <c:v>17.677819824218737</c:v>
                </c:pt>
                <c:pt idx="2">
                  <c:v>4.181396484375</c:v>
                </c:pt>
                <c:pt idx="3">
                  <c:v>8.07183837890625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5-4C63-817F-35907095219C}"/>
            </c:ext>
          </c:extLst>
        </c:ser>
        <c:ser>
          <c:idx val="2"/>
          <c:order val="2"/>
          <c:tx>
            <c:strRef>
              <c:f>'Self Runtime A4'!$W$39</c:f>
              <c:strCache>
                <c:ptCount val="1"/>
                <c:pt idx="0">
                  <c:v>Original Runtime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'Self Runtime A4'!$X$35:$AA$36</c:f>
              <c:multiLvlStrCache>
                <c:ptCount val="4"/>
                <c:lvl>
                  <c:pt idx="0">
                    <c:v>ArraySum</c:v>
                  </c:pt>
                  <c:pt idx="1">
                    <c:v>Iterative</c:v>
                  </c:pt>
                  <c:pt idx="2">
                    <c:v>Fibonacci</c:v>
                  </c:pt>
                  <c:pt idx="3">
                    <c:v>Qsort</c:v>
                  </c:pt>
                </c:lvl>
                <c:lvl>
                  <c:pt idx="0">
                    <c:v>Energy</c:v>
                  </c:pt>
                </c:lvl>
              </c:multiLvlStrCache>
            </c:multiLvlStrRef>
          </c:cat>
          <c:val>
            <c:numRef>
              <c:f>'Self Runtime A4'!$X$39:$AA$39</c:f>
              <c:numCache>
                <c:formatCode>General</c:formatCode>
                <c:ptCount val="4"/>
                <c:pt idx="0">
                  <c:v>15.397379999999998</c:v>
                </c:pt>
                <c:pt idx="1">
                  <c:v>49.731125000000006</c:v>
                </c:pt>
                <c:pt idx="2">
                  <c:v>22.128240000000002</c:v>
                </c:pt>
                <c:pt idx="3">
                  <c:v>22.351275000000001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95-4C63-817F-359070952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6900591"/>
        <c:axId val="706898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'Self Runtime A4'!$W$37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'Self Runtime A4'!$X$35:$AA$36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ArraySum</c:v>
                        </c:pt>
                        <c:pt idx="1">
                          <c:v>Iterative</c:v>
                        </c:pt>
                        <c:pt idx="2">
                          <c:v>Fibonacci</c:v>
                        </c:pt>
                        <c:pt idx="3">
                          <c:v>Qsort</c:v>
                        </c:pt>
                      </c:lvl>
                      <c:lvl>
                        <c:pt idx="0">
                          <c:v>Energy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'Self Runtime A4'!$X$37:$AA$37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F95-4C63-817F-35907095219C}"/>
                  </c:ext>
                </c:extLst>
              </c15:ser>
            </c15:filteredBarSeries>
          </c:ext>
        </c:extLst>
      </c:barChart>
      <c:catAx>
        <c:axId val="706900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98927"/>
        <c:crosses val="autoZero"/>
        <c:auto val="1"/>
        <c:lblAlgn val="ctr"/>
        <c:lblOffset val="100"/>
        <c:noMultiLvlLbl val="0"/>
      </c:catAx>
      <c:valAx>
        <c:axId val="70689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 (Joule)</a:t>
                </a:r>
              </a:p>
              <a:p>
                <a:pPr>
                  <a:defRPr/>
                </a:pPr>
                <a:r>
                  <a:rPr lang="en-IN"/>
                  <a:t>*Lower the better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netJPI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'Self Runtime A4'!$W$38</c:f>
              <c:strCache>
                <c:ptCount val="1"/>
                <c:pt idx="0">
                  <c:v>Self Runtime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'Self Runtime A4'!$X$35:$AE$36</c15:sqref>
                  </c15:fullRef>
                </c:ext>
              </c:extLst>
              <c:f>'Self Runtime A4'!$AB$35:$AE$36</c:f>
              <c:multiLvlStrCache>
                <c:ptCount val="4"/>
                <c:lvl>
                  <c:pt idx="0">
                    <c:v>ArraySum</c:v>
                  </c:pt>
                  <c:pt idx="1">
                    <c:v>Iterative</c:v>
                  </c:pt>
                  <c:pt idx="2">
                    <c:v>Fibonacci</c:v>
                  </c:pt>
                  <c:pt idx="3">
                    <c:v>Qsort</c:v>
                  </c:pt>
                </c:lvl>
                <c:lvl>
                  <c:pt idx="0">
                    <c:v>netJPI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'Self Runtime A4'!$X$38:$AE$38</c15:sqref>
                  </c15:fullRef>
                </c:ext>
              </c:extLst>
              <c:f>'Self Runtime A4'!$AB$38:$AE$38</c:f>
              <c:numCache>
                <c:formatCode>General</c:formatCode>
                <c:ptCount val="4"/>
                <c:pt idx="0">
                  <c:v>1.3671481761200001E-10</c:v>
                </c:pt>
                <c:pt idx="1">
                  <c:v>3.461664751656E-9</c:v>
                </c:pt>
                <c:pt idx="2">
                  <c:v>3.5601247048599998E-10</c:v>
                </c:pt>
                <c:pt idx="3">
                  <c:v>1.2652040301359998E-9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D-4095-AFBA-FBD2E56EA664}"/>
            </c:ext>
          </c:extLst>
        </c:ser>
        <c:ser>
          <c:idx val="2"/>
          <c:order val="2"/>
          <c:tx>
            <c:strRef>
              <c:f>'Self Runtime A4'!$W$39</c:f>
              <c:strCache>
                <c:ptCount val="1"/>
                <c:pt idx="0">
                  <c:v>Original Runtime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'Self Runtime A4'!$X$35:$AE$36</c15:sqref>
                  </c15:fullRef>
                </c:ext>
              </c:extLst>
              <c:f>'Self Runtime A4'!$AB$35:$AE$36</c:f>
              <c:multiLvlStrCache>
                <c:ptCount val="4"/>
                <c:lvl>
                  <c:pt idx="0">
                    <c:v>ArraySum</c:v>
                  </c:pt>
                  <c:pt idx="1">
                    <c:v>Iterative</c:v>
                  </c:pt>
                  <c:pt idx="2">
                    <c:v>Fibonacci</c:v>
                  </c:pt>
                  <c:pt idx="3">
                    <c:v>Qsort</c:v>
                  </c:pt>
                </c:lvl>
                <c:lvl>
                  <c:pt idx="0">
                    <c:v>netJPI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'Self Runtime A4'!$X$39:$AE$39</c15:sqref>
                  </c15:fullRef>
                </c:ext>
              </c:extLst>
              <c:f>'Self Runtime A4'!$AB$39:$AE$39</c:f>
              <c:numCache>
                <c:formatCode>General</c:formatCode>
                <c:ptCount val="4"/>
                <c:pt idx="0">
                  <c:v>4.8200000000000003E-9</c:v>
                </c:pt>
                <c:pt idx="1">
                  <c:v>9.1750000000000011E-9</c:v>
                </c:pt>
                <c:pt idx="2">
                  <c:v>1.0199999999999998E-9</c:v>
                </c:pt>
                <c:pt idx="3">
                  <c:v>2.8499999999999999E-9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D-4095-AFBA-FBD2E56EA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3887775"/>
        <c:axId val="5338865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'Self Runtime A4'!$W$37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'Self Runtime A4'!$X$35:$AE$36</c15:sqref>
                        </c15:fullRef>
                        <c15:formulaRef>
                          <c15:sqref>'Self Runtime A4'!$AB$35:$AE$36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ArraySum</c:v>
                        </c:pt>
                        <c:pt idx="1">
                          <c:v>Iterative</c:v>
                        </c:pt>
                        <c:pt idx="2">
                          <c:v>Fibonacci</c:v>
                        </c:pt>
                        <c:pt idx="3">
                          <c:v>Qsort</c:v>
                        </c:pt>
                      </c:lvl>
                      <c:lvl>
                        <c:pt idx="0">
                          <c:v>netJPI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'Self Runtime A4'!$X$37:$AE$37</c15:sqref>
                        </c15:fullRef>
                        <c15:formulaRef>
                          <c15:sqref>'Self Runtime A4'!$AB$37:$AE$37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6D-4095-AFBA-FBD2E56EA664}"/>
                  </c:ext>
                </c:extLst>
              </c15:ser>
            </c15:filteredBarSeries>
          </c:ext>
        </c:extLst>
      </c:barChart>
      <c:catAx>
        <c:axId val="533887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86527"/>
        <c:crosses val="autoZero"/>
        <c:auto val="1"/>
        <c:lblAlgn val="ctr"/>
        <c:lblOffset val="100"/>
        <c:noMultiLvlLbl val="0"/>
      </c:catAx>
      <c:valAx>
        <c:axId val="53388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netJPI</a:t>
                </a:r>
              </a:p>
              <a:p>
                <a:pPr>
                  <a:defRPr/>
                </a:pPr>
                <a:r>
                  <a:rPr lang="en-IN"/>
                  <a:t>*Lower</a:t>
                </a:r>
                <a:r>
                  <a:rPr lang="en-IN" baseline="0"/>
                  <a:t> the better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8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'Self Runtime A4'!$W$38</c:f>
              <c:strCache>
                <c:ptCount val="1"/>
                <c:pt idx="0">
                  <c:v>Self Runtime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'Self Runtime A4'!$X$35:$AI$36</c15:sqref>
                  </c15:fullRef>
                </c:ext>
              </c:extLst>
              <c:f>'Self Runtime A4'!$AF$35:$AI$36</c:f>
              <c:multiLvlStrCache>
                <c:ptCount val="4"/>
                <c:lvl>
                  <c:pt idx="0">
                    <c:v>ArraySum</c:v>
                  </c:pt>
                  <c:pt idx="1">
                    <c:v>Iterative</c:v>
                  </c:pt>
                  <c:pt idx="2">
                    <c:v>Fibonacci</c:v>
                  </c:pt>
                  <c:pt idx="3">
                    <c:v>Qsort</c:v>
                  </c:pt>
                </c:lvl>
                <c:lvl>
                  <c:pt idx="0">
                    <c:v>SpeedUp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'Self Runtime A4'!$X$38:$AI$38</c15:sqref>
                  </c15:fullRef>
                </c:ext>
              </c:extLst>
              <c:f>'Self Runtime A4'!$AF$38:$AI$38</c:f>
              <c:numCache>
                <c:formatCode>General</c:formatCode>
                <c:ptCount val="4"/>
                <c:pt idx="0">
                  <c:v>2.8727294732765301</c:v>
                </c:pt>
                <c:pt idx="1">
                  <c:v>2.0457524258122253</c:v>
                </c:pt>
                <c:pt idx="2">
                  <c:v>12.412383564947399</c:v>
                </c:pt>
                <c:pt idx="3">
                  <c:v>7.4667786989809866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3-428F-991F-E5254CFC236E}"/>
            </c:ext>
          </c:extLst>
        </c:ser>
        <c:ser>
          <c:idx val="2"/>
          <c:order val="2"/>
          <c:tx>
            <c:strRef>
              <c:f>'Self Runtime A4'!$W$39</c:f>
              <c:strCache>
                <c:ptCount val="1"/>
                <c:pt idx="0">
                  <c:v>Original Runtime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'Self Runtime A4'!$X$35:$AI$36</c15:sqref>
                  </c15:fullRef>
                </c:ext>
              </c:extLst>
              <c:f>'Self Runtime A4'!$AF$35:$AI$36</c:f>
              <c:multiLvlStrCache>
                <c:ptCount val="4"/>
                <c:lvl>
                  <c:pt idx="0">
                    <c:v>ArraySum</c:v>
                  </c:pt>
                  <c:pt idx="1">
                    <c:v>Iterative</c:v>
                  </c:pt>
                  <c:pt idx="2">
                    <c:v>Fibonacci</c:v>
                  </c:pt>
                  <c:pt idx="3">
                    <c:v>Qsort</c:v>
                  </c:pt>
                </c:lvl>
                <c:lvl>
                  <c:pt idx="0">
                    <c:v>SpeedUp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'Self Runtime A4'!$X$39:$AI$39</c15:sqref>
                  </c15:fullRef>
                </c:ext>
              </c:extLst>
              <c:f>'Self Runtime A4'!$AF$39:$AI$39</c:f>
              <c:numCache>
                <c:formatCode>General</c:formatCode>
                <c:ptCount val="4"/>
                <c:pt idx="0">
                  <c:v>3.0525689908012263</c:v>
                </c:pt>
                <c:pt idx="1">
                  <c:v>2.0290288943796089</c:v>
                </c:pt>
                <c:pt idx="2">
                  <c:v>12.946338742923777</c:v>
                </c:pt>
                <c:pt idx="3">
                  <c:v>8.538735159490324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D3-428F-991F-E5254CFC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3675535"/>
        <c:axId val="883676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'Self Runtime A4'!$W$37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'Self Runtime A4'!$X$35:$AI$36</c15:sqref>
                        </c15:fullRef>
                        <c15:formulaRef>
                          <c15:sqref>'Self Runtime A4'!$AF$35:$AI$36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ArraySum</c:v>
                        </c:pt>
                        <c:pt idx="1">
                          <c:v>Iterative</c:v>
                        </c:pt>
                        <c:pt idx="2">
                          <c:v>Fibonacci</c:v>
                        </c:pt>
                        <c:pt idx="3">
                          <c:v>Qsort</c:v>
                        </c:pt>
                      </c:lvl>
                      <c:lvl>
                        <c:pt idx="0">
                          <c:v>SpeedUp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'Self Runtime A4'!$X$37:$AI$37</c15:sqref>
                        </c15:fullRef>
                        <c15:formulaRef>
                          <c15:sqref>'Self Runtime A4'!$AF$37:$AI$37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9D3-428F-991F-E5254CFC236E}"/>
                  </c:ext>
                </c:extLst>
              </c15:ser>
            </c15:filteredBarSeries>
          </c:ext>
        </c:extLst>
      </c:barChart>
      <c:catAx>
        <c:axId val="883675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76367"/>
        <c:crosses val="autoZero"/>
        <c:auto val="1"/>
        <c:lblAlgn val="ctr"/>
        <c:lblOffset val="100"/>
        <c:noMultiLvlLbl val="0"/>
      </c:catAx>
      <c:valAx>
        <c:axId val="88367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7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Threads 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'Self Runtime A1'!$X$16:$AB$16</c15:sqref>
                  </c15:fullRef>
                </c:ext>
              </c:extLst>
              <c:f>'Self Runtime A1'!$Y$16:$AB$16</c:f>
              <c:strCache>
                <c:ptCount val="4"/>
                <c:pt idx="0">
                  <c:v>ArraySum</c:v>
                </c:pt>
                <c:pt idx="1">
                  <c:v>Iterative</c:v>
                </c:pt>
                <c:pt idx="2">
                  <c:v>Fibonacci</c:v>
                </c:pt>
                <c:pt idx="3">
                  <c:v>Qsort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'Self Runtime A1'!$X$17:$AB$17</c15:sqref>
                  </c15:fullRef>
                </c:ext>
              </c:extLst>
              <c:f>'Self Runtime A1'!$Y$17:$AB$17</c:f>
              <c:numCache>
                <c:formatCode>General</c:formatCode>
                <c:ptCount val="4"/>
                <c:pt idx="0">
                  <c:v>1</c:v>
                </c:pt>
                <c:pt idx="1">
                  <c:v>0.84778224828452198</c:v>
                </c:pt>
                <c:pt idx="2">
                  <c:v>2.6838170712126543E-2</c:v>
                </c:pt>
                <c:pt idx="3">
                  <c:v>1.0033724051158814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F-4466-B757-FAFD00BA6204}"/>
            </c:ext>
          </c:extLst>
        </c:ser>
        <c:ser>
          <c:idx val="1"/>
          <c:order val="1"/>
          <c:tx>
            <c:v>Threads 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'Self Runtime A1'!$X$16:$AB$16</c15:sqref>
                  </c15:fullRef>
                </c:ext>
              </c:extLst>
              <c:f>'Self Runtime A1'!$Y$16:$AB$16</c:f>
              <c:strCache>
                <c:ptCount val="4"/>
                <c:pt idx="0">
                  <c:v>ArraySum</c:v>
                </c:pt>
                <c:pt idx="1">
                  <c:v>Iterative</c:v>
                </c:pt>
                <c:pt idx="2">
                  <c:v>Fibonacci</c:v>
                </c:pt>
                <c:pt idx="3">
                  <c:v>Qsort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'Self Runtime A1'!$X$18:$AB$18</c15:sqref>
                  </c15:fullRef>
                </c:ext>
              </c:extLst>
              <c:f>'Self Runtime A1'!$Y$18:$AB$18</c:f>
              <c:numCache>
                <c:formatCode>General</c:formatCode>
                <c:ptCount val="4"/>
                <c:pt idx="0">
                  <c:v>1</c:v>
                </c:pt>
                <c:pt idx="1">
                  <c:v>0.84329869637517008</c:v>
                </c:pt>
                <c:pt idx="2">
                  <c:v>2.6504213762256784E-2</c:v>
                </c:pt>
                <c:pt idx="3">
                  <c:v>1.0105424250846733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F-4466-B757-FAFD00BA6204}"/>
            </c:ext>
          </c:extLst>
        </c:ser>
        <c:ser>
          <c:idx val="2"/>
          <c:order val="2"/>
          <c:tx>
            <c:v>Threads 15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'Self Runtime A1'!$X$16:$AB$16</c15:sqref>
                  </c15:fullRef>
                </c:ext>
              </c:extLst>
              <c:f>'Self Runtime A1'!$Y$16:$AB$16</c:f>
              <c:strCache>
                <c:ptCount val="4"/>
                <c:pt idx="0">
                  <c:v>ArraySum</c:v>
                </c:pt>
                <c:pt idx="1">
                  <c:v>Iterative</c:v>
                </c:pt>
                <c:pt idx="2">
                  <c:v>Fibonacci</c:v>
                </c:pt>
                <c:pt idx="3">
                  <c:v>Qsort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'Self Runtime A1'!$X$19:$AB$19</c15:sqref>
                  </c15:fullRef>
                </c:ext>
              </c:extLst>
              <c:f>'Self Runtime A1'!$Y$19:$AB$19</c:f>
              <c:numCache>
                <c:formatCode>General</c:formatCode>
                <c:ptCount val="4"/>
                <c:pt idx="0">
                  <c:v>1</c:v>
                </c:pt>
                <c:pt idx="1">
                  <c:v>0.83731524332435581</c:v>
                </c:pt>
                <c:pt idx="2">
                  <c:v>2.6798754169165263E-2</c:v>
                </c:pt>
                <c:pt idx="3">
                  <c:v>1.0044418393659029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F-4466-B757-FAFD00BA6204}"/>
            </c:ext>
          </c:extLst>
        </c:ser>
        <c:ser>
          <c:idx val="3"/>
          <c:order val="3"/>
          <c:tx>
            <c:v>Threads 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'Self Runtime A1'!$X$16:$AB$16</c15:sqref>
                  </c15:fullRef>
                </c:ext>
              </c:extLst>
              <c:f>'Self Runtime A1'!$Y$16:$AB$16</c:f>
              <c:strCache>
                <c:ptCount val="4"/>
                <c:pt idx="0">
                  <c:v>ArraySum</c:v>
                </c:pt>
                <c:pt idx="1">
                  <c:v>Iterative</c:v>
                </c:pt>
                <c:pt idx="2">
                  <c:v>Fibonacci</c:v>
                </c:pt>
                <c:pt idx="3">
                  <c:v>Qsort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'Self Runtime A1'!$X$20:$AB$20</c15:sqref>
                  </c15:fullRef>
                </c:ext>
              </c:extLst>
              <c:f>'Self Runtime A1'!$Y$20:$AB$20</c:f>
              <c:numCache>
                <c:formatCode>General</c:formatCode>
                <c:ptCount val="4"/>
                <c:pt idx="0">
                  <c:v>1</c:v>
                </c:pt>
                <c:pt idx="1">
                  <c:v>0.83103133601576828</c:v>
                </c:pt>
                <c:pt idx="2">
                  <c:v>2.6735016014300658E-2</c:v>
                </c:pt>
                <c:pt idx="3">
                  <c:v>1.0039570574941366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9F-4466-B757-FAFD00BA6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3881583"/>
        <c:axId val="533883247"/>
      </c:barChart>
      <c:catAx>
        <c:axId val="533881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83247"/>
        <c:crosses val="autoZero"/>
        <c:auto val="1"/>
        <c:lblAlgn val="ctr"/>
        <c:lblOffset val="100"/>
        <c:noMultiLvlLbl val="0"/>
      </c:catAx>
      <c:valAx>
        <c:axId val="5338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  <a:p>
                <a:pPr>
                  <a:defRPr/>
                </a:pPr>
                <a:r>
                  <a:rPr lang="en-IN" sz="600"/>
                  <a:t>*More is</a:t>
                </a:r>
                <a:r>
                  <a:rPr lang="en-IN" sz="600" baseline="0"/>
                  <a:t> better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8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ArraySum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'Self Runtime A1'!$X$36:$Y$44</c:f>
              <c:multiLvlStrCache>
                <c:ptCount val="9"/>
                <c:lvl>
                  <c:pt idx="0">
                    <c:v>Threads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5</c:v>
                  </c:pt>
                  <c:pt idx="6">
                    <c:v>10</c:v>
                  </c:pt>
                  <c:pt idx="7">
                    <c:v>15</c:v>
                  </c:pt>
                  <c:pt idx="8">
                    <c:v>20</c:v>
                  </c:pt>
                </c:lvl>
                <c:lvl>
                  <c:pt idx="1">
                    <c:v>Self Runtime</c:v>
                  </c:pt>
                  <c:pt idx="5">
                    <c:v>Original Runtime</c:v>
                  </c:pt>
                </c:lvl>
              </c:multiLvlStrCache>
            </c:multiLvlStrRef>
          </c:cat>
          <c:val>
            <c:numRef>
              <c:f>'Self Runtime A1'!$Z$36:$Z$44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3.2815669915744259</c:v>
                </c:pt>
                <c:pt idx="6">
                  <c:v>3.2611843195756673</c:v>
                </c:pt>
                <c:pt idx="7">
                  <c:v>3.26870413974373</c:v>
                </c:pt>
                <c:pt idx="8">
                  <c:v>3.1765575205350336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7-42E8-82E1-CA6C636FFDE8}"/>
            </c:ext>
          </c:extLst>
        </c:ser>
        <c:ser>
          <c:idx val="1"/>
          <c:order val="1"/>
          <c:tx>
            <c:v>Iterative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'Self Runtime A1'!$X$36:$Y$44</c:f>
              <c:multiLvlStrCache>
                <c:ptCount val="9"/>
                <c:lvl>
                  <c:pt idx="0">
                    <c:v>Threads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5</c:v>
                  </c:pt>
                  <c:pt idx="6">
                    <c:v>10</c:v>
                  </c:pt>
                  <c:pt idx="7">
                    <c:v>15</c:v>
                  </c:pt>
                  <c:pt idx="8">
                    <c:v>20</c:v>
                  </c:pt>
                </c:lvl>
                <c:lvl>
                  <c:pt idx="1">
                    <c:v>Self Runtime</c:v>
                  </c:pt>
                  <c:pt idx="5">
                    <c:v>Original Runtime</c:v>
                  </c:pt>
                </c:lvl>
              </c:multiLvlStrCache>
            </c:multiLvlStrRef>
          </c:cat>
          <c:val>
            <c:numRef>
              <c:f>'Self Runtime A1'!$AA$36:$AA$44</c:f>
              <c:numCache>
                <c:formatCode>General</c:formatCode>
                <c:ptCount val="9"/>
                <c:pt idx="0">
                  <c:v>0</c:v>
                </c:pt>
                <c:pt idx="1">
                  <c:v>0.84778224828452198</c:v>
                </c:pt>
                <c:pt idx="2">
                  <c:v>0.84329869637517008</c:v>
                </c:pt>
                <c:pt idx="3">
                  <c:v>0.83731524332435581</c:v>
                </c:pt>
                <c:pt idx="4">
                  <c:v>0.83103133601576828</c:v>
                </c:pt>
                <c:pt idx="5">
                  <c:v>2.03752371994758</c:v>
                </c:pt>
                <c:pt idx="6">
                  <c:v>2.0841881846258778</c:v>
                </c:pt>
                <c:pt idx="7">
                  <c:v>2.0747636904959768</c:v>
                </c:pt>
                <c:pt idx="8">
                  <c:v>2.0345651617789082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7-42E8-82E1-CA6C636FFDE8}"/>
            </c:ext>
          </c:extLst>
        </c:ser>
        <c:ser>
          <c:idx val="2"/>
          <c:order val="2"/>
          <c:tx>
            <c:v>Fibonacci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'Self Runtime A1'!$X$36:$Y$44</c:f>
              <c:multiLvlStrCache>
                <c:ptCount val="9"/>
                <c:lvl>
                  <c:pt idx="0">
                    <c:v>Threads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5</c:v>
                  </c:pt>
                  <c:pt idx="6">
                    <c:v>10</c:v>
                  </c:pt>
                  <c:pt idx="7">
                    <c:v>15</c:v>
                  </c:pt>
                  <c:pt idx="8">
                    <c:v>20</c:v>
                  </c:pt>
                </c:lvl>
                <c:lvl>
                  <c:pt idx="1">
                    <c:v>Self Runtime</c:v>
                  </c:pt>
                  <c:pt idx="5">
                    <c:v>Original Runtime</c:v>
                  </c:pt>
                </c:lvl>
              </c:multiLvlStrCache>
            </c:multiLvlStrRef>
          </c:cat>
          <c:val>
            <c:numRef>
              <c:f>'Self Runtime A1'!$AB$36:$AB$44</c:f>
              <c:numCache>
                <c:formatCode>General</c:formatCode>
                <c:ptCount val="9"/>
                <c:pt idx="0">
                  <c:v>0</c:v>
                </c:pt>
                <c:pt idx="1">
                  <c:v>2.6838170712126543E-2</c:v>
                </c:pt>
                <c:pt idx="2">
                  <c:v>2.6504213762256784E-2</c:v>
                </c:pt>
                <c:pt idx="3">
                  <c:v>2.6798754169165263E-2</c:v>
                </c:pt>
                <c:pt idx="4">
                  <c:v>2.6735016014300658E-2</c:v>
                </c:pt>
                <c:pt idx="5">
                  <c:v>4.1450211703409181</c:v>
                </c:pt>
                <c:pt idx="6">
                  <c:v>8.2693187479031742</c:v>
                </c:pt>
                <c:pt idx="7">
                  <c:v>12.252722439160975</c:v>
                </c:pt>
                <c:pt idx="8">
                  <c:v>12.641488192980615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7-42E8-82E1-CA6C636FFDE8}"/>
            </c:ext>
          </c:extLst>
        </c:ser>
        <c:ser>
          <c:idx val="3"/>
          <c:order val="3"/>
          <c:tx>
            <c:v>Qsort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'Self Runtime A1'!$X$36:$Y$44</c:f>
              <c:multiLvlStrCache>
                <c:ptCount val="9"/>
                <c:lvl>
                  <c:pt idx="0">
                    <c:v>Threads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5</c:v>
                  </c:pt>
                  <c:pt idx="6">
                    <c:v>10</c:v>
                  </c:pt>
                  <c:pt idx="7">
                    <c:v>15</c:v>
                  </c:pt>
                  <c:pt idx="8">
                    <c:v>20</c:v>
                  </c:pt>
                </c:lvl>
                <c:lvl>
                  <c:pt idx="1">
                    <c:v>Self Runtime</c:v>
                  </c:pt>
                  <c:pt idx="5">
                    <c:v>Original Runtime</c:v>
                  </c:pt>
                </c:lvl>
              </c:multiLvlStrCache>
            </c:multiLvlStrRef>
          </c:cat>
          <c:val>
            <c:numRef>
              <c:f>'Self Runtime A1'!$AC$36:$AC$44</c:f>
              <c:numCache>
                <c:formatCode>General</c:formatCode>
                <c:ptCount val="9"/>
                <c:pt idx="0">
                  <c:v>0</c:v>
                </c:pt>
                <c:pt idx="1">
                  <c:v>1.0033724051158814</c:v>
                </c:pt>
                <c:pt idx="2">
                  <c:v>1.0105424250846733</c:v>
                </c:pt>
                <c:pt idx="3">
                  <c:v>1.0044418393659029</c:v>
                </c:pt>
                <c:pt idx="4">
                  <c:v>1.0039570574941366</c:v>
                </c:pt>
                <c:pt idx="5">
                  <c:v>3.9883235364211509</c:v>
                </c:pt>
                <c:pt idx="6">
                  <c:v>6.6014858083509589</c:v>
                </c:pt>
                <c:pt idx="7">
                  <c:v>8.3926880582661099</c:v>
                </c:pt>
                <c:pt idx="8">
                  <c:v>8.2786226785002484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E7-42E8-82E1-CA6C636FF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9303119"/>
        <c:axId val="629303951"/>
      </c:barChart>
      <c:catAx>
        <c:axId val="629303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03951"/>
        <c:crosses val="autoZero"/>
        <c:auto val="1"/>
        <c:lblAlgn val="ctr"/>
        <c:lblOffset val="100"/>
        <c:noMultiLvlLbl val="0"/>
      </c:catAx>
      <c:valAx>
        <c:axId val="62930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0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Threads 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Runtime A2'!$Y$16:$AB$16</c:f>
              <c:strCache>
                <c:ptCount val="4"/>
                <c:pt idx="0">
                  <c:v>ArraySum</c:v>
                </c:pt>
                <c:pt idx="1">
                  <c:v>Iterative</c:v>
                </c:pt>
                <c:pt idx="2">
                  <c:v>Fibonacci</c:v>
                </c:pt>
                <c:pt idx="3">
                  <c:v>Qsort</c:v>
                </c:pt>
              </c:strCache>
            </c:strRef>
          </c:cat>
          <c:val>
            <c:numRef>
              <c:f>'Original Runtime A2'!$Y$17:$AB$17</c:f>
              <c:numCache>
                <c:formatCode>General</c:formatCode>
                <c:ptCount val="4"/>
                <c:pt idx="0">
                  <c:v>3.1995266667594771</c:v>
                </c:pt>
                <c:pt idx="1">
                  <c:v>2.0805956112958488</c:v>
                </c:pt>
                <c:pt idx="2">
                  <c:v>4.1628708545467257</c:v>
                </c:pt>
                <c:pt idx="3">
                  <c:v>3.991978495040275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1-4F1C-91B2-3A4F317013A0}"/>
            </c:ext>
          </c:extLst>
        </c:ser>
        <c:ser>
          <c:idx val="1"/>
          <c:order val="1"/>
          <c:tx>
            <c:v>Threads 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'Original Runtime A2'!$Y$16:$AB$16</c:f>
              <c:strCache>
                <c:ptCount val="4"/>
                <c:pt idx="0">
                  <c:v>ArraySum</c:v>
                </c:pt>
                <c:pt idx="1">
                  <c:v>Iterative</c:v>
                </c:pt>
                <c:pt idx="2">
                  <c:v>Fibonacci</c:v>
                </c:pt>
                <c:pt idx="3">
                  <c:v>Qsort</c:v>
                </c:pt>
              </c:strCache>
            </c:strRef>
          </c:cat>
          <c:val>
            <c:numRef>
              <c:f>'Original Runtime A2'!$Y$18:$AB$18</c:f>
              <c:numCache>
                <c:formatCode>General</c:formatCode>
                <c:ptCount val="4"/>
                <c:pt idx="0">
                  <c:v>3.2126869391824524</c:v>
                </c:pt>
                <c:pt idx="1">
                  <c:v>2.1049123970206036</c:v>
                </c:pt>
                <c:pt idx="2">
                  <c:v>8.2857773209418291</c:v>
                </c:pt>
                <c:pt idx="3">
                  <c:v>6.7390697508671344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1-4F1C-91B2-3A4F317013A0}"/>
            </c:ext>
          </c:extLst>
        </c:ser>
        <c:ser>
          <c:idx val="2"/>
          <c:order val="2"/>
          <c:tx>
            <c:v>Threads 15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'Original Runtime A2'!$Y$16:$AB$16</c:f>
              <c:strCache>
                <c:ptCount val="4"/>
                <c:pt idx="0">
                  <c:v>ArraySum</c:v>
                </c:pt>
                <c:pt idx="1">
                  <c:v>Iterative</c:v>
                </c:pt>
                <c:pt idx="2">
                  <c:v>Fibonacci</c:v>
                </c:pt>
                <c:pt idx="3">
                  <c:v>Qsort</c:v>
                </c:pt>
              </c:strCache>
            </c:strRef>
          </c:cat>
          <c:val>
            <c:numRef>
              <c:f>'Original Runtime A2'!$Y$19:$AB$19</c:f>
              <c:numCache>
                <c:formatCode>General</c:formatCode>
                <c:ptCount val="4"/>
                <c:pt idx="0">
                  <c:v>3.1096849870496186</c:v>
                </c:pt>
                <c:pt idx="1">
                  <c:v>2.0982384049228422</c:v>
                </c:pt>
                <c:pt idx="2">
                  <c:v>12.389558263414603</c:v>
                </c:pt>
                <c:pt idx="3">
                  <c:v>8.4023401120533752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D1-4F1C-91B2-3A4F317013A0}"/>
            </c:ext>
          </c:extLst>
        </c:ser>
        <c:ser>
          <c:idx val="3"/>
          <c:order val="3"/>
          <c:tx>
            <c:v>Threads 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'Original Runtime A2'!$Y$16:$AB$16</c:f>
              <c:strCache>
                <c:ptCount val="4"/>
                <c:pt idx="0">
                  <c:v>ArraySum</c:v>
                </c:pt>
                <c:pt idx="1">
                  <c:v>Iterative</c:v>
                </c:pt>
                <c:pt idx="2">
                  <c:v>Fibonacci</c:v>
                </c:pt>
                <c:pt idx="3">
                  <c:v>Qsort</c:v>
                </c:pt>
              </c:strCache>
            </c:strRef>
          </c:cat>
          <c:val>
            <c:numRef>
              <c:f>'Original Runtime A2'!$Y$20:$AB$20</c:f>
              <c:numCache>
                <c:formatCode>General</c:formatCode>
                <c:ptCount val="4"/>
                <c:pt idx="0">
                  <c:v>3.0690156329606095</c:v>
                </c:pt>
                <c:pt idx="1">
                  <c:v>2.0606422415803656</c:v>
                </c:pt>
                <c:pt idx="2">
                  <c:v>13.222064374720944</c:v>
                </c:pt>
                <c:pt idx="3">
                  <c:v>8.5878063396940547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D1-4F1C-91B2-3A4F31701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3946751"/>
        <c:axId val="703945087"/>
      </c:barChart>
      <c:catAx>
        <c:axId val="703946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45087"/>
        <c:crosses val="autoZero"/>
        <c:auto val="1"/>
        <c:lblAlgn val="ctr"/>
        <c:lblOffset val="100"/>
        <c:noMultiLvlLbl val="0"/>
      </c:catAx>
      <c:valAx>
        <c:axId val="70394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  <a:p>
                <a:pPr>
                  <a:defRPr/>
                </a:pPr>
                <a:r>
                  <a:rPr lang="en-IN" sz="700"/>
                  <a:t>*More</a:t>
                </a:r>
                <a:r>
                  <a:rPr lang="en-IN" sz="700" baseline="0"/>
                  <a:t> is better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4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Threads 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 Runtime A2'!$Y$17:$AB$17</c:f>
              <c:strCache>
                <c:ptCount val="4"/>
                <c:pt idx="0">
                  <c:v>ArraySum</c:v>
                </c:pt>
                <c:pt idx="1">
                  <c:v>Iterative</c:v>
                </c:pt>
                <c:pt idx="2">
                  <c:v>Fibonacci</c:v>
                </c:pt>
                <c:pt idx="3">
                  <c:v>Qsort</c:v>
                </c:pt>
              </c:strCache>
            </c:strRef>
          </c:cat>
          <c:val>
            <c:numRef>
              <c:f>'Self Runtime A2'!$Y$18:$AB$18</c:f>
              <c:numCache>
                <c:formatCode>General</c:formatCode>
                <c:ptCount val="4"/>
                <c:pt idx="0">
                  <c:v>3.1240624343809054</c:v>
                </c:pt>
                <c:pt idx="1">
                  <c:v>2.0202550721007437</c:v>
                </c:pt>
                <c:pt idx="2">
                  <c:v>4.1963249541326899</c:v>
                </c:pt>
                <c:pt idx="3">
                  <c:v>3.9909687004638479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3-4F57-A74A-57679EC4A353}"/>
            </c:ext>
          </c:extLst>
        </c:ser>
        <c:ser>
          <c:idx val="1"/>
          <c:order val="1"/>
          <c:tx>
            <c:v>Threads 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'Self Runtime A2'!$Y$17:$AB$17</c:f>
              <c:strCache>
                <c:ptCount val="4"/>
                <c:pt idx="0">
                  <c:v>ArraySum</c:v>
                </c:pt>
                <c:pt idx="1">
                  <c:v>Iterative</c:v>
                </c:pt>
                <c:pt idx="2">
                  <c:v>Fibonacci</c:v>
                </c:pt>
                <c:pt idx="3">
                  <c:v>Qsort</c:v>
                </c:pt>
              </c:strCache>
            </c:strRef>
          </c:cat>
          <c:val>
            <c:numRef>
              <c:f>'Self Runtime A2'!$Y$19:$AB$19</c:f>
              <c:numCache>
                <c:formatCode>General</c:formatCode>
                <c:ptCount val="4"/>
                <c:pt idx="0">
                  <c:v>3.1296860700518589</c:v>
                </c:pt>
                <c:pt idx="1">
                  <c:v>2.0759349184479285</c:v>
                </c:pt>
                <c:pt idx="2">
                  <c:v>8.3484252331375917</c:v>
                </c:pt>
                <c:pt idx="3">
                  <c:v>6.6689625450402144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3-4F57-A74A-57679EC4A353}"/>
            </c:ext>
          </c:extLst>
        </c:ser>
        <c:ser>
          <c:idx val="2"/>
          <c:order val="2"/>
          <c:tx>
            <c:v>Threads 15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'Self Runtime A2'!$Y$17:$AB$17</c:f>
              <c:strCache>
                <c:ptCount val="4"/>
                <c:pt idx="0">
                  <c:v>ArraySum</c:v>
                </c:pt>
                <c:pt idx="1">
                  <c:v>Iterative</c:v>
                </c:pt>
                <c:pt idx="2">
                  <c:v>Fibonacci</c:v>
                </c:pt>
                <c:pt idx="3">
                  <c:v>Qsort</c:v>
                </c:pt>
              </c:strCache>
            </c:strRef>
          </c:cat>
          <c:val>
            <c:numRef>
              <c:f>'Self Runtime A2'!$Y$20:$AB$20</c:f>
              <c:numCache>
                <c:formatCode>General</c:formatCode>
                <c:ptCount val="4"/>
                <c:pt idx="0">
                  <c:v>3.062244549711274</c:v>
                </c:pt>
                <c:pt idx="1">
                  <c:v>2.0573170380784425</c:v>
                </c:pt>
                <c:pt idx="2">
                  <c:v>12.323284077014574</c:v>
                </c:pt>
                <c:pt idx="3">
                  <c:v>8.4363460138141466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3-4F57-A74A-57679EC4A353}"/>
            </c:ext>
          </c:extLst>
        </c:ser>
        <c:ser>
          <c:idx val="3"/>
          <c:order val="3"/>
          <c:tx>
            <c:v>Threads 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'Self Runtime A2'!$Y$17:$AB$17</c:f>
              <c:strCache>
                <c:ptCount val="4"/>
                <c:pt idx="0">
                  <c:v>ArraySum</c:v>
                </c:pt>
                <c:pt idx="1">
                  <c:v>Iterative</c:v>
                </c:pt>
                <c:pt idx="2">
                  <c:v>Fibonacci</c:v>
                </c:pt>
                <c:pt idx="3">
                  <c:v>Qsort</c:v>
                </c:pt>
              </c:strCache>
            </c:strRef>
          </c:cat>
          <c:val>
            <c:numRef>
              <c:f>'Self Runtime A2'!$Y$21:$AB$21</c:f>
              <c:numCache>
                <c:formatCode>General</c:formatCode>
                <c:ptCount val="4"/>
                <c:pt idx="0">
                  <c:v>3.0070873225819437</c:v>
                </c:pt>
                <c:pt idx="1">
                  <c:v>2.0238807538992702</c:v>
                </c:pt>
                <c:pt idx="2">
                  <c:v>13.166114506194255</c:v>
                </c:pt>
                <c:pt idx="3">
                  <c:v>8.3733428439414617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03-4F57-A74A-57679EC4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6063695"/>
        <c:axId val="706058703"/>
      </c:barChart>
      <c:catAx>
        <c:axId val="706063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58703"/>
        <c:crosses val="autoZero"/>
        <c:auto val="1"/>
        <c:lblAlgn val="ctr"/>
        <c:lblOffset val="100"/>
        <c:noMultiLvlLbl val="0"/>
      </c:catAx>
      <c:valAx>
        <c:axId val="70605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  <a:p>
                <a:pPr>
                  <a:defRPr/>
                </a:pPr>
                <a:r>
                  <a:rPr lang="en-IN" sz="800"/>
                  <a:t>*More</a:t>
                </a:r>
                <a:r>
                  <a:rPr lang="en-IN" sz="800" baseline="0"/>
                  <a:t> is Better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6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</a:t>
            </a:r>
            <a:r>
              <a:rPr lang="en-IN" baseline="0"/>
              <a:t> Comparision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ArraySum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'Self Runtime A2'!$X$36:$Y$44</c:f>
              <c:multiLvlStrCache>
                <c:ptCount val="9"/>
                <c:lvl>
                  <c:pt idx="0">
                    <c:v>Threads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5</c:v>
                  </c:pt>
                  <c:pt idx="6">
                    <c:v>10</c:v>
                  </c:pt>
                  <c:pt idx="7">
                    <c:v>15</c:v>
                  </c:pt>
                  <c:pt idx="8">
                    <c:v>20</c:v>
                  </c:pt>
                </c:lvl>
                <c:lvl>
                  <c:pt idx="1">
                    <c:v>Self Runtime</c:v>
                  </c:pt>
                  <c:pt idx="5">
                    <c:v>Original Runtime</c:v>
                  </c:pt>
                </c:lvl>
              </c:multiLvlStrCache>
            </c:multiLvlStrRef>
          </c:cat>
          <c:val>
            <c:numRef>
              <c:f>'Self Runtime A2'!$Z$36:$Z$44</c:f>
              <c:numCache>
                <c:formatCode>General</c:formatCode>
                <c:ptCount val="9"/>
                <c:pt idx="0">
                  <c:v>0</c:v>
                </c:pt>
                <c:pt idx="1">
                  <c:v>3.1240624343809054</c:v>
                </c:pt>
                <c:pt idx="2">
                  <c:v>3.1296860700518589</c:v>
                </c:pt>
                <c:pt idx="3">
                  <c:v>3.062244549711274</c:v>
                </c:pt>
                <c:pt idx="4">
                  <c:v>3.0070873225819437</c:v>
                </c:pt>
                <c:pt idx="5">
                  <c:v>3.1995266667594771</c:v>
                </c:pt>
                <c:pt idx="6">
                  <c:v>3.2126869391824524</c:v>
                </c:pt>
                <c:pt idx="7">
                  <c:v>3.1096849870496186</c:v>
                </c:pt>
                <c:pt idx="8">
                  <c:v>3.0690156329606095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8-4330-9000-CD8D51A1AD40}"/>
            </c:ext>
          </c:extLst>
        </c:ser>
        <c:ser>
          <c:idx val="1"/>
          <c:order val="1"/>
          <c:tx>
            <c:v>Iterative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'Self Runtime A2'!$X$36:$Y$44</c:f>
              <c:multiLvlStrCache>
                <c:ptCount val="9"/>
                <c:lvl>
                  <c:pt idx="0">
                    <c:v>Threads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5</c:v>
                  </c:pt>
                  <c:pt idx="6">
                    <c:v>10</c:v>
                  </c:pt>
                  <c:pt idx="7">
                    <c:v>15</c:v>
                  </c:pt>
                  <c:pt idx="8">
                    <c:v>20</c:v>
                  </c:pt>
                </c:lvl>
                <c:lvl>
                  <c:pt idx="1">
                    <c:v>Self Runtime</c:v>
                  </c:pt>
                  <c:pt idx="5">
                    <c:v>Original Runtime</c:v>
                  </c:pt>
                </c:lvl>
              </c:multiLvlStrCache>
            </c:multiLvlStrRef>
          </c:cat>
          <c:val>
            <c:numRef>
              <c:f>'Self Runtime A2'!$AA$36:$AA$44</c:f>
              <c:numCache>
                <c:formatCode>General</c:formatCode>
                <c:ptCount val="9"/>
                <c:pt idx="0">
                  <c:v>0</c:v>
                </c:pt>
                <c:pt idx="1">
                  <c:v>2.0202550721007437</c:v>
                </c:pt>
                <c:pt idx="2">
                  <c:v>2.0759349184479285</c:v>
                </c:pt>
                <c:pt idx="3">
                  <c:v>2.0573170380784425</c:v>
                </c:pt>
                <c:pt idx="4">
                  <c:v>2.0238807538992702</c:v>
                </c:pt>
                <c:pt idx="5">
                  <c:v>2.0805956112958488</c:v>
                </c:pt>
                <c:pt idx="6">
                  <c:v>2.1049123970206036</c:v>
                </c:pt>
                <c:pt idx="7">
                  <c:v>2.0982384049228422</c:v>
                </c:pt>
                <c:pt idx="8">
                  <c:v>2.0606422415803656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8-4330-9000-CD8D51A1AD40}"/>
            </c:ext>
          </c:extLst>
        </c:ser>
        <c:ser>
          <c:idx val="2"/>
          <c:order val="2"/>
          <c:tx>
            <c:v>Fionacci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'Self Runtime A2'!$X$36:$Y$44</c:f>
              <c:multiLvlStrCache>
                <c:ptCount val="9"/>
                <c:lvl>
                  <c:pt idx="0">
                    <c:v>Threads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5</c:v>
                  </c:pt>
                  <c:pt idx="6">
                    <c:v>10</c:v>
                  </c:pt>
                  <c:pt idx="7">
                    <c:v>15</c:v>
                  </c:pt>
                  <c:pt idx="8">
                    <c:v>20</c:v>
                  </c:pt>
                </c:lvl>
                <c:lvl>
                  <c:pt idx="1">
                    <c:v>Self Runtime</c:v>
                  </c:pt>
                  <c:pt idx="5">
                    <c:v>Original Runtime</c:v>
                  </c:pt>
                </c:lvl>
              </c:multiLvlStrCache>
            </c:multiLvlStrRef>
          </c:cat>
          <c:val>
            <c:numRef>
              <c:f>'Self Runtime A2'!$AB$36:$AB$44</c:f>
              <c:numCache>
                <c:formatCode>General</c:formatCode>
                <c:ptCount val="9"/>
                <c:pt idx="0">
                  <c:v>0</c:v>
                </c:pt>
                <c:pt idx="1">
                  <c:v>4.1963249541326899</c:v>
                </c:pt>
                <c:pt idx="2">
                  <c:v>8.3484252331375917</c:v>
                </c:pt>
                <c:pt idx="3">
                  <c:v>12.323284077014574</c:v>
                </c:pt>
                <c:pt idx="4">
                  <c:v>13.166114506194255</c:v>
                </c:pt>
                <c:pt idx="5">
                  <c:v>4.1628708545467257</c:v>
                </c:pt>
                <c:pt idx="6">
                  <c:v>8.2857773209418291</c:v>
                </c:pt>
                <c:pt idx="7">
                  <c:v>12.389558263414603</c:v>
                </c:pt>
                <c:pt idx="8">
                  <c:v>13.222064374720944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8-4330-9000-CD8D51A1AD40}"/>
            </c:ext>
          </c:extLst>
        </c:ser>
        <c:ser>
          <c:idx val="3"/>
          <c:order val="3"/>
          <c:tx>
            <c:v>Qsort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'Self Runtime A2'!$X$36:$Y$44</c:f>
              <c:multiLvlStrCache>
                <c:ptCount val="9"/>
                <c:lvl>
                  <c:pt idx="0">
                    <c:v>Threads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5</c:v>
                  </c:pt>
                  <c:pt idx="6">
                    <c:v>10</c:v>
                  </c:pt>
                  <c:pt idx="7">
                    <c:v>15</c:v>
                  </c:pt>
                  <c:pt idx="8">
                    <c:v>20</c:v>
                  </c:pt>
                </c:lvl>
                <c:lvl>
                  <c:pt idx="1">
                    <c:v>Self Runtime</c:v>
                  </c:pt>
                  <c:pt idx="5">
                    <c:v>Original Runtime</c:v>
                  </c:pt>
                </c:lvl>
              </c:multiLvlStrCache>
            </c:multiLvlStrRef>
          </c:cat>
          <c:val>
            <c:numRef>
              <c:f>'Self Runtime A2'!$AC$36:$AC$44</c:f>
              <c:numCache>
                <c:formatCode>General</c:formatCode>
                <c:ptCount val="9"/>
                <c:pt idx="0">
                  <c:v>0</c:v>
                </c:pt>
                <c:pt idx="1">
                  <c:v>3.9909687004638479</c:v>
                </c:pt>
                <c:pt idx="2">
                  <c:v>6.6689625450402144</c:v>
                </c:pt>
                <c:pt idx="3">
                  <c:v>8.4363460138141466</c:v>
                </c:pt>
                <c:pt idx="4">
                  <c:v>8.3733428439414617</c:v>
                </c:pt>
                <c:pt idx="5">
                  <c:v>3.991978495040275</c:v>
                </c:pt>
                <c:pt idx="6">
                  <c:v>6.7390697508671344</c:v>
                </c:pt>
                <c:pt idx="7">
                  <c:v>8.4023401120533752</c:v>
                </c:pt>
                <c:pt idx="8">
                  <c:v>8.5878063396940547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38-4330-9000-CD8D51A1A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9302287"/>
        <c:axId val="629309359"/>
      </c:barChart>
      <c:catAx>
        <c:axId val="629302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09359"/>
        <c:crosses val="autoZero"/>
        <c:auto val="1"/>
        <c:lblAlgn val="ctr"/>
        <c:lblOffset val="100"/>
        <c:noMultiLvlLbl val="0"/>
      </c:catAx>
      <c:valAx>
        <c:axId val="62930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  <a:p>
                <a:pPr>
                  <a:defRPr/>
                </a:pPr>
                <a:r>
                  <a:rPr lang="en-IN"/>
                  <a:t>*More</a:t>
                </a:r>
                <a:r>
                  <a:rPr lang="en-IN" baseline="0"/>
                  <a:t> is better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0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Threads 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'Original Runtime A3'!$V$8:$W$8</c15:sqref>
                  </c15:fullRef>
                </c:ext>
              </c:extLst>
              <c:f>'Original Runtime A3'!$W$8</c:f>
              <c:strCache>
                <c:ptCount val="1"/>
                <c:pt idx="0">
                  <c:v>Iterative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'Original Runtime A3'!$V$9:$W$9</c15:sqref>
                  </c15:fullRef>
                </c:ext>
              </c:extLst>
              <c:f>'Original Runtime A3'!$W$9</c:f>
              <c:numCache>
                <c:formatCode>General</c:formatCode>
                <c:ptCount val="1"/>
                <c:pt idx="0">
                  <c:v>2.0614931775972423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0-42AB-88CE-563DDA509D69}"/>
            </c:ext>
          </c:extLst>
        </c:ser>
        <c:ser>
          <c:idx val="1"/>
          <c:order val="1"/>
          <c:tx>
            <c:v>Threads 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'Original Runtime A3'!$V$8:$W$8</c15:sqref>
                  </c15:fullRef>
                </c:ext>
              </c:extLst>
              <c:f>'Original Runtime A3'!$W$8</c:f>
              <c:strCache>
                <c:ptCount val="1"/>
                <c:pt idx="0">
                  <c:v>Iterative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'Original Runtime A3'!$V$10:$W$10</c15:sqref>
                  </c15:fullRef>
                </c:ext>
              </c:extLst>
              <c:f>'Original Runtime A3'!$W$10</c:f>
              <c:numCache>
                <c:formatCode>General</c:formatCode>
                <c:ptCount val="1"/>
                <c:pt idx="0">
                  <c:v>2.007459783482858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0-42AB-88CE-563DDA509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7207151"/>
        <c:axId val="787209231"/>
      </c:barChart>
      <c:catAx>
        <c:axId val="787207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09231"/>
        <c:crosses val="autoZero"/>
        <c:auto val="1"/>
        <c:lblAlgn val="ctr"/>
        <c:lblOffset val="100"/>
        <c:noMultiLvlLbl val="0"/>
      </c:catAx>
      <c:valAx>
        <c:axId val="78720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  <a:p>
                <a:pPr>
                  <a:defRPr/>
                </a:pPr>
                <a:r>
                  <a:rPr lang="en-IN" sz="700"/>
                  <a:t>*More is better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0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Threads 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'Self Runtime A3'!$V$9:$W$9</c15:sqref>
                  </c15:fullRef>
                </c:ext>
              </c:extLst>
              <c:f>'Self Runtime A3'!$W$9</c:f>
              <c:strCache>
                <c:ptCount val="1"/>
                <c:pt idx="0">
                  <c:v>Iterative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'Self Runtime A3'!$V$10:$W$10</c15:sqref>
                  </c15:fullRef>
                </c:ext>
              </c:extLst>
              <c:f>'Self Runtime A3'!$W$10</c:f>
              <c:numCache>
                <c:formatCode>General</c:formatCode>
                <c:ptCount val="1"/>
                <c:pt idx="0">
                  <c:v>2.1046603232016006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0-4F7D-AEA0-59584E5C52E8}"/>
            </c:ext>
          </c:extLst>
        </c:ser>
        <c:ser>
          <c:idx val="1"/>
          <c:order val="1"/>
          <c:tx>
            <c:v>Threads 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'Self Runtime A3'!$V$9:$W$9</c15:sqref>
                  </c15:fullRef>
                </c:ext>
              </c:extLst>
              <c:f>'Self Runtime A3'!$W$9</c:f>
              <c:strCache>
                <c:ptCount val="1"/>
                <c:pt idx="0">
                  <c:v>Iterative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'Self Runtime A3'!$V$11:$W$11</c15:sqref>
                  </c15:fullRef>
                </c:ext>
              </c:extLst>
              <c:f>'Self Runtime A3'!$W$11</c:f>
              <c:numCache>
                <c:formatCode>General</c:formatCode>
                <c:ptCount val="1"/>
                <c:pt idx="0">
                  <c:v>2.0912154026361907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0-4F7D-AEA0-59584E5C5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7206735"/>
        <c:axId val="787210895"/>
      </c:barChart>
      <c:catAx>
        <c:axId val="787206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10895"/>
        <c:crosses val="autoZero"/>
        <c:auto val="1"/>
        <c:lblAlgn val="ctr"/>
        <c:lblOffset val="100"/>
        <c:noMultiLvlLbl val="0"/>
      </c:catAx>
      <c:valAx>
        <c:axId val="78721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  <a:p>
                <a:pPr>
                  <a:defRPr/>
                </a:pPr>
                <a:r>
                  <a:rPr lang="en-IN" sz="800"/>
                  <a:t>*More is better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0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</a:t>
            </a:r>
            <a:r>
              <a:rPr lang="en-IN" baseline="0"/>
              <a:t> </a:t>
            </a:r>
            <a:r>
              <a:rPr lang="en-IN"/>
              <a:t>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'Self Runtime A3'!$W$28:$W$29</c:f>
              <c:strCache>
                <c:ptCount val="2"/>
                <c:pt idx="0">
                  <c:v>Iterative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'Self Runtime A3'!$U$30:$V$33</c:f>
              <c:multiLvlStrCache>
                <c:ptCount val="4"/>
                <c:lvl>
                  <c:pt idx="0">
                    <c:v>10 Threads</c:v>
                  </c:pt>
                  <c:pt idx="1">
                    <c:v>20 Threads</c:v>
                  </c:pt>
                  <c:pt idx="2">
                    <c:v>10 Threads</c:v>
                  </c:pt>
                  <c:pt idx="3">
                    <c:v>20 Threads</c:v>
                  </c:pt>
                </c:lvl>
                <c:lvl>
                  <c:pt idx="0">
                    <c:v>Self Runtime</c:v>
                  </c:pt>
                  <c:pt idx="2">
                    <c:v>Original Runtime</c:v>
                  </c:pt>
                </c:lvl>
              </c:multiLvlStrCache>
            </c:multiLvlStrRef>
          </c:cat>
          <c:val>
            <c:numRef>
              <c:f>'Self Runtime A3'!$W$30:$W$33</c:f>
              <c:numCache>
                <c:formatCode>General</c:formatCode>
                <c:ptCount val="4"/>
                <c:pt idx="0">
                  <c:v>2.1046603232016006</c:v>
                </c:pt>
                <c:pt idx="1">
                  <c:v>2.0912154026361907</c:v>
                </c:pt>
                <c:pt idx="2">
                  <c:v>2.0614931775972423</c:v>
                </c:pt>
                <c:pt idx="3">
                  <c:v>2.007459783482858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3-40A4-A812-9F109D697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6901839"/>
        <c:axId val="706895183"/>
      </c:barChart>
      <c:catAx>
        <c:axId val="70690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95183"/>
        <c:crosses val="autoZero"/>
        <c:auto val="1"/>
        <c:lblAlgn val="ctr"/>
        <c:lblOffset val="100"/>
        <c:noMultiLvlLbl val="0"/>
      </c:catAx>
      <c:valAx>
        <c:axId val="70689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0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265339</xdr:colOff>
      <xdr:row>21</xdr:row>
      <xdr:rowOff>82663</xdr:rowOff>
    </xdr:from>
    <xdr:to>
      <xdr:col>56</xdr:col>
      <xdr:colOff>551089</xdr:colOff>
      <xdr:row>36</xdr:row>
      <xdr:rowOff>19390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4C2FD-70BB-423F-B3BB-434A9196B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560798</xdr:colOff>
      <xdr:row>12</xdr:row>
      <xdr:rowOff>73205</xdr:rowOff>
    </xdr:from>
    <xdr:to>
      <xdr:col>36</xdr:col>
      <xdr:colOff>252574</xdr:colOff>
      <xdr:row>26</xdr:row>
      <xdr:rowOff>119438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A2A26-07BA-4F80-A0D4-0BFBE8588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385379</xdr:colOff>
      <xdr:row>31</xdr:row>
      <xdr:rowOff>51676</xdr:rowOff>
    </xdr:from>
    <xdr:to>
      <xdr:col>37</xdr:col>
      <xdr:colOff>52551</xdr:colOff>
      <xdr:row>46</xdr:row>
      <xdr:rowOff>3065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C518A-8823-43FA-BF1D-96C695D25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61912</xdr:colOff>
      <xdr:row>9</xdr:row>
      <xdr:rowOff>42862</xdr:rowOff>
    </xdr:from>
    <xdr:to>
      <xdr:col>37</xdr:col>
      <xdr:colOff>366712</xdr:colOff>
      <xdr:row>22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B7A4E6-D182-46DF-82E0-4F6A654B8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271462</xdr:colOff>
      <xdr:row>12</xdr:row>
      <xdr:rowOff>23812</xdr:rowOff>
    </xdr:from>
    <xdr:to>
      <xdr:col>35</xdr:col>
      <xdr:colOff>576262</xdr:colOff>
      <xdr:row>26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944D7-1156-42AC-974B-26E04ED79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305486</xdr:colOff>
      <xdr:row>31</xdr:row>
      <xdr:rowOff>112927</xdr:rowOff>
    </xdr:from>
    <xdr:to>
      <xdr:col>37</xdr:col>
      <xdr:colOff>3432</xdr:colOff>
      <xdr:row>46</xdr:row>
      <xdr:rowOff>24370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FD8320-45E0-42BF-95CE-FE26EE8F6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109537</xdr:colOff>
      <xdr:row>2</xdr:row>
      <xdr:rowOff>481012</xdr:rowOff>
    </xdr:from>
    <xdr:to>
      <xdr:col>31</xdr:col>
      <xdr:colOff>414337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E9776-43F8-4160-ACA6-77F18D93A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109537</xdr:colOff>
      <xdr:row>3</xdr:row>
      <xdr:rowOff>23812</xdr:rowOff>
    </xdr:from>
    <xdr:to>
      <xdr:col>31</xdr:col>
      <xdr:colOff>414337</xdr:colOff>
      <xdr:row>17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9526C0-E57A-4B20-8566-13E160C60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53380</xdr:colOff>
      <xdr:row>19</xdr:row>
      <xdr:rowOff>135653</xdr:rowOff>
    </xdr:from>
    <xdr:to>
      <xdr:col>31</xdr:col>
      <xdr:colOff>375765</xdr:colOff>
      <xdr:row>34</xdr:row>
      <xdr:rowOff>52754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FF28E7-AE4E-441F-B010-3166F1D00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604837</xdr:colOff>
      <xdr:row>5</xdr:row>
      <xdr:rowOff>71437</xdr:rowOff>
    </xdr:from>
    <xdr:to>
      <xdr:col>37</xdr:col>
      <xdr:colOff>300037</xdr:colOff>
      <xdr:row>13</xdr:row>
      <xdr:rowOff>195262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8F036-7611-4280-A8C2-442AE83A1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83343</xdr:colOff>
      <xdr:row>3</xdr:row>
      <xdr:rowOff>84931</xdr:rowOff>
    </xdr:from>
    <xdr:to>
      <xdr:col>35</xdr:col>
      <xdr:colOff>377031</xdr:colOff>
      <xdr:row>17</xdr:row>
      <xdr:rowOff>161131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7004C-F18A-40C6-BE8B-08477FF61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599848</xdr:colOff>
      <xdr:row>17</xdr:row>
      <xdr:rowOff>108175</xdr:rowOff>
    </xdr:from>
    <xdr:to>
      <xdr:col>44</xdr:col>
      <xdr:colOff>273276</xdr:colOff>
      <xdr:row>31</xdr:row>
      <xdr:rowOff>152625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ED9838-6167-4A36-9AD3-A4BDD9DAB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594179</xdr:colOff>
      <xdr:row>33</xdr:row>
      <xdr:rowOff>130855</xdr:rowOff>
    </xdr:from>
    <xdr:to>
      <xdr:col>44</xdr:col>
      <xdr:colOff>267607</xdr:colOff>
      <xdr:row>47</xdr:row>
      <xdr:rowOff>175305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F5883-BA89-4C21-A9DD-B9F4C9A49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526143</xdr:colOff>
      <xdr:row>48</xdr:row>
      <xdr:rowOff>130855</xdr:rowOff>
    </xdr:from>
    <xdr:to>
      <xdr:col>44</xdr:col>
      <xdr:colOff>199571</xdr:colOff>
      <xdr:row>62</xdr:row>
      <xdr:rowOff>175305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F35C3D-12FA-4A8A-B3E1-1FE92FADE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C257C-564D-4739-9927-8643DC95146C}">
  <dimension ref="A1:AV114"/>
  <sheetViews>
    <sheetView topLeftCell="AO12" zoomScale="112" workbookViewId="0">
      <selection activeCell="AS26" sqref="AS26:AV29"/>
    </sheetView>
  </sheetViews>
  <sheetFormatPr defaultRowHeight="15" x14ac:dyDescent="0.25"/>
  <cols>
    <col min="1" max="1" width="8.85546875" customWidth="1"/>
    <col min="6" max="6" width="8.85546875" style="2"/>
    <col min="21" max="21" width="13" customWidth="1"/>
    <col min="36" max="36" width="8.85546875" customWidth="1"/>
    <col min="45" max="45" width="17.7109375" customWidth="1"/>
  </cols>
  <sheetData>
    <row r="1" spans="1:35" x14ac:dyDescent="0.25">
      <c r="A1" s="10" t="s">
        <v>0</v>
      </c>
      <c r="B1" s="10"/>
      <c r="C1" s="10"/>
    </row>
    <row r="2" spans="1:35" x14ac:dyDescent="0.25">
      <c r="S2" t="s">
        <v>18</v>
      </c>
    </row>
    <row r="3" spans="1:35" x14ac:dyDescent="0.25">
      <c r="A3" s="10" t="s">
        <v>6</v>
      </c>
      <c r="B3" s="10"/>
      <c r="C3" s="10"/>
      <c r="D3" s="10"/>
      <c r="E3" s="10"/>
      <c r="F3" s="10"/>
      <c r="G3" s="10"/>
      <c r="K3" s="10" t="s">
        <v>16</v>
      </c>
      <c r="L3" s="10"/>
      <c r="M3" s="10"/>
      <c r="N3" s="10"/>
      <c r="O3" s="10"/>
      <c r="T3" s="10" t="s">
        <v>6</v>
      </c>
      <c r="U3" s="10"/>
      <c r="V3" s="10"/>
      <c r="W3" s="10"/>
      <c r="X3" s="10"/>
      <c r="Y3" s="10"/>
      <c r="Z3" s="10"/>
      <c r="AD3" s="10" t="s">
        <v>16</v>
      </c>
      <c r="AE3" s="10"/>
      <c r="AF3" s="10"/>
      <c r="AG3" s="10"/>
      <c r="AH3" s="10"/>
      <c r="AI3" s="1"/>
    </row>
    <row r="4" spans="1:35" x14ac:dyDescent="0.25">
      <c r="Y4" s="2"/>
    </row>
    <row r="5" spans="1:35" x14ac:dyDescent="0.25">
      <c r="Y5" s="2"/>
    </row>
    <row r="6" spans="1:35" x14ac:dyDescent="0.25">
      <c r="B6" t="s">
        <v>1</v>
      </c>
      <c r="C6" t="s">
        <v>2</v>
      </c>
      <c r="D6" t="s">
        <v>3</v>
      </c>
      <c r="E6" t="s">
        <v>4</v>
      </c>
      <c r="F6" s="2" t="s">
        <v>5</v>
      </c>
      <c r="G6" t="s">
        <v>7</v>
      </c>
      <c r="K6" t="s">
        <v>1</v>
      </c>
      <c r="L6" t="s">
        <v>2</v>
      </c>
      <c r="M6" t="s">
        <v>3</v>
      </c>
      <c r="N6" t="s">
        <v>4</v>
      </c>
      <c r="O6" t="s">
        <v>7</v>
      </c>
      <c r="U6" t="s">
        <v>1</v>
      </c>
      <c r="V6" t="s">
        <v>2</v>
      </c>
      <c r="W6" t="s">
        <v>3</v>
      </c>
      <c r="X6" t="s">
        <v>4</v>
      </c>
      <c r="Y6" s="2" t="s">
        <v>5</v>
      </c>
      <c r="Z6" t="s">
        <v>7</v>
      </c>
      <c r="AD6" t="s">
        <v>1</v>
      </c>
      <c r="AE6" t="s">
        <v>2</v>
      </c>
      <c r="AF6" t="s">
        <v>3</v>
      </c>
      <c r="AG6" t="s">
        <v>4</v>
      </c>
      <c r="AH6" t="s">
        <v>7</v>
      </c>
    </row>
    <row r="7" spans="1:35" x14ac:dyDescent="0.25">
      <c r="B7">
        <v>5</v>
      </c>
      <c r="C7">
        <v>14.318</v>
      </c>
      <c r="D7">
        <v>16383</v>
      </c>
      <c r="E7">
        <v>27</v>
      </c>
      <c r="F7" s="2">
        <v>90</v>
      </c>
      <c r="G7" t="s">
        <v>8</v>
      </c>
      <c r="K7">
        <v>1</v>
      </c>
      <c r="L7">
        <v>47.168199999999999</v>
      </c>
      <c r="M7">
        <v>16383</v>
      </c>
      <c r="N7">
        <v>0</v>
      </c>
      <c r="O7" t="s">
        <v>8</v>
      </c>
      <c r="U7">
        <v>5</v>
      </c>
      <c r="V7">
        <v>14.318</v>
      </c>
      <c r="W7">
        <v>16383</v>
      </c>
      <c r="X7">
        <v>27</v>
      </c>
      <c r="Y7" s="2">
        <v>90</v>
      </c>
      <c r="Z7" t="s">
        <v>8</v>
      </c>
      <c r="AD7">
        <v>1</v>
      </c>
      <c r="AE7">
        <v>47.168199999999999</v>
      </c>
      <c r="AF7">
        <v>16383</v>
      </c>
      <c r="AG7">
        <v>0</v>
      </c>
      <c r="AH7" t="s">
        <v>8</v>
      </c>
    </row>
    <row r="8" spans="1:35" x14ac:dyDescent="0.25">
      <c r="B8">
        <v>5</v>
      </c>
      <c r="C8">
        <v>14.398</v>
      </c>
      <c r="D8">
        <v>16383</v>
      </c>
      <c r="E8">
        <v>42</v>
      </c>
      <c r="F8" s="2">
        <v>86</v>
      </c>
      <c r="G8" t="s">
        <v>8</v>
      </c>
      <c r="K8">
        <v>1</v>
      </c>
      <c r="L8">
        <v>47.265700000000002</v>
      </c>
      <c r="M8">
        <v>16383</v>
      </c>
      <c r="N8">
        <v>0</v>
      </c>
      <c r="O8" t="s">
        <v>8</v>
      </c>
      <c r="U8">
        <v>5</v>
      </c>
      <c r="V8">
        <v>14.398</v>
      </c>
      <c r="W8">
        <v>16383</v>
      </c>
      <c r="X8">
        <v>42</v>
      </c>
      <c r="Y8" s="2">
        <v>86</v>
      </c>
      <c r="Z8" t="s">
        <v>8</v>
      </c>
      <c r="AD8">
        <v>1</v>
      </c>
      <c r="AE8">
        <v>47.265700000000002</v>
      </c>
      <c r="AF8">
        <v>16383</v>
      </c>
      <c r="AG8">
        <v>0</v>
      </c>
      <c r="AH8" t="s">
        <v>8</v>
      </c>
    </row>
    <row r="9" spans="1:35" x14ac:dyDescent="0.25">
      <c r="B9">
        <v>5</v>
      </c>
      <c r="C9">
        <v>14.288</v>
      </c>
      <c r="D9">
        <v>16383</v>
      </c>
      <c r="E9">
        <v>34</v>
      </c>
      <c r="F9" s="2">
        <v>82</v>
      </c>
      <c r="G9" t="s">
        <v>8</v>
      </c>
      <c r="K9">
        <v>1</v>
      </c>
      <c r="L9">
        <v>48.085599999999999</v>
      </c>
      <c r="M9">
        <v>16383</v>
      </c>
      <c r="N9">
        <v>0</v>
      </c>
      <c r="O9" t="s">
        <v>8</v>
      </c>
      <c r="U9">
        <v>5</v>
      </c>
      <c r="V9">
        <v>14.288</v>
      </c>
      <c r="W9">
        <v>16383</v>
      </c>
      <c r="X9">
        <v>34</v>
      </c>
      <c r="Y9" s="2">
        <v>82</v>
      </c>
      <c r="Z9" t="s">
        <v>8</v>
      </c>
      <c r="AD9">
        <v>1</v>
      </c>
      <c r="AE9">
        <v>48.085599999999999</v>
      </c>
      <c r="AF9">
        <v>16383</v>
      </c>
      <c r="AG9">
        <v>0</v>
      </c>
      <c r="AH9" t="s">
        <v>8</v>
      </c>
    </row>
    <row r="10" spans="1:35" x14ac:dyDescent="0.25">
      <c r="B10">
        <v>5</v>
      </c>
      <c r="C10">
        <v>14.423</v>
      </c>
      <c r="D10">
        <v>16383</v>
      </c>
      <c r="E10">
        <v>48</v>
      </c>
      <c r="F10" s="2">
        <v>86</v>
      </c>
      <c r="G10" t="s">
        <v>8</v>
      </c>
      <c r="K10">
        <v>1</v>
      </c>
      <c r="L10">
        <v>47.705100000000002</v>
      </c>
      <c r="M10">
        <v>16383</v>
      </c>
      <c r="N10">
        <v>0</v>
      </c>
      <c r="O10" t="s">
        <v>8</v>
      </c>
      <c r="U10">
        <v>5</v>
      </c>
      <c r="V10">
        <v>14.423</v>
      </c>
      <c r="W10">
        <v>16383</v>
      </c>
      <c r="X10">
        <v>48</v>
      </c>
      <c r="Y10" s="2">
        <v>86</v>
      </c>
      <c r="Z10" t="s">
        <v>8</v>
      </c>
      <c r="AD10">
        <v>1</v>
      </c>
      <c r="AE10">
        <v>47.705100000000002</v>
      </c>
      <c r="AF10">
        <v>16383</v>
      </c>
      <c r="AG10">
        <v>0</v>
      </c>
      <c r="AH10" t="s">
        <v>8</v>
      </c>
    </row>
    <row r="11" spans="1:35" x14ac:dyDescent="0.25">
      <c r="B11">
        <v>5</v>
      </c>
      <c r="C11">
        <v>15.209</v>
      </c>
      <c r="D11">
        <v>16383</v>
      </c>
      <c r="E11">
        <v>56</v>
      </c>
      <c r="F11" s="2">
        <v>88</v>
      </c>
      <c r="G11" t="s">
        <v>8</v>
      </c>
      <c r="K11">
        <v>1</v>
      </c>
      <c r="L11">
        <v>48.135300000000001</v>
      </c>
      <c r="M11">
        <v>16383</v>
      </c>
      <c r="N11">
        <v>0</v>
      </c>
      <c r="O11" t="s">
        <v>8</v>
      </c>
      <c r="U11">
        <v>5</v>
      </c>
      <c r="V11">
        <v>15.209</v>
      </c>
      <c r="W11">
        <v>16383</v>
      </c>
      <c r="X11">
        <v>56</v>
      </c>
      <c r="Y11" s="2">
        <v>88</v>
      </c>
      <c r="Z11" t="s">
        <v>8</v>
      </c>
      <c r="AD11">
        <v>1</v>
      </c>
      <c r="AE11">
        <v>48.135300000000001</v>
      </c>
      <c r="AF11">
        <v>16383</v>
      </c>
      <c r="AG11">
        <v>0</v>
      </c>
      <c r="AH11" t="s">
        <v>8</v>
      </c>
    </row>
    <row r="12" spans="1:35" x14ac:dyDescent="0.25">
      <c r="B12">
        <v>10</v>
      </c>
      <c r="C12">
        <v>14.526999999999999</v>
      </c>
      <c r="D12">
        <v>16383</v>
      </c>
      <c r="E12">
        <v>273</v>
      </c>
      <c r="F12" s="2">
        <v>89</v>
      </c>
      <c r="G12" t="s">
        <v>8</v>
      </c>
      <c r="K12">
        <v>1</v>
      </c>
      <c r="L12">
        <v>45.2453</v>
      </c>
      <c r="M12">
        <v>16383</v>
      </c>
      <c r="N12">
        <v>0</v>
      </c>
      <c r="O12" t="s">
        <v>8</v>
      </c>
      <c r="U12">
        <v>10</v>
      </c>
      <c r="V12">
        <v>14.526999999999999</v>
      </c>
      <c r="W12">
        <v>16383</v>
      </c>
      <c r="X12">
        <v>273</v>
      </c>
      <c r="Y12" s="2">
        <v>89</v>
      </c>
      <c r="Z12" t="s">
        <v>8</v>
      </c>
      <c r="AD12">
        <v>1</v>
      </c>
      <c r="AE12">
        <v>45.2453</v>
      </c>
      <c r="AF12">
        <v>16383</v>
      </c>
      <c r="AG12">
        <v>0</v>
      </c>
      <c r="AH12" t="s">
        <v>8</v>
      </c>
    </row>
    <row r="13" spans="1:35" x14ac:dyDescent="0.25">
      <c r="B13">
        <v>10</v>
      </c>
      <c r="C13">
        <v>14.525</v>
      </c>
      <c r="D13">
        <v>16383</v>
      </c>
      <c r="E13">
        <v>394</v>
      </c>
      <c r="F13" s="2">
        <v>86</v>
      </c>
      <c r="G13" t="s">
        <v>8</v>
      </c>
      <c r="K13">
        <v>1</v>
      </c>
      <c r="L13">
        <v>48.021000000000001</v>
      </c>
      <c r="M13">
        <v>16383</v>
      </c>
      <c r="N13">
        <v>0</v>
      </c>
      <c r="O13" t="s">
        <v>8</v>
      </c>
      <c r="U13">
        <v>10</v>
      </c>
      <c r="V13">
        <v>14.525</v>
      </c>
      <c r="W13">
        <v>16383</v>
      </c>
      <c r="X13">
        <v>394</v>
      </c>
      <c r="Y13" s="2">
        <v>86</v>
      </c>
      <c r="Z13" t="s">
        <v>8</v>
      </c>
      <c r="AD13">
        <v>1</v>
      </c>
      <c r="AE13">
        <v>48.021000000000001</v>
      </c>
      <c r="AF13">
        <v>16383</v>
      </c>
      <c r="AG13">
        <v>0</v>
      </c>
      <c r="AH13" t="s">
        <v>8</v>
      </c>
    </row>
    <row r="14" spans="1:35" x14ac:dyDescent="0.25">
      <c r="B14">
        <v>10</v>
      </c>
      <c r="C14">
        <v>14.473000000000001</v>
      </c>
      <c r="D14">
        <v>16383</v>
      </c>
      <c r="E14">
        <v>445</v>
      </c>
      <c r="F14" s="2">
        <v>82</v>
      </c>
      <c r="G14" t="s">
        <v>8</v>
      </c>
      <c r="K14">
        <v>1</v>
      </c>
      <c r="L14">
        <v>47.4069</v>
      </c>
      <c r="M14">
        <v>16383</v>
      </c>
      <c r="N14">
        <v>0</v>
      </c>
      <c r="O14" t="s">
        <v>8</v>
      </c>
      <c r="U14">
        <v>10</v>
      </c>
      <c r="V14">
        <v>14.473000000000001</v>
      </c>
      <c r="W14">
        <v>16383</v>
      </c>
      <c r="X14">
        <v>445</v>
      </c>
      <c r="Y14" s="2">
        <v>82</v>
      </c>
      <c r="Z14" t="s">
        <v>8</v>
      </c>
      <c r="AD14">
        <v>1</v>
      </c>
      <c r="AE14">
        <v>47.4069</v>
      </c>
      <c r="AF14">
        <v>16383</v>
      </c>
      <c r="AG14">
        <v>0</v>
      </c>
      <c r="AH14" t="s">
        <v>8</v>
      </c>
    </row>
    <row r="15" spans="1:35" x14ac:dyDescent="0.25">
      <c r="B15">
        <v>10</v>
      </c>
      <c r="C15">
        <v>14.457000000000001</v>
      </c>
      <c r="D15">
        <v>16383</v>
      </c>
      <c r="E15">
        <v>292</v>
      </c>
      <c r="F15" s="2">
        <v>87</v>
      </c>
      <c r="G15" t="s">
        <v>8</v>
      </c>
      <c r="K15">
        <v>1</v>
      </c>
      <c r="L15">
        <v>47.255299999999998</v>
      </c>
      <c r="M15">
        <v>16383</v>
      </c>
      <c r="N15">
        <v>0</v>
      </c>
      <c r="O15" t="s">
        <v>8</v>
      </c>
      <c r="U15">
        <v>10</v>
      </c>
      <c r="V15">
        <v>14.457000000000001</v>
      </c>
      <c r="W15">
        <v>16383</v>
      </c>
      <c r="X15">
        <v>292</v>
      </c>
      <c r="Y15" s="2">
        <v>87</v>
      </c>
      <c r="Z15" t="s">
        <v>8</v>
      </c>
      <c r="AD15">
        <v>1</v>
      </c>
      <c r="AE15">
        <v>47.255299999999998</v>
      </c>
      <c r="AF15">
        <v>16383</v>
      </c>
      <c r="AG15">
        <v>0</v>
      </c>
      <c r="AH15" t="s">
        <v>8</v>
      </c>
    </row>
    <row r="16" spans="1:35" x14ac:dyDescent="0.25">
      <c r="B16">
        <v>10</v>
      </c>
      <c r="C16">
        <v>14.414</v>
      </c>
      <c r="D16">
        <v>16383</v>
      </c>
      <c r="E16">
        <v>659</v>
      </c>
      <c r="F16" s="2">
        <v>81</v>
      </c>
      <c r="G16" t="s">
        <v>8</v>
      </c>
      <c r="K16">
        <v>1</v>
      </c>
      <c r="L16">
        <v>48.168199999999999</v>
      </c>
      <c r="M16">
        <v>16383</v>
      </c>
      <c r="N16">
        <v>0</v>
      </c>
      <c r="O16" t="s">
        <v>8</v>
      </c>
      <c r="U16">
        <v>10</v>
      </c>
      <c r="V16">
        <v>14.414</v>
      </c>
      <c r="W16">
        <v>16383</v>
      </c>
      <c r="X16">
        <v>659</v>
      </c>
      <c r="Y16" s="2">
        <v>81</v>
      </c>
      <c r="Z16" t="s">
        <v>8</v>
      </c>
      <c r="AD16">
        <v>1</v>
      </c>
      <c r="AE16">
        <v>48.168199999999999</v>
      </c>
      <c r="AF16">
        <v>16383</v>
      </c>
      <c r="AG16">
        <v>0</v>
      </c>
      <c r="AH16" t="s">
        <v>8</v>
      </c>
    </row>
    <row r="17" spans="1:48" x14ac:dyDescent="0.25">
      <c r="B17">
        <v>15</v>
      </c>
      <c r="C17">
        <v>14.49</v>
      </c>
      <c r="D17">
        <v>16383</v>
      </c>
      <c r="E17">
        <v>343</v>
      </c>
      <c r="F17" s="2">
        <v>93</v>
      </c>
      <c r="G17" t="s">
        <v>8</v>
      </c>
      <c r="K17">
        <v>1</v>
      </c>
      <c r="L17">
        <v>47.307699999999997</v>
      </c>
      <c r="M17">
        <v>16383</v>
      </c>
      <c r="N17">
        <v>0</v>
      </c>
      <c r="O17" t="s">
        <v>8</v>
      </c>
      <c r="U17">
        <v>15</v>
      </c>
      <c r="V17">
        <v>14.49</v>
      </c>
      <c r="W17">
        <v>16383</v>
      </c>
      <c r="X17">
        <v>343</v>
      </c>
      <c r="Y17" s="2">
        <v>93</v>
      </c>
      <c r="Z17" t="s">
        <v>8</v>
      </c>
      <c r="AD17">
        <v>1</v>
      </c>
      <c r="AE17">
        <v>47.307699999999997</v>
      </c>
      <c r="AF17">
        <v>16383</v>
      </c>
      <c r="AG17">
        <v>0</v>
      </c>
      <c r="AH17" t="s">
        <v>8</v>
      </c>
    </row>
    <row r="18" spans="1:48" x14ac:dyDescent="0.25">
      <c r="B18">
        <v>15</v>
      </c>
      <c r="C18">
        <v>14.497</v>
      </c>
      <c r="D18">
        <v>16383</v>
      </c>
      <c r="E18">
        <v>1066</v>
      </c>
      <c r="F18" s="2">
        <v>82</v>
      </c>
      <c r="G18" t="s">
        <v>8</v>
      </c>
      <c r="K18">
        <v>1</v>
      </c>
      <c r="L18">
        <v>48.310099999999998</v>
      </c>
      <c r="M18">
        <v>16383</v>
      </c>
      <c r="N18">
        <v>0</v>
      </c>
      <c r="O18" t="s">
        <v>8</v>
      </c>
      <c r="U18">
        <v>15</v>
      </c>
      <c r="V18">
        <v>14.497</v>
      </c>
      <c r="W18">
        <v>16383</v>
      </c>
      <c r="X18">
        <v>1066</v>
      </c>
      <c r="Y18" s="2">
        <v>82</v>
      </c>
      <c r="Z18" t="s">
        <v>8</v>
      </c>
      <c r="AD18">
        <v>1</v>
      </c>
      <c r="AE18">
        <v>48.310099999999998</v>
      </c>
      <c r="AF18">
        <v>16383</v>
      </c>
      <c r="AG18">
        <v>0</v>
      </c>
      <c r="AH18" t="s">
        <v>8</v>
      </c>
    </row>
    <row r="19" spans="1:48" x14ac:dyDescent="0.25">
      <c r="B19">
        <v>15</v>
      </c>
      <c r="C19">
        <v>14.689</v>
      </c>
      <c r="D19">
        <v>16383</v>
      </c>
      <c r="E19">
        <v>1412</v>
      </c>
      <c r="F19" s="2">
        <v>87</v>
      </c>
      <c r="G19" t="s">
        <v>8</v>
      </c>
      <c r="K19">
        <v>1</v>
      </c>
      <c r="L19">
        <v>48.234000000000002</v>
      </c>
      <c r="M19">
        <v>16383</v>
      </c>
      <c r="N19">
        <v>0</v>
      </c>
      <c r="O19" t="s">
        <v>8</v>
      </c>
      <c r="U19">
        <v>15</v>
      </c>
      <c r="V19">
        <v>14.689</v>
      </c>
      <c r="W19">
        <v>16383</v>
      </c>
      <c r="X19">
        <v>1412</v>
      </c>
      <c r="Y19" s="2">
        <v>87</v>
      </c>
      <c r="Z19" t="s">
        <v>8</v>
      </c>
      <c r="AD19">
        <v>1</v>
      </c>
      <c r="AE19">
        <v>48.234000000000002</v>
      </c>
      <c r="AF19">
        <v>16383</v>
      </c>
      <c r="AG19">
        <v>0</v>
      </c>
      <c r="AH19" t="s">
        <v>8</v>
      </c>
    </row>
    <row r="20" spans="1:48" x14ac:dyDescent="0.25">
      <c r="B20">
        <v>15</v>
      </c>
      <c r="C20">
        <v>14.55</v>
      </c>
      <c r="D20">
        <v>16383</v>
      </c>
      <c r="E20">
        <v>798</v>
      </c>
      <c r="F20" s="2">
        <v>82</v>
      </c>
      <c r="G20" t="s">
        <v>8</v>
      </c>
      <c r="K20">
        <v>1</v>
      </c>
      <c r="L20">
        <v>47.411799999999999</v>
      </c>
      <c r="M20">
        <v>16383</v>
      </c>
      <c r="N20">
        <v>0</v>
      </c>
      <c r="O20" t="s">
        <v>8</v>
      </c>
      <c r="U20">
        <v>15</v>
      </c>
      <c r="V20">
        <v>14.55</v>
      </c>
      <c r="W20">
        <v>16383</v>
      </c>
      <c r="X20">
        <v>798</v>
      </c>
      <c r="Y20" s="2">
        <v>82</v>
      </c>
      <c r="Z20" t="s">
        <v>8</v>
      </c>
      <c r="AD20">
        <v>1</v>
      </c>
      <c r="AE20">
        <v>47.411799999999999</v>
      </c>
      <c r="AF20">
        <v>16383</v>
      </c>
      <c r="AG20">
        <v>0</v>
      </c>
      <c r="AH20" t="s">
        <v>8</v>
      </c>
      <c r="AQ20" t="s">
        <v>30</v>
      </c>
      <c r="AR20" t="s">
        <v>27</v>
      </c>
    </row>
    <row r="21" spans="1:48" x14ac:dyDescent="0.25">
      <c r="B21">
        <v>15</v>
      </c>
      <c r="C21">
        <v>14.821999999999999</v>
      </c>
      <c r="D21">
        <v>16383</v>
      </c>
      <c r="E21">
        <v>1144</v>
      </c>
      <c r="F21" s="2">
        <v>86</v>
      </c>
      <c r="G21" t="s">
        <v>8</v>
      </c>
      <c r="K21">
        <v>1</v>
      </c>
      <c r="L21">
        <v>47.508699999999997</v>
      </c>
      <c r="M21">
        <v>16383</v>
      </c>
      <c r="N21">
        <v>0</v>
      </c>
      <c r="O21" t="s">
        <v>8</v>
      </c>
      <c r="U21">
        <v>15</v>
      </c>
      <c r="V21">
        <v>14.821999999999999</v>
      </c>
      <c r="W21">
        <v>16383</v>
      </c>
      <c r="X21">
        <v>1144</v>
      </c>
      <c r="Y21" s="2">
        <v>86</v>
      </c>
      <c r="Z21" t="s">
        <v>8</v>
      </c>
      <c r="AD21">
        <v>1</v>
      </c>
      <c r="AE21">
        <v>47.508699999999997</v>
      </c>
      <c r="AF21">
        <v>16383</v>
      </c>
      <c r="AG21">
        <v>0</v>
      </c>
      <c r="AH21" t="s">
        <v>8</v>
      </c>
    </row>
    <row r="22" spans="1:48" x14ac:dyDescent="0.25">
      <c r="B22">
        <v>20</v>
      </c>
      <c r="C22">
        <v>14.712999999999999</v>
      </c>
      <c r="D22">
        <v>16383</v>
      </c>
      <c r="E22">
        <v>1531</v>
      </c>
      <c r="F22" s="2">
        <v>100</v>
      </c>
      <c r="G22" t="s">
        <v>8</v>
      </c>
      <c r="K22">
        <v>1</v>
      </c>
      <c r="L22">
        <v>44.9831</v>
      </c>
      <c r="M22">
        <v>16383</v>
      </c>
      <c r="N22">
        <v>0</v>
      </c>
      <c r="O22" t="s">
        <v>8</v>
      </c>
      <c r="U22">
        <v>20</v>
      </c>
      <c r="V22">
        <v>14.712999999999999</v>
      </c>
      <c r="W22">
        <v>16383</v>
      </c>
      <c r="X22">
        <v>1531</v>
      </c>
      <c r="Y22" s="2">
        <v>100</v>
      </c>
      <c r="Z22" t="s">
        <v>8</v>
      </c>
      <c r="AD22">
        <v>1</v>
      </c>
      <c r="AE22">
        <v>44.9831</v>
      </c>
      <c r="AF22">
        <v>16383</v>
      </c>
      <c r="AG22">
        <v>0</v>
      </c>
      <c r="AH22" t="s">
        <v>8</v>
      </c>
    </row>
    <row r="23" spans="1:48" x14ac:dyDescent="0.25">
      <c r="B23">
        <v>20</v>
      </c>
      <c r="C23">
        <v>14.961</v>
      </c>
      <c r="D23">
        <v>16383</v>
      </c>
      <c r="E23">
        <v>1189</v>
      </c>
      <c r="F23" s="2">
        <v>86</v>
      </c>
      <c r="G23" t="s">
        <v>8</v>
      </c>
      <c r="K23">
        <v>1</v>
      </c>
      <c r="L23">
        <v>47.680399999999999</v>
      </c>
      <c r="M23">
        <v>16383</v>
      </c>
      <c r="N23">
        <v>0</v>
      </c>
      <c r="O23" t="s">
        <v>8</v>
      </c>
      <c r="U23">
        <v>20</v>
      </c>
      <c r="V23">
        <v>14.961</v>
      </c>
      <c r="W23">
        <v>16383</v>
      </c>
      <c r="X23">
        <v>1189</v>
      </c>
      <c r="Y23" s="2">
        <v>86</v>
      </c>
      <c r="Z23" t="s">
        <v>8</v>
      </c>
      <c r="AD23">
        <v>1</v>
      </c>
      <c r="AE23">
        <v>47.680399999999999</v>
      </c>
      <c r="AF23">
        <v>16383</v>
      </c>
      <c r="AG23">
        <v>0</v>
      </c>
      <c r="AH23" t="s">
        <v>8</v>
      </c>
    </row>
    <row r="24" spans="1:48" x14ac:dyDescent="0.25">
      <c r="B24">
        <v>20</v>
      </c>
      <c r="C24">
        <v>14.782</v>
      </c>
      <c r="D24">
        <v>16383</v>
      </c>
      <c r="E24">
        <v>1798</v>
      </c>
      <c r="F24" s="2">
        <v>89</v>
      </c>
      <c r="G24" t="s">
        <v>8</v>
      </c>
      <c r="K24">
        <v>1</v>
      </c>
      <c r="L24">
        <v>47.4161</v>
      </c>
      <c r="M24">
        <v>16383</v>
      </c>
      <c r="N24">
        <v>0</v>
      </c>
      <c r="O24" t="s">
        <v>8</v>
      </c>
      <c r="U24">
        <v>20</v>
      </c>
      <c r="V24">
        <v>14.782</v>
      </c>
      <c r="W24">
        <v>16383</v>
      </c>
      <c r="X24">
        <v>1798</v>
      </c>
      <c r="Y24" s="2">
        <v>89</v>
      </c>
      <c r="Z24" t="s">
        <v>8</v>
      </c>
      <c r="AD24">
        <v>1</v>
      </c>
      <c r="AE24">
        <v>47.4161</v>
      </c>
      <c r="AF24">
        <v>16383</v>
      </c>
      <c r="AG24">
        <v>0</v>
      </c>
      <c r="AH24" t="s">
        <v>8</v>
      </c>
    </row>
    <row r="25" spans="1:48" x14ac:dyDescent="0.25">
      <c r="B25">
        <v>20</v>
      </c>
      <c r="C25">
        <v>14.846</v>
      </c>
      <c r="D25">
        <v>16383</v>
      </c>
      <c r="E25">
        <v>1795</v>
      </c>
      <c r="F25" s="2">
        <v>85</v>
      </c>
      <c r="G25" t="s">
        <v>8</v>
      </c>
      <c r="K25">
        <v>1</v>
      </c>
      <c r="L25">
        <v>47.526499999999999</v>
      </c>
      <c r="M25">
        <v>16383</v>
      </c>
      <c r="N25">
        <v>0</v>
      </c>
      <c r="O25" t="s">
        <v>8</v>
      </c>
      <c r="U25">
        <v>20</v>
      </c>
      <c r="V25">
        <v>14.846</v>
      </c>
      <c r="W25">
        <v>16383</v>
      </c>
      <c r="X25">
        <v>1795</v>
      </c>
      <c r="Y25" s="2">
        <v>85</v>
      </c>
      <c r="Z25" t="s">
        <v>8</v>
      </c>
      <c r="AD25">
        <v>1</v>
      </c>
      <c r="AE25">
        <v>47.526499999999999</v>
      </c>
      <c r="AF25">
        <v>16383</v>
      </c>
      <c r="AG25">
        <v>0</v>
      </c>
      <c r="AH25" t="s">
        <v>8</v>
      </c>
      <c r="AR25" t="s">
        <v>21</v>
      </c>
      <c r="AS25" t="s">
        <v>26</v>
      </c>
      <c r="AT25" t="s">
        <v>23</v>
      </c>
      <c r="AU25" t="s">
        <v>28</v>
      </c>
      <c r="AV25" t="s">
        <v>29</v>
      </c>
    </row>
    <row r="26" spans="1:48" x14ac:dyDescent="0.25">
      <c r="B26">
        <v>20</v>
      </c>
      <c r="C26">
        <v>14.992000000000001</v>
      </c>
      <c r="D26">
        <v>16383</v>
      </c>
      <c r="E26">
        <v>2158</v>
      </c>
      <c r="F26" s="2">
        <v>85</v>
      </c>
      <c r="G26" t="s">
        <v>8</v>
      </c>
      <c r="K26">
        <v>1</v>
      </c>
      <c r="L26">
        <v>47.967300000000002</v>
      </c>
      <c r="M26">
        <v>16383</v>
      </c>
      <c r="N26">
        <v>0</v>
      </c>
      <c r="O26" t="s">
        <v>8</v>
      </c>
      <c r="U26">
        <v>20</v>
      </c>
      <c r="V26">
        <v>14.992000000000001</v>
      </c>
      <c r="W26">
        <v>16383</v>
      </c>
      <c r="X26">
        <v>2158</v>
      </c>
      <c r="Y26" s="2">
        <v>85</v>
      </c>
      <c r="Z26" t="s">
        <v>8</v>
      </c>
      <c r="AD26">
        <v>1</v>
      </c>
      <c r="AE26">
        <v>47.967300000000002</v>
      </c>
      <c r="AF26">
        <v>16383</v>
      </c>
      <c r="AG26">
        <v>0</v>
      </c>
      <c r="AH26" t="s">
        <v>8</v>
      </c>
      <c r="AI26" t="s">
        <v>22</v>
      </c>
      <c r="AJ26" t="s">
        <v>21</v>
      </c>
      <c r="AK26" t="s">
        <v>20</v>
      </c>
      <c r="AR26">
        <v>5</v>
      </c>
      <c r="AS26">
        <f>(AK28)</f>
        <v>3.2815669915744259</v>
      </c>
      <c r="AT26">
        <f>(AK83)</f>
        <v>2.03752371994758</v>
      </c>
      <c r="AU26">
        <f>(AK55)</f>
        <v>4.1450211703409181</v>
      </c>
      <c r="AV26">
        <f>AK111</f>
        <v>3.9883235364211509</v>
      </c>
    </row>
    <row r="27" spans="1:48" x14ac:dyDescent="0.25">
      <c r="A27" t="s">
        <v>17</v>
      </c>
      <c r="B27">
        <f>AVERAGE(B7:B26)</f>
        <v>12.5</v>
      </c>
      <c r="C27">
        <f>AVERAGE(C7:C26)</f>
        <v>14.6187</v>
      </c>
      <c r="D27">
        <f>AVERAGE(D7:D26)</f>
        <v>16383</v>
      </c>
      <c r="E27">
        <f>AVERAGE(E7:E26)</f>
        <v>775.2</v>
      </c>
      <c r="F27">
        <f>AVERAGE(F7:F26)</f>
        <v>86.6</v>
      </c>
      <c r="K27">
        <f>AVERAGE(K7:K26)</f>
        <v>1</v>
      </c>
      <c r="L27">
        <f>AVERAGE(L7:L26)</f>
        <v>47.440115000000006</v>
      </c>
      <c r="M27">
        <f>AVERAGE(M7:M26)</f>
        <v>16383</v>
      </c>
      <c r="N27">
        <f>AVERAGE(N7:N26)</f>
        <v>0</v>
      </c>
      <c r="AI27" t="s">
        <v>26</v>
      </c>
      <c r="AR27">
        <v>10</v>
      </c>
      <c r="AS27">
        <f t="shared" ref="AS27:AS29" si="0">(AK29)</f>
        <v>3.2611843195756673</v>
      </c>
      <c r="AT27">
        <f t="shared" ref="AT27:AT29" si="1">(AK84)</f>
        <v>2.0841881846258778</v>
      </c>
      <c r="AU27">
        <f t="shared" ref="AU27:AU29" si="2">(AK56)</f>
        <v>8.2693187479031742</v>
      </c>
      <c r="AV27">
        <f t="shared" ref="AV27:AV29" si="3">AK112</f>
        <v>6.6014858083509589</v>
      </c>
    </row>
    <row r="28" spans="1:48" x14ac:dyDescent="0.25">
      <c r="T28" t="s">
        <v>19</v>
      </c>
      <c r="U28">
        <v>5</v>
      </c>
      <c r="V28">
        <f>AVERAGE(V7:V11)</f>
        <v>14.527200000000002</v>
      </c>
      <c r="W28">
        <f>AVERAGE(W7:W11)</f>
        <v>16383</v>
      </c>
      <c r="X28">
        <f>AVERAGE(X7:X11)</f>
        <v>41.4</v>
      </c>
      <c r="Y28">
        <f>AVERAGE(Y7:Y11)</f>
        <v>86.4</v>
      </c>
      <c r="AD28">
        <v>1</v>
      </c>
      <c r="AE28">
        <f>AVERAGE(AE7:AE11)</f>
        <v>47.671980000000005</v>
      </c>
      <c r="AF28">
        <f>AVERAGE(AF7:AF11)</f>
        <v>16383</v>
      </c>
      <c r="AG28">
        <f>AVERAGE(AG7:AG11)</f>
        <v>0</v>
      </c>
      <c r="AJ28">
        <v>5</v>
      </c>
      <c r="AK28">
        <f>(AE28/V28)</f>
        <v>3.2815669915744259</v>
      </c>
      <c r="AR28">
        <v>15</v>
      </c>
      <c r="AS28">
        <f t="shared" si="0"/>
        <v>3.26870413974373</v>
      </c>
      <c r="AT28">
        <f t="shared" si="1"/>
        <v>2.0747636904959768</v>
      </c>
      <c r="AU28">
        <f t="shared" si="2"/>
        <v>12.252722439160975</v>
      </c>
      <c r="AV28">
        <f t="shared" si="3"/>
        <v>8.3926880582661099</v>
      </c>
    </row>
    <row r="29" spans="1:48" x14ac:dyDescent="0.25">
      <c r="U29">
        <v>10</v>
      </c>
      <c r="V29">
        <f>AVERAGE(V12:V16)</f>
        <v>14.479200000000001</v>
      </c>
      <c r="W29">
        <f t="shared" ref="W29:Y29" si="4">AVERAGE(W12:W16)</f>
        <v>16383</v>
      </c>
      <c r="X29">
        <f t="shared" si="4"/>
        <v>412.6</v>
      </c>
      <c r="Y29">
        <f t="shared" si="4"/>
        <v>85</v>
      </c>
      <c r="AD29">
        <v>1</v>
      </c>
      <c r="AE29">
        <f>AVERAGE(AE12:AE16)</f>
        <v>47.219340000000003</v>
      </c>
      <c r="AF29">
        <f t="shared" ref="AF29:AG29" si="5">AVERAGE(AF12:AF16)</f>
        <v>16383</v>
      </c>
      <c r="AG29">
        <f t="shared" si="5"/>
        <v>0</v>
      </c>
      <c r="AJ29">
        <v>10</v>
      </c>
      <c r="AK29">
        <f t="shared" ref="AK29:AK31" si="6">(AE29/V29)</f>
        <v>3.2611843195756673</v>
      </c>
      <c r="AR29">
        <v>20</v>
      </c>
      <c r="AS29">
        <f t="shared" si="0"/>
        <v>3.1765575205350336</v>
      </c>
      <c r="AT29">
        <f t="shared" si="1"/>
        <v>2.0345651617789082</v>
      </c>
      <c r="AU29">
        <f t="shared" si="2"/>
        <v>12.641488192980615</v>
      </c>
      <c r="AV29">
        <f t="shared" si="3"/>
        <v>8.2786226785002484</v>
      </c>
    </row>
    <row r="30" spans="1:48" x14ac:dyDescent="0.25">
      <c r="B30" t="s">
        <v>1</v>
      </c>
      <c r="C30" t="s">
        <v>2</v>
      </c>
      <c r="D30" t="s">
        <v>3</v>
      </c>
      <c r="E30" t="s">
        <v>4</v>
      </c>
      <c r="F30" s="2" t="s">
        <v>5</v>
      </c>
      <c r="G30" t="s">
        <v>7</v>
      </c>
      <c r="K30" t="s">
        <v>1</v>
      </c>
      <c r="L30" t="s">
        <v>2</v>
      </c>
      <c r="M30" t="s">
        <v>3</v>
      </c>
      <c r="N30" t="s">
        <v>4</v>
      </c>
      <c r="O30" t="s">
        <v>7</v>
      </c>
      <c r="U30">
        <v>15</v>
      </c>
      <c r="V30">
        <f>AVERAGE(V17:V21)</f>
        <v>14.6096</v>
      </c>
      <c r="W30">
        <f t="shared" ref="W30:Y30" si="7">AVERAGE(W17:W21)</f>
        <v>16383</v>
      </c>
      <c r="X30">
        <f t="shared" si="7"/>
        <v>952.6</v>
      </c>
      <c r="Y30">
        <f t="shared" si="7"/>
        <v>86</v>
      </c>
      <c r="AD30">
        <v>1</v>
      </c>
      <c r="AE30">
        <f>AVERAGE(AE17:AE21)</f>
        <v>47.754460000000002</v>
      </c>
      <c r="AF30">
        <f t="shared" ref="AF30:AG30" si="8">AVERAGE(AF17:AF21)</f>
        <v>16383</v>
      </c>
      <c r="AG30">
        <f t="shared" si="8"/>
        <v>0</v>
      </c>
      <c r="AJ30">
        <v>15</v>
      </c>
      <c r="AK30">
        <f>(AE30/V30)</f>
        <v>3.26870413974373</v>
      </c>
    </row>
    <row r="31" spans="1:48" x14ac:dyDescent="0.25">
      <c r="B31">
        <v>5</v>
      </c>
      <c r="C31">
        <v>392.529</v>
      </c>
      <c r="D31">
        <v>196417</v>
      </c>
      <c r="E31">
        <v>48</v>
      </c>
      <c r="F31" s="2">
        <v>393</v>
      </c>
      <c r="G31" t="s">
        <v>9</v>
      </c>
      <c r="K31">
        <v>1</v>
      </c>
      <c r="L31">
        <v>1632.48</v>
      </c>
      <c r="M31">
        <v>196417</v>
      </c>
      <c r="N31">
        <v>0</v>
      </c>
      <c r="O31" t="s">
        <v>9</v>
      </c>
      <c r="U31">
        <v>20</v>
      </c>
      <c r="V31">
        <f>AVERAGE(V21:V26)</f>
        <v>14.852666666666666</v>
      </c>
      <c r="W31">
        <f t="shared" ref="W31:Y31" si="9">AVERAGE(W21:W26)</f>
        <v>16383</v>
      </c>
      <c r="X31">
        <f t="shared" si="9"/>
        <v>1602.5</v>
      </c>
      <c r="Y31">
        <f t="shared" si="9"/>
        <v>88.5</v>
      </c>
      <c r="AD31">
        <v>1</v>
      </c>
      <c r="AE31">
        <f>AVERAGE(AE21:AE26)</f>
        <v>47.180350000000004</v>
      </c>
      <c r="AF31">
        <f t="shared" ref="AF31:AG31" si="10">AVERAGE(AF21:AF26)</f>
        <v>16383</v>
      </c>
      <c r="AG31">
        <f t="shared" si="10"/>
        <v>0</v>
      </c>
      <c r="AJ31">
        <v>20</v>
      </c>
      <c r="AK31">
        <f t="shared" si="6"/>
        <v>3.1765575205350336</v>
      </c>
    </row>
    <row r="32" spans="1:48" x14ac:dyDescent="0.25">
      <c r="B32">
        <v>5</v>
      </c>
      <c r="C32">
        <v>391.76799999999997</v>
      </c>
      <c r="D32">
        <v>196417</v>
      </c>
      <c r="E32">
        <v>60</v>
      </c>
      <c r="F32" s="2">
        <v>392</v>
      </c>
      <c r="G32" t="s">
        <v>9</v>
      </c>
      <c r="K32">
        <v>1</v>
      </c>
      <c r="L32">
        <v>1626.75</v>
      </c>
      <c r="M32">
        <v>196417</v>
      </c>
      <c r="N32">
        <v>0</v>
      </c>
      <c r="O32" t="s">
        <v>9</v>
      </c>
    </row>
    <row r="33" spans="2:34" x14ac:dyDescent="0.25">
      <c r="B33">
        <v>5</v>
      </c>
      <c r="C33">
        <v>392.15699999999998</v>
      </c>
      <c r="D33">
        <v>196417</v>
      </c>
      <c r="E33">
        <v>52</v>
      </c>
      <c r="F33" s="2">
        <v>392</v>
      </c>
      <c r="G33" t="s">
        <v>9</v>
      </c>
      <c r="K33">
        <v>1</v>
      </c>
      <c r="L33">
        <v>1624.19</v>
      </c>
      <c r="M33">
        <v>196417</v>
      </c>
      <c r="N33">
        <v>0</v>
      </c>
      <c r="O33" t="s">
        <v>9</v>
      </c>
      <c r="U33" t="s">
        <v>1</v>
      </c>
      <c r="V33" t="s">
        <v>2</v>
      </c>
      <c r="W33" t="s">
        <v>3</v>
      </c>
      <c r="X33" t="s">
        <v>4</v>
      </c>
      <c r="Y33" s="2" t="s">
        <v>5</v>
      </c>
      <c r="Z33" t="s">
        <v>7</v>
      </c>
      <c r="AD33" t="s">
        <v>1</v>
      </c>
      <c r="AE33" t="s">
        <v>2</v>
      </c>
      <c r="AF33" t="s">
        <v>3</v>
      </c>
      <c r="AG33" t="s">
        <v>4</v>
      </c>
      <c r="AH33" t="s">
        <v>7</v>
      </c>
    </row>
    <row r="34" spans="2:34" x14ac:dyDescent="0.25">
      <c r="B34">
        <v>5</v>
      </c>
      <c r="C34">
        <v>392.80700000000002</v>
      </c>
      <c r="D34">
        <v>196417</v>
      </c>
      <c r="E34">
        <v>56</v>
      </c>
      <c r="F34" s="2">
        <v>393</v>
      </c>
      <c r="G34" t="s">
        <v>9</v>
      </c>
      <c r="K34">
        <v>1</v>
      </c>
      <c r="L34">
        <v>1622</v>
      </c>
      <c r="M34">
        <v>196417</v>
      </c>
      <c r="N34">
        <v>0</v>
      </c>
      <c r="O34" t="s">
        <v>9</v>
      </c>
      <c r="U34">
        <v>5</v>
      </c>
      <c r="V34">
        <v>392.529</v>
      </c>
      <c r="W34">
        <v>196417</v>
      </c>
      <c r="X34">
        <v>48</v>
      </c>
      <c r="Y34" s="2">
        <v>393</v>
      </c>
      <c r="Z34" t="s">
        <v>9</v>
      </c>
      <c r="AD34">
        <v>1</v>
      </c>
      <c r="AE34">
        <v>1632.48</v>
      </c>
      <c r="AF34">
        <v>196417</v>
      </c>
      <c r="AG34">
        <v>0</v>
      </c>
      <c r="AH34" t="s">
        <v>9</v>
      </c>
    </row>
    <row r="35" spans="2:34" x14ac:dyDescent="0.25">
      <c r="B35">
        <v>5</v>
      </c>
      <c r="C35">
        <v>391.50099999999998</v>
      </c>
      <c r="D35">
        <v>196417</v>
      </c>
      <c r="E35">
        <v>52</v>
      </c>
      <c r="F35" s="2">
        <v>392</v>
      </c>
      <c r="G35" t="s">
        <v>9</v>
      </c>
      <c r="K35">
        <v>1</v>
      </c>
      <c r="L35">
        <v>1621.98</v>
      </c>
      <c r="M35">
        <v>196417</v>
      </c>
      <c r="N35">
        <v>0</v>
      </c>
      <c r="O35" t="s">
        <v>9</v>
      </c>
      <c r="U35">
        <v>5</v>
      </c>
      <c r="V35">
        <v>391.76799999999997</v>
      </c>
      <c r="W35">
        <v>196417</v>
      </c>
      <c r="X35">
        <v>60</v>
      </c>
      <c r="Y35" s="2">
        <v>392</v>
      </c>
      <c r="Z35" t="s">
        <v>9</v>
      </c>
      <c r="AD35">
        <v>1</v>
      </c>
      <c r="AE35">
        <v>1626.75</v>
      </c>
      <c r="AF35">
        <v>196417</v>
      </c>
      <c r="AG35">
        <v>0</v>
      </c>
      <c r="AH35" t="s">
        <v>9</v>
      </c>
    </row>
    <row r="36" spans="2:34" x14ac:dyDescent="0.25">
      <c r="B36">
        <v>10</v>
      </c>
      <c r="C36">
        <v>197.19</v>
      </c>
      <c r="D36">
        <v>196417</v>
      </c>
      <c r="E36">
        <v>871</v>
      </c>
      <c r="F36" s="2">
        <v>197</v>
      </c>
      <c r="G36" t="s">
        <v>9</v>
      </c>
      <c r="K36">
        <v>1</v>
      </c>
      <c r="L36">
        <v>1627.17</v>
      </c>
      <c r="M36">
        <v>196417</v>
      </c>
      <c r="N36">
        <v>0</v>
      </c>
      <c r="O36" t="s">
        <v>9</v>
      </c>
      <c r="U36">
        <v>5</v>
      </c>
      <c r="V36">
        <v>392.15699999999998</v>
      </c>
      <c r="W36">
        <v>196417</v>
      </c>
      <c r="X36">
        <v>52</v>
      </c>
      <c r="Y36" s="2">
        <v>392</v>
      </c>
      <c r="Z36" t="s">
        <v>9</v>
      </c>
      <c r="AD36">
        <v>1</v>
      </c>
      <c r="AE36">
        <v>1624.19</v>
      </c>
      <c r="AF36">
        <v>196417</v>
      </c>
      <c r="AG36">
        <v>0</v>
      </c>
      <c r="AH36" t="s">
        <v>9</v>
      </c>
    </row>
    <row r="37" spans="2:34" x14ac:dyDescent="0.25">
      <c r="B37">
        <v>10</v>
      </c>
      <c r="C37">
        <v>196.78800000000001</v>
      </c>
      <c r="D37">
        <v>196417</v>
      </c>
      <c r="E37">
        <v>996</v>
      </c>
      <c r="F37" s="2">
        <v>197</v>
      </c>
      <c r="G37" t="s">
        <v>9</v>
      </c>
      <c r="K37">
        <v>1</v>
      </c>
      <c r="L37">
        <v>1624.41</v>
      </c>
      <c r="M37">
        <v>196417</v>
      </c>
      <c r="N37">
        <v>0</v>
      </c>
      <c r="O37" t="s">
        <v>9</v>
      </c>
      <c r="U37">
        <v>5</v>
      </c>
      <c r="V37">
        <v>392.80700000000002</v>
      </c>
      <c r="W37">
        <v>196417</v>
      </c>
      <c r="X37">
        <v>56</v>
      </c>
      <c r="Y37" s="2">
        <v>393</v>
      </c>
      <c r="Z37" t="s">
        <v>9</v>
      </c>
      <c r="AD37">
        <v>1</v>
      </c>
      <c r="AE37">
        <v>1622</v>
      </c>
      <c r="AF37">
        <v>196417</v>
      </c>
      <c r="AG37">
        <v>0</v>
      </c>
      <c r="AH37" t="s">
        <v>9</v>
      </c>
    </row>
    <row r="38" spans="2:34" x14ac:dyDescent="0.25">
      <c r="B38">
        <v>10</v>
      </c>
      <c r="C38">
        <v>196.346</v>
      </c>
      <c r="D38">
        <v>196417</v>
      </c>
      <c r="E38">
        <v>850</v>
      </c>
      <c r="F38" s="2">
        <v>196</v>
      </c>
      <c r="G38" t="s">
        <v>9</v>
      </c>
      <c r="K38">
        <v>1</v>
      </c>
      <c r="L38">
        <v>1629.77</v>
      </c>
      <c r="M38">
        <v>196417</v>
      </c>
      <c r="N38">
        <v>0</v>
      </c>
      <c r="O38" t="s">
        <v>9</v>
      </c>
      <c r="U38">
        <v>5</v>
      </c>
      <c r="V38">
        <v>391.50099999999998</v>
      </c>
      <c r="W38">
        <v>196417</v>
      </c>
      <c r="X38">
        <v>52</v>
      </c>
      <c r="Y38" s="2">
        <v>392</v>
      </c>
      <c r="Z38" t="s">
        <v>9</v>
      </c>
      <c r="AD38">
        <v>1</v>
      </c>
      <c r="AE38">
        <v>1621.98</v>
      </c>
      <c r="AF38">
        <v>196417</v>
      </c>
      <c r="AG38">
        <v>0</v>
      </c>
      <c r="AH38" t="s">
        <v>9</v>
      </c>
    </row>
    <row r="39" spans="2:34" x14ac:dyDescent="0.25">
      <c r="B39">
        <v>10</v>
      </c>
      <c r="C39">
        <v>196.673</v>
      </c>
      <c r="D39">
        <v>196417</v>
      </c>
      <c r="E39">
        <v>793</v>
      </c>
      <c r="F39" s="2">
        <v>197</v>
      </c>
      <c r="G39" t="s">
        <v>9</v>
      </c>
      <c r="K39">
        <v>1</v>
      </c>
      <c r="L39">
        <v>1629.11</v>
      </c>
      <c r="M39">
        <v>196417</v>
      </c>
      <c r="N39">
        <v>0</v>
      </c>
      <c r="O39" t="s">
        <v>9</v>
      </c>
      <c r="U39">
        <v>10</v>
      </c>
      <c r="V39">
        <v>197.19</v>
      </c>
      <c r="W39">
        <v>196417</v>
      </c>
      <c r="X39">
        <v>871</v>
      </c>
      <c r="Y39" s="2">
        <v>197</v>
      </c>
      <c r="Z39" t="s">
        <v>9</v>
      </c>
      <c r="AD39">
        <v>1</v>
      </c>
      <c r="AE39">
        <v>1627.17</v>
      </c>
      <c r="AF39">
        <v>196417</v>
      </c>
      <c r="AG39">
        <v>0</v>
      </c>
      <c r="AH39" t="s">
        <v>9</v>
      </c>
    </row>
    <row r="40" spans="2:34" x14ac:dyDescent="0.25">
      <c r="B40">
        <v>10</v>
      </c>
      <c r="C40">
        <v>196.63300000000001</v>
      </c>
      <c r="D40">
        <v>196417</v>
      </c>
      <c r="E40">
        <v>624</v>
      </c>
      <c r="F40" s="2">
        <v>197</v>
      </c>
      <c r="G40" t="s">
        <v>9</v>
      </c>
      <c r="K40">
        <v>1</v>
      </c>
      <c r="L40">
        <v>1623.49</v>
      </c>
      <c r="M40">
        <v>196417</v>
      </c>
      <c r="N40">
        <v>0</v>
      </c>
      <c r="O40" t="s">
        <v>9</v>
      </c>
      <c r="U40">
        <v>10</v>
      </c>
      <c r="V40">
        <v>196.78800000000001</v>
      </c>
      <c r="W40">
        <v>196417</v>
      </c>
      <c r="X40">
        <v>996</v>
      </c>
      <c r="Y40" s="2">
        <v>197</v>
      </c>
      <c r="Z40" t="s">
        <v>9</v>
      </c>
      <c r="AD40">
        <v>1</v>
      </c>
      <c r="AE40">
        <v>1624.41</v>
      </c>
      <c r="AF40">
        <v>196417</v>
      </c>
      <c r="AG40">
        <v>0</v>
      </c>
      <c r="AH40" t="s">
        <v>9</v>
      </c>
    </row>
    <row r="41" spans="2:34" x14ac:dyDescent="0.25">
      <c r="B41">
        <v>15</v>
      </c>
      <c r="C41">
        <v>131.84899999999999</v>
      </c>
      <c r="D41">
        <v>196417</v>
      </c>
      <c r="E41">
        <v>860</v>
      </c>
      <c r="F41" s="2">
        <v>132</v>
      </c>
      <c r="G41" t="s">
        <v>9</v>
      </c>
      <c r="K41">
        <v>1</v>
      </c>
      <c r="L41">
        <v>1635.91</v>
      </c>
      <c r="M41">
        <v>196417</v>
      </c>
      <c r="N41">
        <v>0</v>
      </c>
      <c r="O41" t="s">
        <v>9</v>
      </c>
      <c r="U41">
        <v>10</v>
      </c>
      <c r="V41">
        <v>196.346</v>
      </c>
      <c r="W41">
        <v>196417</v>
      </c>
      <c r="X41">
        <v>850</v>
      </c>
      <c r="Y41" s="2">
        <v>196</v>
      </c>
      <c r="Z41" t="s">
        <v>9</v>
      </c>
      <c r="AD41">
        <v>1</v>
      </c>
      <c r="AE41">
        <v>1629.77</v>
      </c>
      <c r="AF41">
        <v>196417</v>
      </c>
      <c r="AG41">
        <v>0</v>
      </c>
      <c r="AH41" t="s">
        <v>9</v>
      </c>
    </row>
    <row r="42" spans="2:34" x14ac:dyDescent="0.25">
      <c r="B42">
        <v>15</v>
      </c>
      <c r="C42">
        <v>131.36799999999999</v>
      </c>
      <c r="D42">
        <v>196417</v>
      </c>
      <c r="E42">
        <v>1639</v>
      </c>
      <c r="F42" s="2">
        <v>132</v>
      </c>
      <c r="G42" t="s">
        <v>9</v>
      </c>
      <c r="K42">
        <v>1</v>
      </c>
      <c r="L42">
        <v>1625.86</v>
      </c>
      <c r="M42">
        <v>196417</v>
      </c>
      <c r="N42">
        <v>0</v>
      </c>
      <c r="O42" t="s">
        <v>9</v>
      </c>
      <c r="U42">
        <v>10</v>
      </c>
      <c r="V42">
        <v>196.673</v>
      </c>
      <c r="W42">
        <v>196417</v>
      </c>
      <c r="X42">
        <v>793</v>
      </c>
      <c r="Y42" s="2">
        <v>197</v>
      </c>
      <c r="Z42" t="s">
        <v>9</v>
      </c>
      <c r="AD42">
        <v>1</v>
      </c>
      <c r="AE42">
        <v>1629.11</v>
      </c>
      <c r="AF42">
        <v>196417</v>
      </c>
      <c r="AG42">
        <v>0</v>
      </c>
      <c r="AH42" t="s">
        <v>9</v>
      </c>
    </row>
    <row r="43" spans="2:34" x14ac:dyDescent="0.25">
      <c r="B43">
        <v>15</v>
      </c>
      <c r="C43">
        <v>138.06899999999999</v>
      </c>
      <c r="D43">
        <v>196417</v>
      </c>
      <c r="E43">
        <v>4731</v>
      </c>
      <c r="F43" s="2">
        <v>138</v>
      </c>
      <c r="G43" t="s">
        <v>9</v>
      </c>
      <c r="K43">
        <v>1</v>
      </c>
      <c r="L43">
        <v>1622.73</v>
      </c>
      <c r="M43">
        <v>196417</v>
      </c>
      <c r="N43">
        <v>0</v>
      </c>
      <c r="O43" t="s">
        <v>9</v>
      </c>
      <c r="U43">
        <v>10</v>
      </c>
      <c r="V43">
        <v>196.63300000000001</v>
      </c>
      <c r="W43">
        <v>196417</v>
      </c>
      <c r="X43">
        <v>624</v>
      </c>
      <c r="Y43" s="2">
        <v>197</v>
      </c>
      <c r="Z43" t="s">
        <v>9</v>
      </c>
      <c r="AD43">
        <v>1</v>
      </c>
      <c r="AE43">
        <v>1623.49</v>
      </c>
      <c r="AF43">
        <v>196417</v>
      </c>
      <c r="AG43">
        <v>0</v>
      </c>
      <c r="AH43" t="s">
        <v>9</v>
      </c>
    </row>
    <row r="44" spans="2:34" x14ac:dyDescent="0.25">
      <c r="B44">
        <v>15</v>
      </c>
      <c r="C44">
        <v>131.423</v>
      </c>
      <c r="D44">
        <v>196417</v>
      </c>
      <c r="E44">
        <v>2655</v>
      </c>
      <c r="F44" s="2">
        <v>132</v>
      </c>
      <c r="G44" t="s">
        <v>9</v>
      </c>
      <c r="K44">
        <v>1</v>
      </c>
      <c r="L44">
        <v>1632.8</v>
      </c>
      <c r="M44">
        <v>196417</v>
      </c>
      <c r="N44">
        <v>0</v>
      </c>
      <c r="O44" t="s">
        <v>9</v>
      </c>
      <c r="U44">
        <v>15</v>
      </c>
      <c r="V44">
        <v>131.84899999999999</v>
      </c>
      <c r="W44">
        <v>196417</v>
      </c>
      <c r="X44">
        <v>860</v>
      </c>
      <c r="Y44" s="2">
        <v>132</v>
      </c>
      <c r="Z44" t="s">
        <v>9</v>
      </c>
      <c r="AD44">
        <v>1</v>
      </c>
      <c r="AE44">
        <v>1635.91</v>
      </c>
      <c r="AF44">
        <v>196417</v>
      </c>
      <c r="AG44">
        <v>0</v>
      </c>
      <c r="AH44" t="s">
        <v>9</v>
      </c>
    </row>
    <row r="45" spans="2:34" x14ac:dyDescent="0.25">
      <c r="B45">
        <v>15</v>
      </c>
      <c r="C45">
        <v>131.58500000000001</v>
      </c>
      <c r="D45">
        <v>196417</v>
      </c>
      <c r="E45">
        <v>3058</v>
      </c>
      <c r="F45" s="2">
        <v>132</v>
      </c>
      <c r="G45" t="s">
        <v>9</v>
      </c>
      <c r="K45">
        <v>1</v>
      </c>
      <c r="L45">
        <v>1622.11</v>
      </c>
      <c r="M45">
        <v>196417</v>
      </c>
      <c r="N45">
        <v>0</v>
      </c>
      <c r="O45" t="s">
        <v>9</v>
      </c>
      <c r="U45">
        <v>15</v>
      </c>
      <c r="V45">
        <v>131.36799999999999</v>
      </c>
      <c r="W45">
        <v>196417</v>
      </c>
      <c r="X45">
        <v>1639</v>
      </c>
      <c r="Y45" s="2">
        <v>132</v>
      </c>
      <c r="Z45" t="s">
        <v>9</v>
      </c>
      <c r="AD45">
        <v>1</v>
      </c>
      <c r="AE45">
        <v>1625.86</v>
      </c>
      <c r="AF45">
        <v>196417</v>
      </c>
      <c r="AG45">
        <v>0</v>
      </c>
      <c r="AH45" t="s">
        <v>9</v>
      </c>
    </row>
    <row r="46" spans="2:34" x14ac:dyDescent="0.25">
      <c r="B46">
        <v>20</v>
      </c>
      <c r="C46">
        <v>131.61099999999999</v>
      </c>
      <c r="D46">
        <v>196417</v>
      </c>
      <c r="E46">
        <v>10068</v>
      </c>
      <c r="F46" s="2">
        <v>132</v>
      </c>
      <c r="G46" t="s">
        <v>9</v>
      </c>
      <c r="K46">
        <v>1</v>
      </c>
      <c r="L46">
        <v>1630.83</v>
      </c>
      <c r="M46">
        <v>196417</v>
      </c>
      <c r="N46">
        <v>0</v>
      </c>
      <c r="O46" t="s">
        <v>9</v>
      </c>
      <c r="U46">
        <v>15</v>
      </c>
      <c r="V46">
        <v>138.06899999999999</v>
      </c>
      <c r="W46">
        <v>196417</v>
      </c>
      <c r="X46">
        <v>4731</v>
      </c>
      <c r="Y46" s="2">
        <v>138</v>
      </c>
      <c r="Z46" t="s">
        <v>9</v>
      </c>
      <c r="AD46">
        <v>1</v>
      </c>
      <c r="AE46">
        <v>1622.73</v>
      </c>
      <c r="AF46">
        <v>196417</v>
      </c>
      <c r="AG46">
        <v>0</v>
      </c>
      <c r="AH46" t="s">
        <v>9</v>
      </c>
    </row>
    <row r="47" spans="2:34" x14ac:dyDescent="0.25">
      <c r="B47">
        <v>20</v>
      </c>
      <c r="C47">
        <v>128.637</v>
      </c>
      <c r="D47">
        <v>196417</v>
      </c>
      <c r="E47">
        <v>5637</v>
      </c>
      <c r="F47" s="2">
        <v>129</v>
      </c>
      <c r="G47" t="s">
        <v>9</v>
      </c>
      <c r="K47">
        <v>1</v>
      </c>
      <c r="L47">
        <v>1631.35</v>
      </c>
      <c r="M47">
        <v>196417</v>
      </c>
      <c r="N47">
        <v>0</v>
      </c>
      <c r="O47" t="s">
        <v>9</v>
      </c>
      <c r="U47">
        <v>15</v>
      </c>
      <c r="V47">
        <v>131.423</v>
      </c>
      <c r="W47">
        <v>196417</v>
      </c>
      <c r="X47">
        <v>2655</v>
      </c>
      <c r="Y47" s="2">
        <v>132</v>
      </c>
      <c r="Z47" t="s">
        <v>9</v>
      </c>
      <c r="AD47">
        <v>1</v>
      </c>
      <c r="AE47">
        <v>1632.8</v>
      </c>
      <c r="AF47">
        <v>196417</v>
      </c>
      <c r="AG47">
        <v>0</v>
      </c>
      <c r="AH47" t="s">
        <v>9</v>
      </c>
    </row>
    <row r="48" spans="2:34" x14ac:dyDescent="0.25">
      <c r="B48">
        <v>20</v>
      </c>
      <c r="C48">
        <v>128.87200000000001</v>
      </c>
      <c r="D48">
        <v>196417</v>
      </c>
      <c r="E48">
        <v>4235</v>
      </c>
      <c r="F48" s="2">
        <v>129</v>
      </c>
      <c r="G48" t="s">
        <v>9</v>
      </c>
      <c r="K48">
        <v>1</v>
      </c>
      <c r="L48">
        <v>1633.03</v>
      </c>
      <c r="M48">
        <v>196417</v>
      </c>
      <c r="N48">
        <v>0</v>
      </c>
      <c r="O48" t="s">
        <v>9</v>
      </c>
      <c r="U48">
        <v>15</v>
      </c>
      <c r="V48">
        <v>131.58500000000001</v>
      </c>
      <c r="W48">
        <v>196417</v>
      </c>
      <c r="X48">
        <v>3058</v>
      </c>
      <c r="Y48" s="2">
        <v>132</v>
      </c>
      <c r="Z48" t="s">
        <v>9</v>
      </c>
      <c r="AD48">
        <v>1</v>
      </c>
      <c r="AE48">
        <v>1622.11</v>
      </c>
      <c r="AF48">
        <v>196417</v>
      </c>
      <c r="AG48">
        <v>0</v>
      </c>
      <c r="AH48" t="s">
        <v>9</v>
      </c>
    </row>
    <row r="49" spans="1:37" x14ac:dyDescent="0.25">
      <c r="B49">
        <v>20</v>
      </c>
      <c r="C49">
        <v>123.265</v>
      </c>
      <c r="D49">
        <v>196417</v>
      </c>
      <c r="E49">
        <v>8956</v>
      </c>
      <c r="F49" s="2">
        <v>124</v>
      </c>
      <c r="G49" t="s">
        <v>9</v>
      </c>
      <c r="K49">
        <v>1</v>
      </c>
      <c r="L49">
        <v>1631.33</v>
      </c>
      <c r="M49">
        <v>196417</v>
      </c>
      <c r="N49">
        <v>0</v>
      </c>
      <c r="O49" t="s">
        <v>9</v>
      </c>
      <c r="U49">
        <v>20</v>
      </c>
      <c r="V49">
        <v>131.61099999999999</v>
      </c>
      <c r="W49">
        <v>196417</v>
      </c>
      <c r="X49">
        <v>10068</v>
      </c>
      <c r="Y49" s="2">
        <v>132</v>
      </c>
      <c r="Z49" t="s">
        <v>9</v>
      </c>
      <c r="AD49">
        <v>1</v>
      </c>
      <c r="AE49">
        <v>1630.83</v>
      </c>
      <c r="AF49">
        <v>196417</v>
      </c>
      <c r="AG49">
        <v>0</v>
      </c>
      <c r="AH49" t="s">
        <v>9</v>
      </c>
    </row>
    <row r="50" spans="1:37" x14ac:dyDescent="0.25">
      <c r="B50">
        <v>20</v>
      </c>
      <c r="C50">
        <v>128.833</v>
      </c>
      <c r="D50">
        <v>196417</v>
      </c>
      <c r="E50">
        <v>5477</v>
      </c>
      <c r="F50" s="2">
        <v>129</v>
      </c>
      <c r="G50" t="s">
        <v>9</v>
      </c>
      <c r="K50">
        <v>1</v>
      </c>
      <c r="L50">
        <v>1620.73</v>
      </c>
      <c r="M50">
        <v>196417</v>
      </c>
      <c r="N50">
        <v>0</v>
      </c>
      <c r="O50" t="s">
        <v>9</v>
      </c>
      <c r="U50">
        <v>20</v>
      </c>
      <c r="V50">
        <v>128.637</v>
      </c>
      <c r="W50">
        <v>196417</v>
      </c>
      <c r="X50">
        <v>5637</v>
      </c>
      <c r="Y50" s="2">
        <v>129</v>
      </c>
      <c r="Z50" t="s">
        <v>9</v>
      </c>
      <c r="AD50">
        <v>1</v>
      </c>
      <c r="AE50">
        <v>1631.35</v>
      </c>
      <c r="AF50">
        <v>196417</v>
      </c>
      <c r="AG50">
        <v>0</v>
      </c>
      <c r="AH50" t="s">
        <v>9</v>
      </c>
    </row>
    <row r="51" spans="1:37" x14ac:dyDescent="0.25">
      <c r="A51" t="s">
        <v>17</v>
      </c>
      <c r="B51">
        <f>AVERAGE(B31:B50)</f>
        <v>12.5</v>
      </c>
      <c r="C51">
        <f t="shared" ref="C51" si="11">AVERAGE(C31:C50)</f>
        <v>212.49519999999998</v>
      </c>
      <c r="D51">
        <f t="shared" ref="D51" si="12">AVERAGE(D31:D50)</f>
        <v>196417</v>
      </c>
      <c r="E51">
        <f t="shared" ref="E51" si="13">AVERAGE(E31:E50)</f>
        <v>2585.9</v>
      </c>
      <c r="F51">
        <f t="shared" ref="F51" si="14">AVERAGE(F31:F50)</f>
        <v>212.75</v>
      </c>
      <c r="K51">
        <f t="shared" ref="K51" si="15">AVERAGE(K31:K50)</f>
        <v>1</v>
      </c>
      <c r="L51">
        <f t="shared" ref="L51" si="16">AVERAGE(L31:L50)</f>
        <v>1627.4015000000002</v>
      </c>
      <c r="M51">
        <f t="shared" ref="M51" si="17">AVERAGE(M31:M50)</f>
        <v>196417</v>
      </c>
      <c r="N51">
        <f t="shared" ref="N51" si="18">AVERAGE(N31:N50)</f>
        <v>0</v>
      </c>
      <c r="U51">
        <v>20</v>
      </c>
      <c r="V51">
        <v>128.87200000000001</v>
      </c>
      <c r="W51">
        <v>196417</v>
      </c>
      <c r="X51">
        <v>4235</v>
      </c>
      <c r="Y51" s="2">
        <v>129</v>
      </c>
      <c r="Z51" t="s">
        <v>9</v>
      </c>
      <c r="AD51">
        <v>1</v>
      </c>
      <c r="AE51">
        <v>1633.03</v>
      </c>
      <c r="AF51">
        <v>196417</v>
      </c>
      <c r="AG51">
        <v>0</v>
      </c>
      <c r="AH51" t="s">
        <v>9</v>
      </c>
    </row>
    <row r="52" spans="1:37" x14ac:dyDescent="0.25">
      <c r="U52">
        <v>20</v>
      </c>
      <c r="V52">
        <v>123.265</v>
      </c>
      <c r="W52">
        <v>196417</v>
      </c>
      <c r="X52">
        <v>8956</v>
      </c>
      <c r="Y52" s="2">
        <v>124</v>
      </c>
      <c r="Z52" t="s">
        <v>9</v>
      </c>
      <c r="AD52">
        <v>1</v>
      </c>
      <c r="AE52">
        <v>1631.33</v>
      </c>
      <c r="AF52">
        <v>196417</v>
      </c>
      <c r="AG52">
        <v>0</v>
      </c>
      <c r="AH52" t="s">
        <v>9</v>
      </c>
    </row>
    <row r="53" spans="1:37" x14ac:dyDescent="0.25">
      <c r="U53">
        <v>20</v>
      </c>
      <c r="V53">
        <v>128.833</v>
      </c>
      <c r="W53">
        <v>196417</v>
      </c>
      <c r="X53">
        <v>5477</v>
      </c>
      <c r="Y53" s="2">
        <v>129</v>
      </c>
      <c r="Z53" t="s">
        <v>9</v>
      </c>
      <c r="AD53">
        <v>1</v>
      </c>
      <c r="AE53">
        <v>1620.73</v>
      </c>
      <c r="AF53">
        <v>196417</v>
      </c>
      <c r="AG53">
        <v>0</v>
      </c>
      <c r="AH53" t="s">
        <v>9</v>
      </c>
      <c r="AI53" t="s">
        <v>22</v>
      </c>
      <c r="AJ53" t="s">
        <v>21</v>
      </c>
      <c r="AK53" t="s">
        <v>20</v>
      </c>
    </row>
    <row r="54" spans="1:37" x14ac:dyDescent="0.25">
      <c r="B54" t="s">
        <v>1</v>
      </c>
      <c r="C54" t="s">
        <v>2</v>
      </c>
      <c r="D54" t="s">
        <v>3</v>
      </c>
      <c r="E54" t="s">
        <v>4</v>
      </c>
      <c r="F54" s="2" t="s">
        <v>5</v>
      </c>
      <c r="G54" t="s">
        <v>7</v>
      </c>
      <c r="K54" t="s">
        <v>1</v>
      </c>
      <c r="L54" t="s">
        <v>2</v>
      </c>
      <c r="M54" t="s">
        <v>3</v>
      </c>
      <c r="N54" t="s">
        <v>4</v>
      </c>
      <c r="O54" t="s">
        <v>7</v>
      </c>
      <c r="AI54" t="s">
        <v>25</v>
      </c>
    </row>
    <row r="55" spans="1:37" x14ac:dyDescent="0.25">
      <c r="B55">
        <v>5</v>
      </c>
      <c r="C55">
        <v>595.18299999999999</v>
      </c>
      <c r="D55">
        <v>1048512</v>
      </c>
      <c r="E55">
        <v>2992</v>
      </c>
      <c r="F55" s="2">
        <v>636</v>
      </c>
      <c r="G55" t="s">
        <v>10</v>
      </c>
      <c r="K55">
        <v>1</v>
      </c>
      <c r="L55">
        <v>1247.06</v>
      </c>
      <c r="M55">
        <v>1048512</v>
      </c>
      <c r="N55">
        <v>0</v>
      </c>
      <c r="O55" t="s">
        <v>10</v>
      </c>
      <c r="T55" t="s">
        <v>19</v>
      </c>
      <c r="U55">
        <v>5</v>
      </c>
      <c r="V55">
        <f>AVERAGE(V34:V38)</f>
        <v>392.1524</v>
      </c>
      <c r="W55">
        <f>AVERAGE(W34:W38)</f>
        <v>196417</v>
      </c>
      <c r="X55">
        <f>AVERAGE(X34:X38)</f>
        <v>53.6</v>
      </c>
      <c r="Y55">
        <f>AVERAGE(Y34:Y38)</f>
        <v>392.4</v>
      </c>
      <c r="AD55">
        <v>1</v>
      </c>
      <c r="AE55">
        <f>AVERAGE(AE34:AE38)</f>
        <v>1625.48</v>
      </c>
      <c r="AF55">
        <f>AVERAGE(AF34:AF38)</f>
        <v>196417</v>
      </c>
      <c r="AG55">
        <f>AVERAGE(AG34:AG38)</f>
        <v>0</v>
      </c>
      <c r="AJ55">
        <v>5</v>
      </c>
      <c r="AK55">
        <f>(AE55/V55)</f>
        <v>4.1450211703409181</v>
      </c>
    </row>
    <row r="56" spans="1:37" x14ac:dyDescent="0.25">
      <c r="B56">
        <v>5</v>
      </c>
      <c r="C56">
        <v>596.13099999999997</v>
      </c>
      <c r="D56">
        <v>1048512</v>
      </c>
      <c r="E56">
        <v>3027</v>
      </c>
      <c r="F56" s="2">
        <v>627</v>
      </c>
      <c r="G56" t="s">
        <v>10</v>
      </c>
      <c r="K56">
        <v>1</v>
      </c>
      <c r="L56">
        <v>1198.22</v>
      </c>
      <c r="M56">
        <v>1048512</v>
      </c>
      <c r="N56">
        <v>0</v>
      </c>
      <c r="O56" t="s">
        <v>10</v>
      </c>
      <c r="U56">
        <v>10</v>
      </c>
      <c r="V56">
        <f>AVERAGE(V39:V43)</f>
        <v>196.72600000000003</v>
      </c>
      <c r="W56">
        <f t="shared" ref="W56:Y56" si="19">AVERAGE(W39:W43)</f>
        <v>196417</v>
      </c>
      <c r="X56">
        <f t="shared" si="19"/>
        <v>826.8</v>
      </c>
      <c r="Y56">
        <f t="shared" si="19"/>
        <v>196.8</v>
      </c>
      <c r="AD56">
        <v>1</v>
      </c>
      <c r="AE56">
        <f>AVERAGE(AE39:AE43)</f>
        <v>1626.79</v>
      </c>
      <c r="AF56">
        <f t="shared" ref="AF56:AG56" si="20">AVERAGE(AF39:AF43)</f>
        <v>196417</v>
      </c>
      <c r="AG56">
        <f t="shared" si="20"/>
        <v>0</v>
      </c>
      <c r="AJ56">
        <v>10</v>
      </c>
      <c r="AK56">
        <f t="shared" ref="AK56:AK58" si="21">(AE56/V56)</f>
        <v>8.2693187479031742</v>
      </c>
    </row>
    <row r="57" spans="1:37" x14ac:dyDescent="0.25">
      <c r="B57">
        <v>5</v>
      </c>
      <c r="C57">
        <v>592.66899999999998</v>
      </c>
      <c r="D57">
        <v>1048512</v>
      </c>
      <c r="E57">
        <v>2879</v>
      </c>
      <c r="F57" s="2">
        <v>625</v>
      </c>
      <c r="G57" t="s">
        <v>10</v>
      </c>
      <c r="K57">
        <v>1</v>
      </c>
      <c r="L57">
        <v>1200.1300000000001</v>
      </c>
      <c r="M57">
        <v>1048512</v>
      </c>
      <c r="N57">
        <v>0</v>
      </c>
      <c r="O57" t="s">
        <v>10</v>
      </c>
      <c r="U57">
        <v>15</v>
      </c>
      <c r="V57">
        <f>AVERAGE(V44:V48)</f>
        <v>132.8588</v>
      </c>
      <c r="W57">
        <f t="shared" ref="W57:Y57" si="22">AVERAGE(W44:W48)</f>
        <v>196417</v>
      </c>
      <c r="X57">
        <f t="shared" si="22"/>
        <v>2588.6</v>
      </c>
      <c r="Y57">
        <f t="shared" si="22"/>
        <v>133.19999999999999</v>
      </c>
      <c r="AD57">
        <v>1</v>
      </c>
      <c r="AE57">
        <f>AVERAGE(AE44:AE48)</f>
        <v>1627.8820000000001</v>
      </c>
      <c r="AF57">
        <f t="shared" ref="AF57:AG57" si="23">AVERAGE(AF44:AF48)</f>
        <v>196417</v>
      </c>
      <c r="AG57">
        <f t="shared" si="23"/>
        <v>0</v>
      </c>
      <c r="AJ57">
        <v>15</v>
      </c>
      <c r="AK57">
        <f t="shared" si="21"/>
        <v>12.252722439160975</v>
      </c>
    </row>
    <row r="58" spans="1:37" x14ac:dyDescent="0.25">
      <c r="B58">
        <v>5</v>
      </c>
      <c r="C58">
        <v>593.80899999999997</v>
      </c>
      <c r="D58">
        <v>1048512</v>
      </c>
      <c r="E58">
        <v>3014</v>
      </c>
      <c r="F58" s="2">
        <v>625</v>
      </c>
      <c r="G58" t="s">
        <v>10</v>
      </c>
      <c r="K58">
        <v>1</v>
      </c>
      <c r="L58">
        <v>1210.83</v>
      </c>
      <c r="M58">
        <v>1048512</v>
      </c>
      <c r="N58">
        <v>0</v>
      </c>
      <c r="O58" t="s">
        <v>10</v>
      </c>
      <c r="U58">
        <v>20</v>
      </c>
      <c r="V58">
        <f>AVERAGE(V48:V53)</f>
        <v>128.8005</v>
      </c>
      <c r="W58">
        <f t="shared" ref="W58:Y58" si="24">AVERAGE(W48:W53)</f>
        <v>196417</v>
      </c>
      <c r="X58">
        <f t="shared" si="24"/>
        <v>6238.5</v>
      </c>
      <c r="Y58">
        <f t="shared" si="24"/>
        <v>129.16666666666666</v>
      </c>
      <c r="AD58">
        <v>1</v>
      </c>
      <c r="AE58">
        <f>AVERAGE(AE48:AE53)</f>
        <v>1628.2299999999998</v>
      </c>
      <c r="AF58">
        <f t="shared" ref="AF58:AG58" si="25">AVERAGE(AF48:AF53)</f>
        <v>196417</v>
      </c>
      <c r="AG58">
        <f t="shared" si="25"/>
        <v>0</v>
      </c>
      <c r="AJ58">
        <v>20</v>
      </c>
      <c r="AK58">
        <f t="shared" si="21"/>
        <v>12.641488192980615</v>
      </c>
    </row>
    <row r="59" spans="1:37" x14ac:dyDescent="0.25">
      <c r="B59">
        <v>5</v>
      </c>
      <c r="C59">
        <v>592.80899999999997</v>
      </c>
      <c r="D59">
        <v>1048512</v>
      </c>
      <c r="E59">
        <v>2825</v>
      </c>
      <c r="F59" s="2">
        <v>625</v>
      </c>
      <c r="G59" t="s">
        <v>10</v>
      </c>
      <c r="K59">
        <v>1</v>
      </c>
      <c r="L59">
        <v>1196.43</v>
      </c>
      <c r="M59">
        <v>1048512</v>
      </c>
      <c r="N59">
        <v>0</v>
      </c>
      <c r="O59" t="s">
        <v>10</v>
      </c>
    </row>
    <row r="60" spans="1:37" x14ac:dyDescent="0.25">
      <c r="B60">
        <v>10</v>
      </c>
      <c r="C60">
        <v>581.61599999999999</v>
      </c>
      <c r="D60">
        <v>1048512</v>
      </c>
      <c r="E60">
        <v>15050</v>
      </c>
      <c r="F60" s="2">
        <v>619</v>
      </c>
      <c r="G60" t="s">
        <v>10</v>
      </c>
      <c r="K60">
        <v>1</v>
      </c>
      <c r="L60">
        <v>1246.45</v>
      </c>
      <c r="M60">
        <v>1048512</v>
      </c>
      <c r="N60">
        <v>0</v>
      </c>
      <c r="O60" t="s">
        <v>10</v>
      </c>
    </row>
    <row r="61" spans="1:37" x14ac:dyDescent="0.25">
      <c r="B61">
        <v>10</v>
      </c>
      <c r="C61">
        <v>582.22799999999995</v>
      </c>
      <c r="D61">
        <v>1048512</v>
      </c>
      <c r="E61">
        <v>15228</v>
      </c>
      <c r="F61" s="2">
        <v>614</v>
      </c>
      <c r="G61" t="s">
        <v>10</v>
      </c>
      <c r="K61">
        <v>1</v>
      </c>
      <c r="L61">
        <v>1206.7</v>
      </c>
      <c r="M61">
        <v>1048512</v>
      </c>
      <c r="N61">
        <v>0</v>
      </c>
      <c r="O61" t="s">
        <v>10</v>
      </c>
      <c r="U61" t="s">
        <v>1</v>
      </c>
      <c r="V61" t="s">
        <v>2</v>
      </c>
      <c r="W61" t="s">
        <v>3</v>
      </c>
      <c r="X61" t="s">
        <v>4</v>
      </c>
      <c r="Y61" s="2" t="s">
        <v>5</v>
      </c>
      <c r="Z61" t="s">
        <v>7</v>
      </c>
      <c r="AD61" t="s">
        <v>1</v>
      </c>
      <c r="AE61" t="s">
        <v>2</v>
      </c>
      <c r="AF61" t="s">
        <v>3</v>
      </c>
      <c r="AG61" t="s">
        <v>4</v>
      </c>
      <c r="AH61" t="s">
        <v>7</v>
      </c>
    </row>
    <row r="62" spans="1:37" x14ac:dyDescent="0.25">
      <c r="B62">
        <v>10</v>
      </c>
      <c r="C62">
        <v>581.1</v>
      </c>
      <c r="D62">
        <v>1048512</v>
      </c>
      <c r="E62">
        <v>16890</v>
      </c>
      <c r="F62" s="2">
        <v>612</v>
      </c>
      <c r="G62" t="s">
        <v>10</v>
      </c>
      <c r="K62">
        <v>1</v>
      </c>
      <c r="L62">
        <v>1205.8900000000001</v>
      </c>
      <c r="M62">
        <v>1048512</v>
      </c>
      <c r="N62">
        <v>0</v>
      </c>
      <c r="O62" t="s">
        <v>10</v>
      </c>
      <c r="U62">
        <v>5</v>
      </c>
      <c r="V62">
        <v>595.18299999999999</v>
      </c>
      <c r="W62">
        <v>1048512</v>
      </c>
      <c r="X62">
        <v>2992</v>
      </c>
      <c r="Y62" s="2">
        <v>636</v>
      </c>
      <c r="Z62" t="s">
        <v>10</v>
      </c>
      <c r="AD62">
        <v>1</v>
      </c>
      <c r="AE62">
        <v>1247.06</v>
      </c>
      <c r="AF62">
        <v>1048512</v>
      </c>
      <c r="AG62">
        <v>0</v>
      </c>
      <c r="AH62" t="s">
        <v>10</v>
      </c>
    </row>
    <row r="63" spans="1:37" x14ac:dyDescent="0.25">
      <c r="B63">
        <v>10</v>
      </c>
      <c r="C63">
        <v>581.798</v>
      </c>
      <c r="D63">
        <v>1048512</v>
      </c>
      <c r="E63">
        <v>15596</v>
      </c>
      <c r="F63" s="2">
        <v>615</v>
      </c>
      <c r="G63" t="s">
        <v>10</v>
      </c>
      <c r="K63">
        <v>1</v>
      </c>
      <c r="L63">
        <v>1206.67</v>
      </c>
      <c r="M63">
        <v>1048512</v>
      </c>
      <c r="N63">
        <v>0</v>
      </c>
      <c r="O63" t="s">
        <v>10</v>
      </c>
      <c r="U63">
        <v>5</v>
      </c>
      <c r="V63">
        <v>596.13099999999997</v>
      </c>
      <c r="W63">
        <v>1048512</v>
      </c>
      <c r="X63">
        <v>3027</v>
      </c>
      <c r="Y63" s="2">
        <v>627</v>
      </c>
      <c r="Z63" t="s">
        <v>10</v>
      </c>
      <c r="AD63">
        <v>1</v>
      </c>
      <c r="AE63">
        <v>1198.22</v>
      </c>
      <c r="AF63">
        <v>1048512</v>
      </c>
      <c r="AG63">
        <v>0</v>
      </c>
      <c r="AH63" t="s">
        <v>10</v>
      </c>
    </row>
    <row r="64" spans="1:37" x14ac:dyDescent="0.25">
      <c r="B64">
        <v>10</v>
      </c>
      <c r="C64">
        <v>582.14599999999996</v>
      </c>
      <c r="D64">
        <v>1048512</v>
      </c>
      <c r="E64">
        <v>14628</v>
      </c>
      <c r="F64" s="2">
        <v>613</v>
      </c>
      <c r="G64" t="s">
        <v>10</v>
      </c>
      <c r="K64">
        <v>1</v>
      </c>
      <c r="L64">
        <v>1196.96</v>
      </c>
      <c r="M64">
        <v>1048512</v>
      </c>
      <c r="N64">
        <v>0</v>
      </c>
      <c r="O64" t="s">
        <v>10</v>
      </c>
      <c r="U64">
        <v>5</v>
      </c>
      <c r="V64">
        <v>592.66899999999998</v>
      </c>
      <c r="W64">
        <v>1048512</v>
      </c>
      <c r="X64">
        <v>2879</v>
      </c>
      <c r="Y64" s="2">
        <v>625</v>
      </c>
      <c r="Z64" t="s">
        <v>10</v>
      </c>
      <c r="AD64">
        <v>1</v>
      </c>
      <c r="AE64">
        <v>1200.1300000000001</v>
      </c>
      <c r="AF64">
        <v>1048512</v>
      </c>
      <c r="AG64">
        <v>0</v>
      </c>
      <c r="AH64" t="s">
        <v>10</v>
      </c>
    </row>
    <row r="65" spans="1:34" x14ac:dyDescent="0.25">
      <c r="B65">
        <v>15</v>
      </c>
      <c r="C65">
        <v>583.70000000000005</v>
      </c>
      <c r="D65">
        <v>1048512</v>
      </c>
      <c r="E65">
        <v>35571</v>
      </c>
      <c r="F65" s="2">
        <v>622</v>
      </c>
      <c r="G65" t="s">
        <v>10</v>
      </c>
      <c r="K65">
        <v>1</v>
      </c>
      <c r="L65">
        <v>1244.3399999999999</v>
      </c>
      <c r="M65">
        <v>1048512</v>
      </c>
      <c r="N65">
        <v>0</v>
      </c>
      <c r="O65" t="s">
        <v>10</v>
      </c>
      <c r="U65">
        <v>5</v>
      </c>
      <c r="V65">
        <v>593.80899999999997</v>
      </c>
      <c r="W65">
        <v>1048512</v>
      </c>
      <c r="X65">
        <v>3014</v>
      </c>
      <c r="Y65" s="2">
        <v>625</v>
      </c>
      <c r="Z65" t="s">
        <v>10</v>
      </c>
      <c r="AD65">
        <v>1</v>
      </c>
      <c r="AE65">
        <v>1210.83</v>
      </c>
      <c r="AF65">
        <v>1048512</v>
      </c>
      <c r="AG65">
        <v>0</v>
      </c>
      <c r="AH65" t="s">
        <v>10</v>
      </c>
    </row>
    <row r="66" spans="1:34" x14ac:dyDescent="0.25">
      <c r="B66">
        <v>15</v>
      </c>
      <c r="C66">
        <v>585.62699999999995</v>
      </c>
      <c r="D66">
        <v>1048512</v>
      </c>
      <c r="E66">
        <v>33247</v>
      </c>
      <c r="F66" s="2">
        <v>619</v>
      </c>
      <c r="G66" t="s">
        <v>10</v>
      </c>
      <c r="K66">
        <v>1</v>
      </c>
      <c r="L66">
        <v>1206.08</v>
      </c>
      <c r="M66">
        <v>1048512</v>
      </c>
      <c r="N66">
        <v>0</v>
      </c>
      <c r="O66" t="s">
        <v>10</v>
      </c>
      <c r="U66">
        <v>5</v>
      </c>
      <c r="V66">
        <v>592.80899999999997</v>
      </c>
      <c r="W66">
        <v>1048512</v>
      </c>
      <c r="X66">
        <v>2825</v>
      </c>
      <c r="Y66" s="2">
        <v>625</v>
      </c>
      <c r="Z66" t="s">
        <v>10</v>
      </c>
      <c r="AD66">
        <v>1</v>
      </c>
      <c r="AE66">
        <v>1196.43</v>
      </c>
      <c r="AF66">
        <v>1048512</v>
      </c>
      <c r="AG66">
        <v>0</v>
      </c>
      <c r="AH66" t="s">
        <v>10</v>
      </c>
    </row>
    <row r="67" spans="1:34" x14ac:dyDescent="0.25">
      <c r="B67">
        <v>15</v>
      </c>
      <c r="C67">
        <v>581.33500000000004</v>
      </c>
      <c r="D67">
        <v>1048512</v>
      </c>
      <c r="E67">
        <v>35525</v>
      </c>
      <c r="F67" s="2">
        <v>615</v>
      </c>
      <c r="G67" t="s">
        <v>10</v>
      </c>
      <c r="K67">
        <v>1</v>
      </c>
      <c r="L67">
        <v>1197.5</v>
      </c>
      <c r="M67">
        <v>1048512</v>
      </c>
      <c r="N67">
        <v>0</v>
      </c>
      <c r="O67" t="s">
        <v>10</v>
      </c>
      <c r="U67">
        <v>10</v>
      </c>
      <c r="V67">
        <v>581.61599999999999</v>
      </c>
      <c r="W67">
        <v>1048512</v>
      </c>
      <c r="X67">
        <v>15050</v>
      </c>
      <c r="Y67" s="2">
        <v>619</v>
      </c>
      <c r="Z67" t="s">
        <v>10</v>
      </c>
      <c r="AD67">
        <v>1</v>
      </c>
      <c r="AE67">
        <v>1246.45</v>
      </c>
      <c r="AF67">
        <v>1048512</v>
      </c>
      <c r="AG67">
        <v>0</v>
      </c>
      <c r="AH67" t="s">
        <v>10</v>
      </c>
    </row>
    <row r="68" spans="1:34" x14ac:dyDescent="0.25">
      <c r="B68">
        <v>15</v>
      </c>
      <c r="C68">
        <v>583.91099999999994</v>
      </c>
      <c r="D68">
        <v>1048512</v>
      </c>
      <c r="E68">
        <v>31616</v>
      </c>
      <c r="F68" s="2">
        <v>615</v>
      </c>
      <c r="G68" t="s">
        <v>10</v>
      </c>
      <c r="K68">
        <v>1</v>
      </c>
      <c r="L68">
        <v>1207.7</v>
      </c>
      <c r="M68">
        <v>1048512</v>
      </c>
      <c r="N68">
        <v>0</v>
      </c>
      <c r="O68" t="s">
        <v>10</v>
      </c>
      <c r="U68">
        <v>10</v>
      </c>
      <c r="V68">
        <v>582.22799999999995</v>
      </c>
      <c r="W68">
        <v>1048512</v>
      </c>
      <c r="X68">
        <v>15228</v>
      </c>
      <c r="Y68" s="2">
        <v>614</v>
      </c>
      <c r="Z68" t="s">
        <v>10</v>
      </c>
      <c r="AD68">
        <v>1</v>
      </c>
      <c r="AE68">
        <v>1206.7</v>
      </c>
      <c r="AF68">
        <v>1048512</v>
      </c>
      <c r="AG68">
        <v>0</v>
      </c>
      <c r="AH68" t="s">
        <v>10</v>
      </c>
    </row>
    <row r="69" spans="1:34" x14ac:dyDescent="0.25">
      <c r="B69">
        <v>15</v>
      </c>
      <c r="C69">
        <v>583.52800000000002</v>
      </c>
      <c r="D69">
        <v>1048512</v>
      </c>
      <c r="E69">
        <v>31144</v>
      </c>
      <c r="F69" s="2">
        <v>615</v>
      </c>
      <c r="G69" t="s">
        <v>10</v>
      </c>
      <c r="K69">
        <v>1</v>
      </c>
      <c r="L69">
        <v>1198.75</v>
      </c>
      <c r="M69">
        <v>1048512</v>
      </c>
      <c r="N69">
        <v>0</v>
      </c>
      <c r="O69" t="s">
        <v>10</v>
      </c>
      <c r="U69">
        <v>10</v>
      </c>
      <c r="V69">
        <v>581.1</v>
      </c>
      <c r="W69">
        <v>1048512</v>
      </c>
      <c r="X69">
        <v>16890</v>
      </c>
      <c r="Y69" s="2">
        <v>612</v>
      </c>
      <c r="Z69" t="s">
        <v>10</v>
      </c>
      <c r="AD69">
        <v>1</v>
      </c>
      <c r="AE69">
        <v>1205.8900000000001</v>
      </c>
      <c r="AF69">
        <v>1048512</v>
      </c>
      <c r="AG69">
        <v>0</v>
      </c>
      <c r="AH69" t="s">
        <v>10</v>
      </c>
    </row>
    <row r="70" spans="1:34" x14ac:dyDescent="0.25">
      <c r="B70">
        <v>20</v>
      </c>
      <c r="C70">
        <v>591.54</v>
      </c>
      <c r="D70">
        <v>1048512</v>
      </c>
      <c r="E70">
        <v>58450</v>
      </c>
      <c r="F70" s="2">
        <v>631</v>
      </c>
      <c r="G70" t="s">
        <v>10</v>
      </c>
      <c r="K70">
        <v>1</v>
      </c>
      <c r="L70">
        <v>1211.33</v>
      </c>
      <c r="M70">
        <v>1048512</v>
      </c>
      <c r="N70">
        <v>0</v>
      </c>
      <c r="O70" t="s">
        <v>10</v>
      </c>
      <c r="U70">
        <v>10</v>
      </c>
      <c r="V70">
        <v>581.798</v>
      </c>
      <c r="W70">
        <v>1048512</v>
      </c>
      <c r="X70">
        <v>15596</v>
      </c>
      <c r="Y70" s="2">
        <v>615</v>
      </c>
      <c r="Z70" t="s">
        <v>10</v>
      </c>
      <c r="AD70">
        <v>1</v>
      </c>
      <c r="AE70">
        <v>1206.67</v>
      </c>
      <c r="AF70">
        <v>1048512</v>
      </c>
      <c r="AG70">
        <v>0</v>
      </c>
      <c r="AH70" t="s">
        <v>10</v>
      </c>
    </row>
    <row r="71" spans="1:34" x14ac:dyDescent="0.25">
      <c r="B71">
        <v>20</v>
      </c>
      <c r="C71">
        <v>595.74900000000002</v>
      </c>
      <c r="D71">
        <v>1048512</v>
      </c>
      <c r="E71">
        <v>64365</v>
      </c>
      <c r="F71" s="2">
        <v>629</v>
      </c>
      <c r="G71" t="s">
        <v>10</v>
      </c>
      <c r="K71">
        <v>1</v>
      </c>
      <c r="L71">
        <v>1206.02</v>
      </c>
      <c r="M71">
        <v>1048512</v>
      </c>
      <c r="N71">
        <v>0</v>
      </c>
      <c r="O71" t="s">
        <v>10</v>
      </c>
      <c r="U71">
        <v>10</v>
      </c>
      <c r="V71">
        <v>582.14599999999996</v>
      </c>
      <c r="W71">
        <v>1048512</v>
      </c>
      <c r="X71">
        <v>14628</v>
      </c>
      <c r="Y71" s="2">
        <v>613</v>
      </c>
      <c r="Z71" t="s">
        <v>10</v>
      </c>
      <c r="AD71">
        <v>1</v>
      </c>
      <c r="AE71">
        <v>1196.96</v>
      </c>
      <c r="AF71">
        <v>1048512</v>
      </c>
      <c r="AG71">
        <v>0</v>
      </c>
      <c r="AH71" t="s">
        <v>10</v>
      </c>
    </row>
    <row r="72" spans="1:34" x14ac:dyDescent="0.25">
      <c r="B72">
        <v>20</v>
      </c>
      <c r="C72">
        <v>591.62300000000005</v>
      </c>
      <c r="D72">
        <v>1048512</v>
      </c>
      <c r="E72">
        <v>68565</v>
      </c>
      <c r="F72" s="2">
        <v>625</v>
      </c>
      <c r="G72" t="s">
        <v>10</v>
      </c>
      <c r="K72">
        <v>1</v>
      </c>
      <c r="L72">
        <v>1201.8</v>
      </c>
      <c r="M72">
        <v>1048512</v>
      </c>
      <c r="N72">
        <v>0</v>
      </c>
      <c r="O72" t="s">
        <v>10</v>
      </c>
      <c r="U72">
        <v>15</v>
      </c>
      <c r="V72">
        <v>583.70000000000005</v>
      </c>
      <c r="W72">
        <v>1048512</v>
      </c>
      <c r="X72">
        <v>35571</v>
      </c>
      <c r="Y72" s="2">
        <v>622</v>
      </c>
      <c r="Z72" t="s">
        <v>10</v>
      </c>
      <c r="AD72">
        <v>1</v>
      </c>
      <c r="AE72">
        <v>1244.3399999999999</v>
      </c>
      <c r="AF72">
        <v>1048512</v>
      </c>
      <c r="AG72">
        <v>0</v>
      </c>
      <c r="AH72" t="s">
        <v>10</v>
      </c>
    </row>
    <row r="73" spans="1:34" x14ac:dyDescent="0.25">
      <c r="B73">
        <v>20</v>
      </c>
      <c r="C73">
        <v>594.36599999999999</v>
      </c>
      <c r="D73">
        <v>1048512</v>
      </c>
      <c r="E73">
        <v>64498</v>
      </c>
      <c r="F73" s="2">
        <v>627</v>
      </c>
      <c r="G73" t="s">
        <v>10</v>
      </c>
      <c r="K73">
        <v>1</v>
      </c>
      <c r="L73">
        <v>1209.33</v>
      </c>
      <c r="M73">
        <v>1048512</v>
      </c>
      <c r="N73">
        <v>0</v>
      </c>
      <c r="O73" t="s">
        <v>10</v>
      </c>
      <c r="U73">
        <v>15</v>
      </c>
      <c r="V73">
        <v>585.62699999999995</v>
      </c>
      <c r="W73">
        <v>1048512</v>
      </c>
      <c r="X73">
        <v>33247</v>
      </c>
      <c r="Y73" s="2">
        <v>619</v>
      </c>
      <c r="Z73" t="s">
        <v>10</v>
      </c>
      <c r="AD73">
        <v>1</v>
      </c>
      <c r="AE73">
        <v>1206.08</v>
      </c>
      <c r="AF73">
        <v>1048512</v>
      </c>
      <c r="AG73">
        <v>0</v>
      </c>
      <c r="AH73" t="s">
        <v>10</v>
      </c>
    </row>
    <row r="74" spans="1:34" x14ac:dyDescent="0.25">
      <c r="B74">
        <v>20</v>
      </c>
      <c r="C74">
        <v>592.60599999999999</v>
      </c>
      <c r="D74">
        <v>1048512</v>
      </c>
      <c r="E74">
        <v>55787</v>
      </c>
      <c r="F74" s="2">
        <v>626</v>
      </c>
      <c r="G74" t="s">
        <v>10</v>
      </c>
      <c r="K74">
        <v>1</v>
      </c>
      <c r="L74">
        <v>1194.28</v>
      </c>
      <c r="M74">
        <v>1048512</v>
      </c>
      <c r="N74">
        <v>0</v>
      </c>
      <c r="O74" t="s">
        <v>10</v>
      </c>
      <c r="U74">
        <v>15</v>
      </c>
      <c r="V74">
        <v>581.33500000000004</v>
      </c>
      <c r="W74">
        <v>1048512</v>
      </c>
      <c r="X74">
        <v>35525</v>
      </c>
      <c r="Y74" s="2">
        <v>615</v>
      </c>
      <c r="Z74" t="s">
        <v>10</v>
      </c>
      <c r="AD74">
        <v>1</v>
      </c>
      <c r="AE74">
        <v>1197.5</v>
      </c>
      <c r="AF74">
        <v>1048512</v>
      </c>
      <c r="AG74">
        <v>0</v>
      </c>
      <c r="AH74" t="s">
        <v>10</v>
      </c>
    </row>
    <row r="75" spans="1:34" x14ac:dyDescent="0.25">
      <c r="A75" t="s">
        <v>17</v>
      </c>
      <c r="B75">
        <f>AVERAGE(B55:B74)</f>
        <v>12.5</v>
      </c>
      <c r="C75">
        <f t="shared" ref="C75" si="26">AVERAGE(C55:C74)</f>
        <v>588.17369999999983</v>
      </c>
      <c r="D75">
        <f t="shared" ref="D75" si="27">AVERAGE(D55:D74)</f>
        <v>1048512</v>
      </c>
      <c r="E75">
        <f t="shared" ref="E75" si="28">AVERAGE(E55:E74)</f>
        <v>28544.85</v>
      </c>
      <c r="F75">
        <f t="shared" ref="F75" si="29">AVERAGE(F55:F74)</f>
        <v>621.75</v>
      </c>
      <c r="K75">
        <f t="shared" ref="K75" si="30">AVERAGE(K55:K74)</f>
        <v>1</v>
      </c>
      <c r="L75">
        <f t="shared" ref="L75" si="31">AVERAGE(L55:L74)</f>
        <v>1209.6235000000001</v>
      </c>
      <c r="M75">
        <f t="shared" ref="M75" si="32">AVERAGE(M55:M74)</f>
        <v>1048512</v>
      </c>
      <c r="N75">
        <f t="shared" ref="N75" si="33">AVERAGE(N55:N74)</f>
        <v>0</v>
      </c>
      <c r="U75">
        <v>15</v>
      </c>
      <c r="V75">
        <v>583.91099999999994</v>
      </c>
      <c r="W75">
        <v>1048512</v>
      </c>
      <c r="X75">
        <v>31616</v>
      </c>
      <c r="Y75" s="2">
        <v>615</v>
      </c>
      <c r="Z75" t="s">
        <v>10</v>
      </c>
      <c r="AD75">
        <v>1</v>
      </c>
      <c r="AE75">
        <v>1207.7</v>
      </c>
      <c r="AF75">
        <v>1048512</v>
      </c>
      <c r="AG75">
        <v>0</v>
      </c>
      <c r="AH75" t="s">
        <v>10</v>
      </c>
    </row>
    <row r="76" spans="1:34" x14ac:dyDescent="0.25">
      <c r="U76">
        <v>15</v>
      </c>
      <c r="V76">
        <v>583.52800000000002</v>
      </c>
      <c r="W76">
        <v>1048512</v>
      </c>
      <c r="X76">
        <v>31144</v>
      </c>
      <c r="Y76" s="2">
        <v>615</v>
      </c>
      <c r="Z76" t="s">
        <v>10</v>
      </c>
      <c r="AD76">
        <v>1</v>
      </c>
      <c r="AE76">
        <v>1198.75</v>
      </c>
      <c r="AF76">
        <v>1048512</v>
      </c>
      <c r="AG76">
        <v>0</v>
      </c>
      <c r="AH76" t="s">
        <v>10</v>
      </c>
    </row>
    <row r="77" spans="1:34" x14ac:dyDescent="0.25">
      <c r="U77">
        <v>20</v>
      </c>
      <c r="V77">
        <v>591.54</v>
      </c>
      <c r="W77">
        <v>1048512</v>
      </c>
      <c r="X77">
        <v>58450</v>
      </c>
      <c r="Y77" s="2">
        <v>631</v>
      </c>
      <c r="Z77" t="s">
        <v>10</v>
      </c>
      <c r="AD77">
        <v>1</v>
      </c>
      <c r="AE77">
        <v>1211.33</v>
      </c>
      <c r="AF77">
        <v>1048512</v>
      </c>
      <c r="AG77">
        <v>0</v>
      </c>
      <c r="AH77" t="s">
        <v>10</v>
      </c>
    </row>
    <row r="78" spans="1:34" x14ac:dyDescent="0.25">
      <c r="B78" t="s">
        <v>1</v>
      </c>
      <c r="C78" t="s">
        <v>11</v>
      </c>
      <c r="D78" t="s">
        <v>12</v>
      </c>
      <c r="E78" t="s">
        <v>13</v>
      </c>
      <c r="F78" s="2" t="s">
        <v>14</v>
      </c>
      <c r="G78" t="s">
        <v>7</v>
      </c>
      <c r="K78" t="s">
        <v>1</v>
      </c>
      <c r="L78" t="s">
        <v>11</v>
      </c>
      <c r="M78" t="s">
        <v>12</v>
      </c>
      <c r="N78" t="s">
        <v>13</v>
      </c>
      <c r="O78" t="s">
        <v>7</v>
      </c>
      <c r="U78">
        <v>20</v>
      </c>
      <c r="V78">
        <v>595.74900000000002</v>
      </c>
      <c r="W78">
        <v>1048512</v>
      </c>
      <c r="X78">
        <v>64365</v>
      </c>
      <c r="Y78" s="2">
        <v>629</v>
      </c>
      <c r="Z78" t="s">
        <v>10</v>
      </c>
      <c r="AD78">
        <v>1</v>
      </c>
      <c r="AE78">
        <v>1206.02</v>
      </c>
      <c r="AF78">
        <v>1048512</v>
      </c>
      <c r="AG78">
        <v>0</v>
      </c>
      <c r="AH78" t="s">
        <v>10</v>
      </c>
    </row>
    <row r="79" spans="1:34" x14ac:dyDescent="0.25">
      <c r="B79">
        <v>5</v>
      </c>
      <c r="C79">
        <v>340.36</v>
      </c>
      <c r="D79">
        <v>4060</v>
      </c>
      <c r="E79">
        <v>90</v>
      </c>
      <c r="F79" s="2">
        <v>587</v>
      </c>
      <c r="G79" t="s">
        <v>15</v>
      </c>
      <c r="K79">
        <v>1</v>
      </c>
      <c r="L79">
        <v>1379.35</v>
      </c>
      <c r="M79">
        <v>4060</v>
      </c>
      <c r="N79">
        <v>0</v>
      </c>
      <c r="O79" t="s">
        <v>15</v>
      </c>
      <c r="U79">
        <v>20</v>
      </c>
      <c r="V79">
        <v>591.62300000000005</v>
      </c>
      <c r="W79">
        <v>1048512</v>
      </c>
      <c r="X79">
        <v>68565</v>
      </c>
      <c r="Y79" s="2">
        <v>625</v>
      </c>
      <c r="Z79" t="s">
        <v>10</v>
      </c>
      <c r="AD79">
        <v>1</v>
      </c>
      <c r="AE79">
        <v>1201.8</v>
      </c>
      <c r="AF79">
        <v>1048512</v>
      </c>
      <c r="AG79">
        <v>0</v>
      </c>
      <c r="AH79" t="s">
        <v>10</v>
      </c>
    </row>
    <row r="80" spans="1:34" x14ac:dyDescent="0.25">
      <c r="B80">
        <v>5</v>
      </c>
      <c r="C80">
        <v>338.82400000000001</v>
      </c>
      <c r="D80">
        <v>4060</v>
      </c>
      <c r="E80">
        <v>72</v>
      </c>
      <c r="F80" s="2">
        <v>584</v>
      </c>
      <c r="G80" t="s">
        <v>15</v>
      </c>
      <c r="K80">
        <v>1</v>
      </c>
      <c r="L80">
        <v>1350.69</v>
      </c>
      <c r="M80">
        <v>4060</v>
      </c>
      <c r="N80">
        <v>0</v>
      </c>
      <c r="O80" t="s">
        <v>15</v>
      </c>
      <c r="U80">
        <v>20</v>
      </c>
      <c r="V80">
        <v>594.36599999999999</v>
      </c>
      <c r="W80">
        <v>1048512</v>
      </c>
      <c r="X80">
        <v>64498</v>
      </c>
      <c r="Y80" s="2">
        <v>627</v>
      </c>
      <c r="Z80" t="s">
        <v>10</v>
      </c>
      <c r="AD80">
        <v>1</v>
      </c>
      <c r="AE80">
        <v>1209.33</v>
      </c>
      <c r="AF80">
        <v>1048512</v>
      </c>
      <c r="AG80">
        <v>0</v>
      </c>
      <c r="AH80" t="s">
        <v>10</v>
      </c>
    </row>
    <row r="81" spans="2:37" x14ac:dyDescent="0.25">
      <c r="B81">
        <v>5</v>
      </c>
      <c r="C81">
        <v>340.01600000000002</v>
      </c>
      <c r="D81">
        <v>4060</v>
      </c>
      <c r="E81">
        <v>94</v>
      </c>
      <c r="F81" s="2">
        <v>586</v>
      </c>
      <c r="G81" t="s">
        <v>15</v>
      </c>
      <c r="K81">
        <v>1</v>
      </c>
      <c r="L81">
        <v>1349.89</v>
      </c>
      <c r="M81">
        <v>4060</v>
      </c>
      <c r="N81">
        <v>0</v>
      </c>
      <c r="O81" t="s">
        <v>15</v>
      </c>
      <c r="U81">
        <v>20</v>
      </c>
      <c r="V81">
        <v>592.60599999999999</v>
      </c>
      <c r="W81">
        <v>1048512</v>
      </c>
      <c r="X81">
        <v>55787</v>
      </c>
      <c r="Y81" s="2">
        <v>626</v>
      </c>
      <c r="Z81" t="s">
        <v>10</v>
      </c>
      <c r="AD81">
        <v>1</v>
      </c>
      <c r="AE81">
        <v>1194.28</v>
      </c>
      <c r="AF81">
        <v>1048512</v>
      </c>
      <c r="AG81">
        <v>0</v>
      </c>
      <c r="AH81" t="s">
        <v>10</v>
      </c>
      <c r="AI81" t="s">
        <v>22</v>
      </c>
      <c r="AJ81" t="s">
        <v>21</v>
      </c>
      <c r="AK81" t="s">
        <v>20</v>
      </c>
    </row>
    <row r="82" spans="2:37" x14ac:dyDescent="0.25">
      <c r="B82">
        <v>5</v>
      </c>
      <c r="C82">
        <v>342.392</v>
      </c>
      <c r="D82">
        <v>4060</v>
      </c>
      <c r="E82">
        <v>78</v>
      </c>
      <c r="F82" s="2">
        <v>588</v>
      </c>
      <c r="G82" t="s">
        <v>15</v>
      </c>
      <c r="K82">
        <v>1</v>
      </c>
      <c r="L82">
        <v>1354.72</v>
      </c>
      <c r="M82">
        <v>4060</v>
      </c>
      <c r="N82">
        <v>0</v>
      </c>
      <c r="O82" t="s">
        <v>15</v>
      </c>
      <c r="AI82" t="s">
        <v>23</v>
      </c>
    </row>
    <row r="83" spans="2:37" x14ac:dyDescent="0.25">
      <c r="B83">
        <v>5</v>
      </c>
      <c r="C83">
        <v>342.00599999999997</v>
      </c>
      <c r="D83">
        <v>4060</v>
      </c>
      <c r="E83">
        <v>80</v>
      </c>
      <c r="F83" s="2">
        <v>587</v>
      </c>
      <c r="G83" t="s">
        <v>15</v>
      </c>
      <c r="K83">
        <v>1</v>
      </c>
      <c r="L83">
        <v>1359.85</v>
      </c>
      <c r="M83">
        <v>4060</v>
      </c>
      <c r="N83">
        <v>0</v>
      </c>
      <c r="O83" t="s">
        <v>15</v>
      </c>
      <c r="T83" t="s">
        <v>19</v>
      </c>
      <c r="U83">
        <v>5</v>
      </c>
      <c r="V83">
        <f>AVERAGE(V62:V66)</f>
        <v>594.12019999999995</v>
      </c>
      <c r="W83">
        <f>AVERAGE(W62:W66)</f>
        <v>1048512</v>
      </c>
      <c r="X83">
        <f>AVERAGE(X62:X66)</f>
        <v>2947.4</v>
      </c>
      <c r="Y83">
        <f>AVERAGE(Y62:Y66)</f>
        <v>627.6</v>
      </c>
      <c r="AD83">
        <v>1</v>
      </c>
      <c r="AE83">
        <f>AVERAGE(AE62:AE66)</f>
        <v>1210.5340000000001</v>
      </c>
      <c r="AF83">
        <f>AVERAGE(AF62:AF66)</f>
        <v>1048512</v>
      </c>
      <c r="AG83">
        <f>AVERAGE(AG62:AG66)</f>
        <v>0</v>
      </c>
      <c r="AJ83">
        <v>5</v>
      </c>
      <c r="AK83">
        <f>(AE83/V83)</f>
        <v>2.03752371994758</v>
      </c>
    </row>
    <row r="84" spans="2:37" x14ac:dyDescent="0.25">
      <c r="B84">
        <v>10</v>
      </c>
      <c r="C84">
        <v>202.03399999999999</v>
      </c>
      <c r="D84">
        <v>4060</v>
      </c>
      <c r="E84">
        <v>419</v>
      </c>
      <c r="F84" s="2">
        <v>448</v>
      </c>
      <c r="G84" t="s">
        <v>15</v>
      </c>
      <c r="K84">
        <v>1</v>
      </c>
      <c r="L84">
        <v>1355.79</v>
      </c>
      <c r="M84">
        <v>4060</v>
      </c>
      <c r="N84">
        <v>0</v>
      </c>
      <c r="O84" t="s">
        <v>15</v>
      </c>
      <c r="U84">
        <v>10</v>
      </c>
      <c r="V84">
        <f>AVERAGE(V67:V71)</f>
        <v>581.77760000000001</v>
      </c>
      <c r="W84">
        <f t="shared" ref="W84:Y84" si="34">AVERAGE(W67:W71)</f>
        <v>1048512</v>
      </c>
      <c r="X84">
        <f t="shared" si="34"/>
        <v>15478.4</v>
      </c>
      <c r="Y84">
        <f t="shared" si="34"/>
        <v>614.6</v>
      </c>
      <c r="AD84">
        <v>1</v>
      </c>
      <c r="AE84">
        <f>AVERAGE(AE67:AE71)</f>
        <v>1212.5340000000001</v>
      </c>
      <c r="AF84">
        <f t="shared" ref="AF84:AG84" si="35">AVERAGE(AF67:AF71)</f>
        <v>1048512</v>
      </c>
      <c r="AG84">
        <f t="shared" si="35"/>
        <v>0</v>
      </c>
      <c r="AJ84">
        <v>10</v>
      </c>
      <c r="AK84">
        <f t="shared" ref="AK84:AK86" si="36">(AE84/V84)</f>
        <v>2.0841881846258778</v>
      </c>
    </row>
    <row r="85" spans="2:37" x14ac:dyDescent="0.25">
      <c r="B85">
        <v>10</v>
      </c>
      <c r="C85">
        <v>206.08199999999999</v>
      </c>
      <c r="D85">
        <v>4060</v>
      </c>
      <c r="E85">
        <v>296</v>
      </c>
      <c r="F85" s="2">
        <v>452</v>
      </c>
      <c r="G85" t="s">
        <v>15</v>
      </c>
      <c r="K85">
        <v>1</v>
      </c>
      <c r="L85">
        <v>1355.47</v>
      </c>
      <c r="M85">
        <v>4060</v>
      </c>
      <c r="N85">
        <v>0</v>
      </c>
      <c r="O85" t="s">
        <v>15</v>
      </c>
      <c r="U85">
        <v>15</v>
      </c>
      <c r="V85">
        <f>AVERAGE(V72:V76)</f>
        <v>583.62019999999995</v>
      </c>
      <c r="W85">
        <f t="shared" ref="W85:Y85" si="37">AVERAGE(W72:W76)</f>
        <v>1048512</v>
      </c>
      <c r="X85">
        <f t="shared" si="37"/>
        <v>33420.6</v>
      </c>
      <c r="Y85">
        <f t="shared" si="37"/>
        <v>617.20000000000005</v>
      </c>
      <c r="AD85">
        <v>1</v>
      </c>
      <c r="AE85">
        <f>AVERAGE(AE72:AE76)</f>
        <v>1210.874</v>
      </c>
      <c r="AF85">
        <f t="shared" ref="AF85:AG85" si="38">AVERAGE(AF72:AF76)</f>
        <v>1048512</v>
      </c>
      <c r="AG85">
        <f t="shared" si="38"/>
        <v>0</v>
      </c>
      <c r="AJ85">
        <v>15</v>
      </c>
      <c r="AK85">
        <f t="shared" si="36"/>
        <v>2.0747636904959768</v>
      </c>
    </row>
    <row r="86" spans="2:37" x14ac:dyDescent="0.25">
      <c r="B86">
        <v>10</v>
      </c>
      <c r="C86">
        <v>207.82300000000001</v>
      </c>
      <c r="D86">
        <v>4060</v>
      </c>
      <c r="E86">
        <v>341</v>
      </c>
      <c r="F86" s="2">
        <v>453</v>
      </c>
      <c r="G86" t="s">
        <v>15</v>
      </c>
      <c r="K86">
        <v>1</v>
      </c>
      <c r="L86">
        <v>1351.29</v>
      </c>
      <c r="M86">
        <v>4060</v>
      </c>
      <c r="N86">
        <v>0</v>
      </c>
      <c r="O86" t="s">
        <v>15</v>
      </c>
      <c r="U86">
        <v>20</v>
      </c>
      <c r="V86">
        <f>AVERAGE(V76:V81)</f>
        <v>591.56866666666667</v>
      </c>
      <c r="W86">
        <f t="shared" ref="W86:Y86" si="39">AVERAGE(W76:W81)</f>
        <v>1048512</v>
      </c>
      <c r="X86">
        <f t="shared" si="39"/>
        <v>57134.833333333336</v>
      </c>
      <c r="Y86">
        <f t="shared" si="39"/>
        <v>625.5</v>
      </c>
      <c r="AD86">
        <v>1</v>
      </c>
      <c r="AE86">
        <f>AVERAGE(AE76:AE81)</f>
        <v>1203.5849999999998</v>
      </c>
      <c r="AF86">
        <f t="shared" ref="AF86:AG86" si="40">AVERAGE(AF76:AF81)</f>
        <v>1048512</v>
      </c>
      <c r="AG86">
        <f t="shared" si="40"/>
        <v>0</v>
      </c>
      <c r="AJ86">
        <v>20</v>
      </c>
      <c r="AK86">
        <f t="shared" si="36"/>
        <v>2.0345651617789082</v>
      </c>
    </row>
    <row r="87" spans="2:37" x14ac:dyDescent="0.25">
      <c r="B87">
        <v>10</v>
      </c>
      <c r="C87">
        <v>206.76400000000001</v>
      </c>
      <c r="D87">
        <v>4060</v>
      </c>
      <c r="E87">
        <v>273</v>
      </c>
      <c r="F87" s="2">
        <v>451</v>
      </c>
      <c r="G87" t="s">
        <v>15</v>
      </c>
      <c r="K87">
        <v>1</v>
      </c>
      <c r="L87">
        <v>1350</v>
      </c>
      <c r="M87">
        <v>4060</v>
      </c>
      <c r="N87">
        <v>0</v>
      </c>
      <c r="O87" t="s">
        <v>15</v>
      </c>
    </row>
    <row r="88" spans="2:37" x14ac:dyDescent="0.25">
      <c r="B88">
        <v>10</v>
      </c>
      <c r="C88">
        <v>205.155</v>
      </c>
      <c r="D88">
        <v>4060</v>
      </c>
      <c r="E88">
        <v>302</v>
      </c>
      <c r="F88" s="2">
        <v>449</v>
      </c>
      <c r="G88" t="s">
        <v>15</v>
      </c>
      <c r="K88">
        <v>1</v>
      </c>
      <c r="L88">
        <v>1372.84</v>
      </c>
      <c r="M88">
        <v>4060</v>
      </c>
      <c r="N88">
        <v>0</v>
      </c>
      <c r="O88" t="s">
        <v>15</v>
      </c>
    </row>
    <row r="89" spans="2:37" x14ac:dyDescent="0.25">
      <c r="B89">
        <v>15</v>
      </c>
      <c r="C89">
        <v>161.66499999999999</v>
      </c>
      <c r="D89">
        <v>4060</v>
      </c>
      <c r="E89">
        <v>671</v>
      </c>
      <c r="F89" s="2">
        <v>408</v>
      </c>
      <c r="G89" t="s">
        <v>15</v>
      </c>
      <c r="K89">
        <v>1</v>
      </c>
      <c r="L89">
        <v>1355.72</v>
      </c>
      <c r="M89">
        <v>4060</v>
      </c>
      <c r="N89">
        <v>0</v>
      </c>
      <c r="O89" t="s">
        <v>15</v>
      </c>
      <c r="U89" t="s">
        <v>1</v>
      </c>
      <c r="V89" t="s">
        <v>11</v>
      </c>
      <c r="W89" t="s">
        <v>12</v>
      </c>
      <c r="X89" t="s">
        <v>13</v>
      </c>
      <c r="Y89" s="2" t="s">
        <v>14</v>
      </c>
      <c r="Z89" t="s">
        <v>7</v>
      </c>
      <c r="AD89" t="s">
        <v>1</v>
      </c>
      <c r="AE89" t="s">
        <v>11</v>
      </c>
      <c r="AF89" t="s">
        <v>12</v>
      </c>
      <c r="AG89" t="s">
        <v>13</v>
      </c>
      <c r="AH89" t="s">
        <v>7</v>
      </c>
    </row>
    <row r="90" spans="2:37" x14ac:dyDescent="0.25">
      <c r="B90">
        <v>15</v>
      </c>
      <c r="C90">
        <v>162.26900000000001</v>
      </c>
      <c r="D90">
        <v>4060</v>
      </c>
      <c r="E90">
        <v>802</v>
      </c>
      <c r="F90" s="2">
        <v>409</v>
      </c>
      <c r="G90" t="s">
        <v>15</v>
      </c>
      <c r="K90">
        <v>1</v>
      </c>
      <c r="L90">
        <v>1351.96</v>
      </c>
      <c r="M90">
        <v>4060</v>
      </c>
      <c r="N90">
        <v>0</v>
      </c>
      <c r="O90" t="s">
        <v>15</v>
      </c>
      <c r="U90">
        <v>5</v>
      </c>
      <c r="V90">
        <v>340.36</v>
      </c>
      <c r="W90">
        <v>4060</v>
      </c>
      <c r="X90">
        <v>90</v>
      </c>
      <c r="Y90" s="2">
        <v>587</v>
      </c>
      <c r="Z90" t="s">
        <v>15</v>
      </c>
      <c r="AD90">
        <v>1</v>
      </c>
      <c r="AE90">
        <v>1379.35</v>
      </c>
      <c r="AF90">
        <v>4060</v>
      </c>
      <c r="AG90">
        <v>0</v>
      </c>
      <c r="AH90" t="s">
        <v>15</v>
      </c>
    </row>
    <row r="91" spans="2:37" x14ac:dyDescent="0.25">
      <c r="B91">
        <v>15</v>
      </c>
      <c r="C91">
        <v>161.58600000000001</v>
      </c>
      <c r="D91">
        <v>4060</v>
      </c>
      <c r="E91">
        <v>712</v>
      </c>
      <c r="F91" s="2">
        <v>409</v>
      </c>
      <c r="G91" t="s">
        <v>15</v>
      </c>
      <c r="K91">
        <v>1</v>
      </c>
      <c r="L91">
        <v>1373.18</v>
      </c>
      <c r="M91">
        <v>4060</v>
      </c>
      <c r="N91">
        <v>0</v>
      </c>
      <c r="O91" t="s">
        <v>15</v>
      </c>
      <c r="U91">
        <v>5</v>
      </c>
      <c r="V91">
        <v>338.82400000000001</v>
      </c>
      <c r="W91">
        <v>4060</v>
      </c>
      <c r="X91">
        <v>72</v>
      </c>
      <c r="Y91" s="2">
        <v>584</v>
      </c>
      <c r="Z91" t="s">
        <v>15</v>
      </c>
      <c r="AD91">
        <v>1</v>
      </c>
      <c r="AE91">
        <v>1350.69</v>
      </c>
      <c r="AF91">
        <v>4060</v>
      </c>
      <c r="AG91">
        <v>0</v>
      </c>
      <c r="AH91" t="s">
        <v>15</v>
      </c>
    </row>
    <row r="92" spans="2:37" x14ac:dyDescent="0.25">
      <c r="B92">
        <v>15</v>
      </c>
      <c r="C92">
        <v>161.95699999999999</v>
      </c>
      <c r="D92">
        <v>4060</v>
      </c>
      <c r="E92">
        <v>750</v>
      </c>
      <c r="F92" s="2">
        <v>407</v>
      </c>
      <c r="G92" t="s">
        <v>15</v>
      </c>
      <c r="K92">
        <v>1</v>
      </c>
      <c r="L92">
        <v>1352.98</v>
      </c>
      <c r="M92">
        <v>4060</v>
      </c>
      <c r="N92">
        <v>0</v>
      </c>
      <c r="O92" t="s">
        <v>15</v>
      </c>
      <c r="U92">
        <v>5</v>
      </c>
      <c r="V92">
        <v>340.01600000000002</v>
      </c>
      <c r="W92">
        <v>4060</v>
      </c>
      <c r="X92">
        <v>94</v>
      </c>
      <c r="Y92" s="2">
        <v>586</v>
      </c>
      <c r="Z92" t="s">
        <v>15</v>
      </c>
      <c r="AD92">
        <v>1</v>
      </c>
      <c r="AE92">
        <v>1349.89</v>
      </c>
      <c r="AF92">
        <v>4060</v>
      </c>
      <c r="AG92">
        <v>0</v>
      </c>
      <c r="AH92" t="s">
        <v>15</v>
      </c>
    </row>
    <row r="93" spans="2:37" x14ac:dyDescent="0.25">
      <c r="B93">
        <v>15</v>
      </c>
      <c r="C93">
        <v>161.501</v>
      </c>
      <c r="D93">
        <v>4060</v>
      </c>
      <c r="E93">
        <v>599</v>
      </c>
      <c r="F93" s="2">
        <v>409</v>
      </c>
      <c r="G93" t="s">
        <v>15</v>
      </c>
      <c r="K93">
        <v>1</v>
      </c>
      <c r="L93">
        <v>1355.66</v>
      </c>
      <c r="M93">
        <v>4060</v>
      </c>
      <c r="N93">
        <v>0</v>
      </c>
      <c r="O93" t="s">
        <v>15</v>
      </c>
      <c r="U93">
        <v>5</v>
      </c>
      <c r="V93">
        <v>342.392</v>
      </c>
      <c r="W93">
        <v>4060</v>
      </c>
      <c r="X93">
        <v>78</v>
      </c>
      <c r="Y93" s="2">
        <v>588</v>
      </c>
      <c r="Z93" t="s">
        <v>15</v>
      </c>
      <c r="AD93">
        <v>1</v>
      </c>
      <c r="AE93">
        <v>1354.72</v>
      </c>
      <c r="AF93">
        <v>4060</v>
      </c>
      <c r="AG93">
        <v>0</v>
      </c>
      <c r="AH93" t="s">
        <v>15</v>
      </c>
    </row>
    <row r="94" spans="2:37" x14ac:dyDescent="0.25">
      <c r="B94">
        <v>20</v>
      </c>
      <c r="C94">
        <v>166.85599999999999</v>
      </c>
      <c r="D94">
        <v>4060</v>
      </c>
      <c r="E94">
        <v>1301</v>
      </c>
      <c r="F94" s="2">
        <v>431</v>
      </c>
      <c r="G94" t="s">
        <v>15</v>
      </c>
      <c r="K94">
        <v>1</v>
      </c>
      <c r="L94">
        <v>1356.74</v>
      </c>
      <c r="M94">
        <v>4060</v>
      </c>
      <c r="N94">
        <v>0</v>
      </c>
      <c r="O94" t="s">
        <v>15</v>
      </c>
      <c r="U94">
        <v>5</v>
      </c>
      <c r="V94">
        <v>342.00599999999997</v>
      </c>
      <c r="W94">
        <v>4060</v>
      </c>
      <c r="X94">
        <v>80</v>
      </c>
      <c r="Y94" s="2">
        <v>587</v>
      </c>
      <c r="Z94" t="s">
        <v>15</v>
      </c>
      <c r="AD94">
        <v>1</v>
      </c>
      <c r="AE94">
        <v>1359.85</v>
      </c>
      <c r="AF94">
        <v>4060</v>
      </c>
      <c r="AG94">
        <v>0</v>
      </c>
      <c r="AH94" t="s">
        <v>15</v>
      </c>
    </row>
    <row r="95" spans="2:37" x14ac:dyDescent="0.25">
      <c r="B95">
        <v>20</v>
      </c>
      <c r="C95">
        <v>165.953</v>
      </c>
      <c r="D95">
        <v>4060</v>
      </c>
      <c r="E95">
        <v>1160</v>
      </c>
      <c r="F95" s="2">
        <v>433</v>
      </c>
      <c r="G95" t="s">
        <v>15</v>
      </c>
      <c r="K95">
        <v>1</v>
      </c>
      <c r="L95">
        <v>1358.67</v>
      </c>
      <c r="M95">
        <v>4060</v>
      </c>
      <c r="N95">
        <v>0</v>
      </c>
      <c r="O95" t="s">
        <v>15</v>
      </c>
      <c r="U95">
        <v>10</v>
      </c>
      <c r="V95">
        <v>202.03399999999999</v>
      </c>
      <c r="W95">
        <v>4060</v>
      </c>
      <c r="X95">
        <v>419</v>
      </c>
      <c r="Y95" s="2">
        <v>448</v>
      </c>
      <c r="Z95" t="s">
        <v>15</v>
      </c>
      <c r="AD95">
        <v>1</v>
      </c>
      <c r="AE95">
        <v>1355.79</v>
      </c>
      <c r="AF95">
        <v>4060</v>
      </c>
      <c r="AG95">
        <v>0</v>
      </c>
      <c r="AH95" t="s">
        <v>15</v>
      </c>
    </row>
    <row r="96" spans="2:37" x14ac:dyDescent="0.25">
      <c r="B96">
        <v>20</v>
      </c>
      <c r="C96">
        <v>169.53800000000001</v>
      </c>
      <c r="D96">
        <v>4060</v>
      </c>
      <c r="E96">
        <v>1310</v>
      </c>
      <c r="F96" s="2">
        <v>433</v>
      </c>
      <c r="G96" t="s">
        <v>15</v>
      </c>
      <c r="K96">
        <v>1</v>
      </c>
      <c r="L96">
        <v>1357.11</v>
      </c>
      <c r="M96">
        <v>4060</v>
      </c>
      <c r="N96">
        <v>0</v>
      </c>
      <c r="O96" t="s">
        <v>15</v>
      </c>
      <c r="U96">
        <v>10</v>
      </c>
      <c r="V96">
        <v>206.08199999999999</v>
      </c>
      <c r="W96">
        <v>4060</v>
      </c>
      <c r="X96">
        <v>296</v>
      </c>
      <c r="Y96" s="2">
        <v>452</v>
      </c>
      <c r="Z96" t="s">
        <v>15</v>
      </c>
      <c r="AD96">
        <v>1</v>
      </c>
      <c r="AE96">
        <v>1355.47</v>
      </c>
      <c r="AF96">
        <v>4060</v>
      </c>
      <c r="AG96">
        <v>0</v>
      </c>
      <c r="AH96" t="s">
        <v>15</v>
      </c>
    </row>
    <row r="97" spans="1:37" x14ac:dyDescent="0.25">
      <c r="B97">
        <v>20</v>
      </c>
      <c r="C97">
        <v>156.85499999999999</v>
      </c>
      <c r="D97">
        <v>4060</v>
      </c>
      <c r="E97">
        <v>1172</v>
      </c>
      <c r="F97" s="2">
        <v>421</v>
      </c>
      <c r="G97" t="s">
        <v>15</v>
      </c>
      <c r="K97">
        <v>1</v>
      </c>
      <c r="L97">
        <v>1363.34</v>
      </c>
      <c r="M97">
        <v>4060</v>
      </c>
      <c r="N97">
        <v>0</v>
      </c>
      <c r="O97" t="s">
        <v>15</v>
      </c>
      <c r="U97">
        <v>10</v>
      </c>
      <c r="V97">
        <v>207.82300000000001</v>
      </c>
      <c r="W97">
        <v>4060</v>
      </c>
      <c r="X97">
        <v>341</v>
      </c>
      <c r="Y97" s="2">
        <v>453</v>
      </c>
      <c r="Z97" t="s">
        <v>15</v>
      </c>
      <c r="AD97">
        <v>1</v>
      </c>
      <c r="AE97">
        <v>1351.29</v>
      </c>
      <c r="AF97">
        <v>4060</v>
      </c>
      <c r="AG97">
        <v>0</v>
      </c>
      <c r="AH97" t="s">
        <v>15</v>
      </c>
    </row>
    <row r="98" spans="1:37" x14ac:dyDescent="0.25">
      <c r="B98">
        <v>20</v>
      </c>
      <c r="C98">
        <v>162.71299999999999</v>
      </c>
      <c r="D98">
        <v>4060</v>
      </c>
      <c r="E98">
        <v>1171</v>
      </c>
      <c r="F98" s="2">
        <v>426</v>
      </c>
      <c r="G98" t="s">
        <v>15</v>
      </c>
      <c r="K98">
        <v>1</v>
      </c>
      <c r="L98">
        <v>1349.81</v>
      </c>
      <c r="M98">
        <v>4060</v>
      </c>
      <c r="N98">
        <v>0</v>
      </c>
      <c r="O98" t="s">
        <v>15</v>
      </c>
      <c r="U98">
        <v>10</v>
      </c>
      <c r="V98">
        <v>206.76400000000001</v>
      </c>
      <c r="W98">
        <v>4060</v>
      </c>
      <c r="X98">
        <v>273</v>
      </c>
      <c r="Y98" s="2">
        <v>451</v>
      </c>
      <c r="Z98" t="s">
        <v>15</v>
      </c>
      <c r="AD98">
        <v>1</v>
      </c>
      <c r="AE98">
        <v>1350</v>
      </c>
      <c r="AF98">
        <v>4060</v>
      </c>
      <c r="AG98">
        <v>0</v>
      </c>
      <c r="AH98" t="s">
        <v>15</v>
      </c>
    </row>
    <row r="99" spans="1:37" x14ac:dyDescent="0.25">
      <c r="A99" t="s">
        <v>17</v>
      </c>
      <c r="B99">
        <f>AVERAGE(B79:B98)</f>
        <v>12.5</v>
      </c>
      <c r="C99">
        <f t="shared" ref="C99" si="41">AVERAGE(C79:C98)</f>
        <v>218.11745000000002</v>
      </c>
      <c r="D99">
        <f t="shared" ref="D99" si="42">AVERAGE(D79:D98)</f>
        <v>4060</v>
      </c>
      <c r="E99">
        <f t="shared" ref="E99" si="43">AVERAGE(E79:E98)</f>
        <v>584.65</v>
      </c>
      <c r="F99">
        <f t="shared" ref="F99" si="44">AVERAGE(F79:F98)</f>
        <v>468.55</v>
      </c>
      <c r="K99">
        <f t="shared" ref="K99" si="45">AVERAGE(K79:K98)</f>
        <v>1</v>
      </c>
      <c r="L99">
        <f t="shared" ref="L99" si="46">AVERAGE(L79:L98)</f>
        <v>1357.7530000000002</v>
      </c>
      <c r="M99">
        <f t="shared" ref="M99" si="47">AVERAGE(M79:M98)</f>
        <v>4060</v>
      </c>
      <c r="N99">
        <f t="shared" ref="N99" si="48">AVERAGE(N79:N98)</f>
        <v>0</v>
      </c>
      <c r="U99">
        <v>10</v>
      </c>
      <c r="V99">
        <v>205.155</v>
      </c>
      <c r="W99">
        <v>4060</v>
      </c>
      <c r="X99">
        <v>302</v>
      </c>
      <c r="Y99" s="2">
        <v>449</v>
      </c>
      <c r="Z99" t="s">
        <v>15</v>
      </c>
      <c r="AD99">
        <v>1</v>
      </c>
      <c r="AE99">
        <v>1372.84</v>
      </c>
      <c r="AF99">
        <v>4060</v>
      </c>
      <c r="AG99">
        <v>0</v>
      </c>
      <c r="AH99" t="s">
        <v>15</v>
      </c>
    </row>
    <row r="100" spans="1:37" x14ac:dyDescent="0.25">
      <c r="U100">
        <v>15</v>
      </c>
      <c r="V100">
        <v>161.66499999999999</v>
      </c>
      <c r="W100">
        <v>4060</v>
      </c>
      <c r="X100">
        <v>671</v>
      </c>
      <c r="Y100" s="2">
        <v>408</v>
      </c>
      <c r="Z100" t="s">
        <v>15</v>
      </c>
      <c r="AD100">
        <v>1</v>
      </c>
      <c r="AE100">
        <v>1355.72</v>
      </c>
      <c r="AF100">
        <v>4060</v>
      </c>
      <c r="AG100">
        <v>0</v>
      </c>
      <c r="AH100" t="s">
        <v>15</v>
      </c>
    </row>
    <row r="101" spans="1:37" x14ac:dyDescent="0.25">
      <c r="U101">
        <v>15</v>
      </c>
      <c r="V101">
        <v>162.26900000000001</v>
      </c>
      <c r="W101">
        <v>4060</v>
      </c>
      <c r="X101">
        <v>802</v>
      </c>
      <c r="Y101" s="2">
        <v>409</v>
      </c>
      <c r="Z101" t="s">
        <v>15</v>
      </c>
      <c r="AD101">
        <v>1</v>
      </c>
      <c r="AE101">
        <v>1351.96</v>
      </c>
      <c r="AF101">
        <v>4060</v>
      </c>
      <c r="AG101">
        <v>0</v>
      </c>
      <c r="AH101" t="s">
        <v>15</v>
      </c>
    </row>
    <row r="102" spans="1:37" x14ac:dyDescent="0.25">
      <c r="U102">
        <v>15</v>
      </c>
      <c r="V102">
        <v>161.58600000000001</v>
      </c>
      <c r="W102">
        <v>4060</v>
      </c>
      <c r="X102">
        <v>712</v>
      </c>
      <c r="Y102" s="2">
        <v>409</v>
      </c>
      <c r="Z102" t="s">
        <v>15</v>
      </c>
      <c r="AD102">
        <v>1</v>
      </c>
      <c r="AE102">
        <v>1373.18</v>
      </c>
      <c r="AF102">
        <v>4060</v>
      </c>
      <c r="AG102">
        <v>0</v>
      </c>
      <c r="AH102" t="s">
        <v>15</v>
      </c>
    </row>
    <row r="103" spans="1:37" x14ac:dyDescent="0.25">
      <c r="U103">
        <v>15</v>
      </c>
      <c r="V103">
        <v>161.95699999999999</v>
      </c>
      <c r="W103">
        <v>4060</v>
      </c>
      <c r="X103">
        <v>750</v>
      </c>
      <c r="Y103" s="2">
        <v>407</v>
      </c>
      <c r="Z103" t="s">
        <v>15</v>
      </c>
      <c r="AD103">
        <v>1</v>
      </c>
      <c r="AE103">
        <v>1352.98</v>
      </c>
      <c r="AF103">
        <v>4060</v>
      </c>
      <c r="AG103">
        <v>0</v>
      </c>
      <c r="AH103" t="s">
        <v>15</v>
      </c>
    </row>
    <row r="104" spans="1:37" x14ac:dyDescent="0.25">
      <c r="U104">
        <v>15</v>
      </c>
      <c r="V104">
        <v>161.501</v>
      </c>
      <c r="W104">
        <v>4060</v>
      </c>
      <c r="X104">
        <v>599</v>
      </c>
      <c r="Y104" s="2">
        <v>409</v>
      </c>
      <c r="Z104" t="s">
        <v>15</v>
      </c>
      <c r="AD104">
        <v>1</v>
      </c>
      <c r="AE104">
        <v>1355.66</v>
      </c>
      <c r="AF104">
        <v>4060</v>
      </c>
      <c r="AG104">
        <v>0</v>
      </c>
      <c r="AH104" t="s">
        <v>15</v>
      </c>
    </row>
    <row r="105" spans="1:37" x14ac:dyDescent="0.25">
      <c r="U105">
        <v>20</v>
      </c>
      <c r="V105">
        <v>166.85599999999999</v>
      </c>
      <c r="W105">
        <v>4060</v>
      </c>
      <c r="X105">
        <v>1301</v>
      </c>
      <c r="Y105" s="2">
        <v>431</v>
      </c>
      <c r="Z105" t="s">
        <v>15</v>
      </c>
      <c r="AD105">
        <v>1</v>
      </c>
      <c r="AE105">
        <v>1356.74</v>
      </c>
      <c r="AF105">
        <v>4060</v>
      </c>
      <c r="AG105">
        <v>0</v>
      </c>
      <c r="AH105" t="s">
        <v>15</v>
      </c>
    </row>
    <row r="106" spans="1:37" x14ac:dyDescent="0.25">
      <c r="U106">
        <v>20</v>
      </c>
      <c r="V106">
        <v>165.953</v>
      </c>
      <c r="W106">
        <v>4060</v>
      </c>
      <c r="X106">
        <v>1160</v>
      </c>
      <c r="Y106" s="2">
        <v>433</v>
      </c>
      <c r="Z106" t="s">
        <v>15</v>
      </c>
      <c r="AD106">
        <v>1</v>
      </c>
      <c r="AE106">
        <v>1358.67</v>
      </c>
      <c r="AF106">
        <v>4060</v>
      </c>
      <c r="AG106">
        <v>0</v>
      </c>
      <c r="AH106" t="s">
        <v>15</v>
      </c>
    </row>
    <row r="107" spans="1:37" x14ac:dyDescent="0.25">
      <c r="U107">
        <v>20</v>
      </c>
      <c r="V107">
        <v>169.53800000000001</v>
      </c>
      <c r="W107">
        <v>4060</v>
      </c>
      <c r="X107">
        <v>1310</v>
      </c>
      <c r="Y107" s="2">
        <v>433</v>
      </c>
      <c r="Z107" t="s">
        <v>15</v>
      </c>
      <c r="AD107">
        <v>1</v>
      </c>
      <c r="AE107">
        <v>1357.11</v>
      </c>
      <c r="AF107">
        <v>4060</v>
      </c>
      <c r="AG107">
        <v>0</v>
      </c>
      <c r="AH107" t="s">
        <v>15</v>
      </c>
    </row>
    <row r="108" spans="1:37" x14ac:dyDescent="0.25">
      <c r="U108">
        <v>20</v>
      </c>
      <c r="V108">
        <v>156.85499999999999</v>
      </c>
      <c r="W108">
        <v>4060</v>
      </c>
      <c r="X108">
        <v>1172</v>
      </c>
      <c r="Y108" s="2">
        <v>421</v>
      </c>
      <c r="Z108" t="s">
        <v>15</v>
      </c>
      <c r="AD108">
        <v>1</v>
      </c>
      <c r="AE108">
        <v>1363.34</v>
      </c>
      <c r="AF108">
        <v>4060</v>
      </c>
      <c r="AG108">
        <v>0</v>
      </c>
      <c r="AH108" t="s">
        <v>15</v>
      </c>
    </row>
    <row r="109" spans="1:37" x14ac:dyDescent="0.25">
      <c r="U109">
        <v>20</v>
      </c>
      <c r="V109">
        <v>162.71299999999999</v>
      </c>
      <c r="W109">
        <v>4060</v>
      </c>
      <c r="X109">
        <v>1171</v>
      </c>
      <c r="Y109" s="2">
        <v>426</v>
      </c>
      <c r="Z109" t="s">
        <v>15</v>
      </c>
      <c r="AD109">
        <v>1</v>
      </c>
      <c r="AE109">
        <v>1349.81</v>
      </c>
      <c r="AF109">
        <v>4060</v>
      </c>
      <c r="AG109">
        <v>0</v>
      </c>
      <c r="AH109" t="s">
        <v>15</v>
      </c>
      <c r="AI109" t="s">
        <v>22</v>
      </c>
      <c r="AJ109" t="s">
        <v>21</v>
      </c>
      <c r="AK109" t="s">
        <v>20</v>
      </c>
    </row>
    <row r="110" spans="1:37" x14ac:dyDescent="0.25">
      <c r="AI110" t="s">
        <v>24</v>
      </c>
    </row>
    <row r="111" spans="1:37" x14ac:dyDescent="0.25">
      <c r="T111" t="s">
        <v>19</v>
      </c>
      <c r="U111">
        <v>5</v>
      </c>
      <c r="V111">
        <f>AVERAGE(V90:V94)</f>
        <v>340.71960000000001</v>
      </c>
      <c r="W111">
        <f>AVERAGE(W90:W94)</f>
        <v>4060</v>
      </c>
      <c r="X111">
        <f>AVERAGE(X90:X94)</f>
        <v>82.8</v>
      </c>
      <c r="Y111">
        <f>AVERAGE(Y90:Y94)</f>
        <v>586.4</v>
      </c>
      <c r="AD111">
        <v>1</v>
      </c>
      <c r="AE111">
        <f>AVERAGE(AE90:AE94)</f>
        <v>1358.9</v>
      </c>
      <c r="AF111">
        <f>AVERAGE(AF90:AF94)</f>
        <v>4060</v>
      </c>
      <c r="AG111">
        <f>AVERAGE(AG90:AG94)</f>
        <v>0</v>
      </c>
      <c r="AJ111">
        <v>5</v>
      </c>
      <c r="AK111">
        <f>(AE111/V111)</f>
        <v>3.9883235364211509</v>
      </c>
    </row>
    <row r="112" spans="1:37" x14ac:dyDescent="0.25">
      <c r="U112">
        <v>10</v>
      </c>
      <c r="V112">
        <f>AVERAGE(V95:V99)</f>
        <v>205.57159999999999</v>
      </c>
      <c r="W112">
        <f t="shared" ref="W112:Y112" si="49">AVERAGE(W95:W99)</f>
        <v>4060</v>
      </c>
      <c r="X112">
        <f t="shared" si="49"/>
        <v>326.2</v>
      </c>
      <c r="Y112">
        <f t="shared" si="49"/>
        <v>450.6</v>
      </c>
      <c r="AD112">
        <v>1</v>
      </c>
      <c r="AE112">
        <f>AVERAGE(AE95:AE99)</f>
        <v>1357.078</v>
      </c>
      <c r="AF112">
        <f t="shared" ref="AF112:AG112" si="50">AVERAGE(AF95:AF99)</f>
        <v>4060</v>
      </c>
      <c r="AG112">
        <f t="shared" si="50"/>
        <v>0</v>
      </c>
      <c r="AJ112">
        <v>10</v>
      </c>
      <c r="AK112">
        <f>(AE112/V112)</f>
        <v>6.6014858083509589</v>
      </c>
    </row>
    <row r="113" spans="21:37" x14ac:dyDescent="0.25">
      <c r="U113">
        <v>15</v>
      </c>
      <c r="V113">
        <f>AVERAGE(V100:V104)</f>
        <v>161.79559999999998</v>
      </c>
      <c r="W113">
        <f t="shared" ref="W113:Y113" si="51">AVERAGE(W100:W104)</f>
        <v>4060</v>
      </c>
      <c r="X113">
        <f t="shared" si="51"/>
        <v>706.8</v>
      </c>
      <c r="Y113">
        <f t="shared" si="51"/>
        <v>408.4</v>
      </c>
      <c r="AD113">
        <v>1</v>
      </c>
      <c r="AE113">
        <f>AVERAGE(AE100:AE104)</f>
        <v>1357.9</v>
      </c>
      <c r="AF113">
        <f t="shared" ref="AF113:AG113" si="52">AVERAGE(AF100:AF104)</f>
        <v>4060</v>
      </c>
      <c r="AG113">
        <f t="shared" si="52"/>
        <v>0</v>
      </c>
      <c r="AJ113">
        <v>15</v>
      </c>
      <c r="AK113">
        <f>(AE113/V113)</f>
        <v>8.3926880582661099</v>
      </c>
    </row>
    <row r="114" spans="21:37" x14ac:dyDescent="0.25">
      <c r="U114">
        <v>20</v>
      </c>
      <c r="V114">
        <f>AVERAGE(V104:V109)</f>
        <v>163.90266666666665</v>
      </c>
      <c r="W114">
        <f t="shared" ref="W114:Y114" si="53">AVERAGE(W104:W109)</f>
        <v>4060</v>
      </c>
      <c r="X114">
        <f t="shared" si="53"/>
        <v>1118.8333333333333</v>
      </c>
      <c r="Y114">
        <f t="shared" si="53"/>
        <v>425.5</v>
      </c>
      <c r="AD114">
        <v>1</v>
      </c>
      <c r="AE114">
        <f>AVERAGE(AE104:AE109)</f>
        <v>1356.8883333333333</v>
      </c>
      <c r="AF114">
        <f t="shared" ref="AF114:AG114" si="54">AVERAGE(AF104:AF109)</f>
        <v>4060</v>
      </c>
      <c r="AG114">
        <f t="shared" si="54"/>
        <v>0</v>
      </c>
      <c r="AJ114">
        <v>20</v>
      </c>
      <c r="AK114">
        <f>(AE114/V114)</f>
        <v>8.2786226785002484</v>
      </c>
    </row>
  </sheetData>
  <mergeCells count="5">
    <mergeCell ref="A1:C1"/>
    <mergeCell ref="A3:G3"/>
    <mergeCell ref="K3:O3"/>
    <mergeCell ref="T3:Z3"/>
    <mergeCell ref="AD3:AH3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B0C6-C0E0-4B36-9EA3-02D9E8CD26EE}">
  <dimension ref="A1:AH99"/>
  <sheetViews>
    <sheetView topLeftCell="X23" zoomScale="133" workbookViewId="0">
      <selection activeCell="X36" sqref="X36:AC44"/>
    </sheetView>
  </sheetViews>
  <sheetFormatPr defaultRowHeight="15" x14ac:dyDescent="0.25"/>
  <sheetData>
    <row r="1" spans="1:34" x14ac:dyDescent="0.25">
      <c r="A1" s="10" t="s">
        <v>0</v>
      </c>
      <c r="B1" s="10"/>
      <c r="C1" s="10"/>
      <c r="F1" s="2"/>
    </row>
    <row r="2" spans="1:34" x14ac:dyDescent="0.25">
      <c r="F2" s="2"/>
      <c r="R2" t="s">
        <v>163</v>
      </c>
    </row>
    <row r="3" spans="1:34" x14ac:dyDescent="0.25">
      <c r="A3" s="10" t="s">
        <v>6</v>
      </c>
      <c r="B3" s="10"/>
      <c r="C3" s="10"/>
      <c r="D3" s="10"/>
      <c r="E3" s="10"/>
      <c r="F3" s="10"/>
      <c r="G3" s="10"/>
      <c r="K3" s="10" t="s">
        <v>16</v>
      </c>
      <c r="L3" s="10"/>
      <c r="M3" s="10"/>
      <c r="N3" s="10"/>
      <c r="S3" s="10"/>
      <c r="T3" s="10"/>
      <c r="U3" s="10"/>
      <c r="V3" s="10"/>
      <c r="W3" s="10"/>
      <c r="X3" s="10"/>
      <c r="Y3" s="10"/>
      <c r="AC3" s="10"/>
      <c r="AD3" s="10"/>
      <c r="AE3" s="10"/>
      <c r="AF3" s="10"/>
      <c r="AG3" s="10"/>
      <c r="AH3" s="1"/>
    </row>
    <row r="4" spans="1:34" x14ac:dyDescent="0.25">
      <c r="Q4" t="s">
        <v>6</v>
      </c>
      <c r="R4" t="s">
        <v>94</v>
      </c>
      <c r="S4" t="s">
        <v>30</v>
      </c>
    </row>
    <row r="5" spans="1:34" x14ac:dyDescent="0.25">
      <c r="A5" t="s">
        <v>1</v>
      </c>
      <c r="B5" t="s">
        <v>11</v>
      </c>
      <c r="C5" t="s">
        <v>12</v>
      </c>
      <c r="D5" t="s">
        <v>13</v>
      </c>
      <c r="E5" t="s">
        <v>14</v>
      </c>
      <c r="F5" t="s">
        <v>7</v>
      </c>
      <c r="I5" t="s">
        <v>1</v>
      </c>
      <c r="J5" t="s">
        <v>11</v>
      </c>
      <c r="K5" t="s">
        <v>12</v>
      </c>
      <c r="L5" t="s">
        <v>13</v>
      </c>
      <c r="M5" t="s">
        <v>7</v>
      </c>
      <c r="P5" t="s">
        <v>19</v>
      </c>
      <c r="Q5" t="s">
        <v>11</v>
      </c>
      <c r="R5" t="s">
        <v>11</v>
      </c>
    </row>
    <row r="6" spans="1:34" x14ac:dyDescent="0.25">
      <c r="A6">
        <v>5</v>
      </c>
      <c r="B6">
        <v>50.42</v>
      </c>
      <c r="C6">
        <v>0</v>
      </c>
      <c r="D6">
        <v>0</v>
      </c>
      <c r="E6" t="s">
        <v>31</v>
      </c>
      <c r="F6" t="s">
        <v>8</v>
      </c>
      <c r="I6">
        <v>1</v>
      </c>
      <c r="J6">
        <v>50.42</v>
      </c>
      <c r="K6">
        <v>0</v>
      </c>
      <c r="L6">
        <v>0</v>
      </c>
      <c r="M6" t="s">
        <v>8</v>
      </c>
      <c r="P6">
        <v>5</v>
      </c>
      <c r="Q6">
        <f>AVERAGE(B6:B10)</f>
        <v>50.522800000000004</v>
      </c>
      <c r="R6">
        <f>AVERAGE(J6:J10)</f>
        <v>50.522800000000004</v>
      </c>
      <c r="S6">
        <f>R6/Q6</f>
        <v>1</v>
      </c>
    </row>
    <row r="7" spans="1:34" x14ac:dyDescent="0.25">
      <c r="A7">
        <v>5</v>
      </c>
      <c r="B7">
        <v>50.259</v>
      </c>
      <c r="C7">
        <v>0</v>
      </c>
      <c r="D7">
        <v>0</v>
      </c>
      <c r="E7" t="s">
        <v>32</v>
      </c>
      <c r="F7" t="s">
        <v>8</v>
      </c>
      <c r="I7">
        <v>1</v>
      </c>
      <c r="J7">
        <v>50.259</v>
      </c>
      <c r="K7">
        <v>0</v>
      </c>
      <c r="L7">
        <v>0</v>
      </c>
      <c r="M7" t="s">
        <v>8</v>
      </c>
      <c r="P7">
        <v>10</v>
      </c>
      <c r="Q7">
        <f>AVERAGE(B11:B15)</f>
        <v>50.440200000000004</v>
      </c>
      <c r="R7">
        <f>AVERAGE(J11:J15)</f>
        <v>50.440200000000004</v>
      </c>
      <c r="S7">
        <f t="shared" ref="S7:S9" si="0">R7/Q7</f>
        <v>1</v>
      </c>
    </row>
    <row r="8" spans="1:34" x14ac:dyDescent="0.25">
      <c r="A8">
        <v>5</v>
      </c>
      <c r="B8">
        <v>50.451999999999998</v>
      </c>
      <c r="C8">
        <v>0</v>
      </c>
      <c r="D8">
        <v>0</v>
      </c>
      <c r="E8" t="s">
        <v>32</v>
      </c>
      <c r="F8" t="s">
        <v>8</v>
      </c>
      <c r="I8">
        <v>1</v>
      </c>
      <c r="J8">
        <v>50.451999999999998</v>
      </c>
      <c r="K8">
        <v>0</v>
      </c>
      <c r="L8">
        <v>0</v>
      </c>
      <c r="M8" t="s">
        <v>8</v>
      </c>
      <c r="P8">
        <v>15</v>
      </c>
      <c r="Q8">
        <f>AVERAGE(B16:B20)</f>
        <v>50.337800000000001</v>
      </c>
      <c r="R8">
        <f>AVERAGE(J16:J20)</f>
        <v>50.337800000000001</v>
      </c>
      <c r="S8">
        <f t="shared" si="0"/>
        <v>1</v>
      </c>
    </row>
    <row r="9" spans="1:34" x14ac:dyDescent="0.25">
      <c r="A9">
        <v>5</v>
      </c>
      <c r="B9">
        <v>50.947000000000003</v>
      </c>
      <c r="C9">
        <v>0</v>
      </c>
      <c r="D9">
        <v>0</v>
      </c>
      <c r="E9" t="s">
        <v>33</v>
      </c>
      <c r="F9" t="s">
        <v>8</v>
      </c>
      <c r="I9">
        <v>1</v>
      </c>
      <c r="J9">
        <v>50.947000000000003</v>
      </c>
      <c r="K9">
        <v>0</v>
      </c>
      <c r="L9">
        <v>0</v>
      </c>
      <c r="M9" t="s">
        <v>8</v>
      </c>
      <c r="P9">
        <v>20</v>
      </c>
      <c r="Q9">
        <f>AVERAGE(B21:B25)</f>
        <v>50.687799999999996</v>
      </c>
      <c r="R9">
        <f>AVERAGE(J21:J25)</f>
        <v>50.687799999999996</v>
      </c>
      <c r="S9">
        <f t="shared" si="0"/>
        <v>1</v>
      </c>
    </row>
    <row r="10" spans="1:34" x14ac:dyDescent="0.25">
      <c r="A10">
        <v>5</v>
      </c>
      <c r="B10">
        <v>50.536000000000001</v>
      </c>
      <c r="C10">
        <v>0</v>
      </c>
      <c r="D10">
        <v>0</v>
      </c>
      <c r="E10" t="s">
        <v>32</v>
      </c>
      <c r="F10" t="s">
        <v>8</v>
      </c>
      <c r="I10">
        <v>1</v>
      </c>
      <c r="J10">
        <v>50.536000000000001</v>
      </c>
      <c r="K10">
        <v>0</v>
      </c>
      <c r="L10">
        <v>0</v>
      </c>
      <c r="M10" t="s">
        <v>8</v>
      </c>
    </row>
    <row r="11" spans="1:34" x14ac:dyDescent="0.25">
      <c r="A11">
        <v>10</v>
      </c>
      <c r="B11">
        <v>50.81</v>
      </c>
      <c r="C11">
        <v>0</v>
      </c>
      <c r="D11">
        <v>0</v>
      </c>
      <c r="E11" t="s">
        <v>34</v>
      </c>
      <c r="F11" t="s">
        <v>8</v>
      </c>
      <c r="I11">
        <v>1</v>
      </c>
      <c r="J11">
        <v>50.81</v>
      </c>
      <c r="K11">
        <v>0</v>
      </c>
      <c r="L11">
        <v>0</v>
      </c>
      <c r="M11" t="s">
        <v>8</v>
      </c>
      <c r="W11" t="s">
        <v>30</v>
      </c>
      <c r="X11" t="s">
        <v>27</v>
      </c>
    </row>
    <row r="12" spans="1:34" x14ac:dyDescent="0.25">
      <c r="A12">
        <v>10</v>
      </c>
      <c r="B12">
        <v>50.39</v>
      </c>
      <c r="C12">
        <v>0</v>
      </c>
      <c r="D12">
        <v>0</v>
      </c>
      <c r="E12" t="s">
        <v>33</v>
      </c>
      <c r="F12" t="s">
        <v>8</v>
      </c>
      <c r="I12">
        <v>1</v>
      </c>
      <c r="J12">
        <v>50.39</v>
      </c>
      <c r="K12">
        <v>0</v>
      </c>
      <c r="L12">
        <v>0</v>
      </c>
      <c r="M12" t="s">
        <v>8</v>
      </c>
    </row>
    <row r="13" spans="1:34" x14ac:dyDescent="0.25">
      <c r="A13">
        <v>10</v>
      </c>
      <c r="B13">
        <v>50.454999999999998</v>
      </c>
      <c r="C13">
        <v>0</v>
      </c>
      <c r="D13">
        <v>0</v>
      </c>
      <c r="E13" t="s">
        <v>32</v>
      </c>
      <c r="F13" t="s">
        <v>8</v>
      </c>
      <c r="I13">
        <v>1</v>
      </c>
      <c r="J13">
        <v>50.454999999999998</v>
      </c>
      <c r="K13">
        <v>0</v>
      </c>
      <c r="L13">
        <v>0</v>
      </c>
      <c r="M13" t="s">
        <v>8</v>
      </c>
    </row>
    <row r="14" spans="1:34" x14ac:dyDescent="0.25">
      <c r="A14">
        <v>10</v>
      </c>
      <c r="B14">
        <v>50.274999999999999</v>
      </c>
      <c r="C14">
        <v>0</v>
      </c>
      <c r="D14">
        <v>0</v>
      </c>
      <c r="E14" t="s">
        <v>35</v>
      </c>
      <c r="F14" t="s">
        <v>8</v>
      </c>
      <c r="I14">
        <v>1</v>
      </c>
      <c r="J14">
        <v>50.274999999999999</v>
      </c>
      <c r="K14">
        <v>0</v>
      </c>
      <c r="L14">
        <v>0</v>
      </c>
      <c r="M14" t="s">
        <v>8</v>
      </c>
    </row>
    <row r="15" spans="1:34" x14ac:dyDescent="0.25">
      <c r="A15">
        <v>10</v>
      </c>
      <c r="B15">
        <v>50.271000000000001</v>
      </c>
      <c r="C15">
        <v>0</v>
      </c>
      <c r="D15">
        <v>0</v>
      </c>
      <c r="E15" t="s">
        <v>32</v>
      </c>
      <c r="F15" t="s">
        <v>8</v>
      </c>
      <c r="I15">
        <v>1</v>
      </c>
      <c r="J15">
        <v>50.271000000000001</v>
      </c>
      <c r="K15">
        <v>0</v>
      </c>
      <c r="L15">
        <v>0</v>
      </c>
      <c r="M15" t="s">
        <v>8</v>
      </c>
    </row>
    <row r="16" spans="1:34" x14ac:dyDescent="0.25">
      <c r="A16">
        <v>15</v>
      </c>
      <c r="B16">
        <v>50.28</v>
      </c>
      <c r="C16">
        <v>0</v>
      </c>
      <c r="D16">
        <v>0</v>
      </c>
      <c r="E16" t="s">
        <v>34</v>
      </c>
      <c r="F16" t="s">
        <v>8</v>
      </c>
      <c r="I16">
        <v>1</v>
      </c>
      <c r="J16">
        <v>50.28</v>
      </c>
      <c r="K16">
        <v>0</v>
      </c>
      <c r="L16">
        <v>0</v>
      </c>
      <c r="M16" t="s">
        <v>8</v>
      </c>
      <c r="X16" t="s">
        <v>21</v>
      </c>
      <c r="Y16" t="s">
        <v>26</v>
      </c>
      <c r="Z16" t="s">
        <v>23</v>
      </c>
      <c r="AA16" t="s">
        <v>28</v>
      </c>
      <c r="AB16" t="s">
        <v>29</v>
      </c>
    </row>
    <row r="17" spans="1:28" x14ac:dyDescent="0.25">
      <c r="A17">
        <v>15</v>
      </c>
      <c r="B17">
        <v>50.405999999999999</v>
      </c>
      <c r="C17">
        <v>0</v>
      </c>
      <c r="D17">
        <v>0</v>
      </c>
      <c r="E17" t="s">
        <v>33</v>
      </c>
      <c r="F17" t="s">
        <v>8</v>
      </c>
      <c r="I17">
        <v>1</v>
      </c>
      <c r="J17">
        <v>50.405999999999999</v>
      </c>
      <c r="K17">
        <v>0</v>
      </c>
      <c r="L17">
        <v>0</v>
      </c>
      <c r="M17" t="s">
        <v>8</v>
      </c>
      <c r="X17">
        <v>5</v>
      </c>
      <c r="Y17">
        <f>(S6)</f>
        <v>1</v>
      </c>
      <c r="Z17">
        <f>(S30)</f>
        <v>0.84778224828452198</v>
      </c>
      <c r="AA17">
        <f>(S80)</f>
        <v>2.6838170712126543E-2</v>
      </c>
      <c r="AB17">
        <f>S55</f>
        <v>1.0033724051158814</v>
      </c>
    </row>
    <row r="18" spans="1:28" x14ac:dyDescent="0.25">
      <c r="A18">
        <v>15</v>
      </c>
      <c r="B18">
        <v>50.338000000000001</v>
      </c>
      <c r="C18">
        <v>0</v>
      </c>
      <c r="D18">
        <v>0</v>
      </c>
      <c r="E18" t="s">
        <v>35</v>
      </c>
      <c r="F18" t="s">
        <v>8</v>
      </c>
      <c r="I18">
        <v>1</v>
      </c>
      <c r="J18">
        <v>50.338000000000001</v>
      </c>
      <c r="K18">
        <v>0</v>
      </c>
      <c r="L18">
        <v>0</v>
      </c>
      <c r="M18" t="s">
        <v>8</v>
      </c>
      <c r="X18">
        <v>10</v>
      </c>
      <c r="Y18">
        <f t="shared" ref="Y18:Y20" si="1">(S7)</f>
        <v>1</v>
      </c>
      <c r="Z18">
        <f t="shared" ref="Z18:Z20" si="2">(S31)</f>
        <v>0.84329869637517008</v>
      </c>
      <c r="AA18">
        <f t="shared" ref="AA18:AA20" si="3">(S81)</f>
        <v>2.6504213762256784E-2</v>
      </c>
      <c r="AB18">
        <f t="shared" ref="AB18:AB20" si="4">S56</f>
        <v>1.0105424250846733</v>
      </c>
    </row>
    <row r="19" spans="1:28" x14ac:dyDescent="0.25">
      <c r="A19">
        <v>15</v>
      </c>
      <c r="B19">
        <v>50.414000000000001</v>
      </c>
      <c r="C19">
        <v>0</v>
      </c>
      <c r="D19">
        <v>0</v>
      </c>
      <c r="E19" t="s">
        <v>32</v>
      </c>
      <c r="F19" t="s">
        <v>8</v>
      </c>
      <c r="I19">
        <v>1</v>
      </c>
      <c r="J19">
        <v>50.414000000000001</v>
      </c>
      <c r="K19">
        <v>0</v>
      </c>
      <c r="L19">
        <v>0</v>
      </c>
      <c r="M19" t="s">
        <v>8</v>
      </c>
      <c r="X19">
        <v>15</v>
      </c>
      <c r="Y19">
        <f t="shared" si="1"/>
        <v>1</v>
      </c>
      <c r="Z19">
        <f t="shared" si="2"/>
        <v>0.83731524332435581</v>
      </c>
      <c r="AA19">
        <f t="shared" si="3"/>
        <v>2.6798754169165263E-2</v>
      </c>
      <c r="AB19">
        <f t="shared" si="4"/>
        <v>1.0044418393659029</v>
      </c>
    </row>
    <row r="20" spans="1:28" x14ac:dyDescent="0.25">
      <c r="A20">
        <v>15</v>
      </c>
      <c r="B20">
        <v>50.250999999999998</v>
      </c>
      <c r="C20">
        <v>0</v>
      </c>
      <c r="D20">
        <v>0</v>
      </c>
      <c r="E20" t="s">
        <v>32</v>
      </c>
      <c r="F20" t="s">
        <v>8</v>
      </c>
      <c r="I20">
        <v>1</v>
      </c>
      <c r="J20">
        <v>50.250999999999998</v>
      </c>
      <c r="K20">
        <v>0</v>
      </c>
      <c r="L20">
        <v>0</v>
      </c>
      <c r="M20" t="s">
        <v>8</v>
      </c>
      <c r="X20">
        <v>20</v>
      </c>
      <c r="Y20">
        <f t="shared" si="1"/>
        <v>1</v>
      </c>
      <c r="Z20">
        <f t="shared" si="2"/>
        <v>0.83103133601576828</v>
      </c>
      <c r="AA20">
        <f t="shared" si="3"/>
        <v>2.6735016014300658E-2</v>
      </c>
      <c r="AB20">
        <f t="shared" si="4"/>
        <v>1.0039570574941366</v>
      </c>
    </row>
    <row r="21" spans="1:28" x14ac:dyDescent="0.25">
      <c r="A21">
        <v>20</v>
      </c>
      <c r="B21">
        <v>50.999000000000002</v>
      </c>
      <c r="C21">
        <v>0</v>
      </c>
      <c r="D21">
        <v>0</v>
      </c>
      <c r="E21" t="s">
        <v>36</v>
      </c>
      <c r="F21" t="s">
        <v>8</v>
      </c>
      <c r="I21">
        <v>1</v>
      </c>
      <c r="J21">
        <v>50.999000000000002</v>
      </c>
      <c r="K21">
        <v>0</v>
      </c>
      <c r="L21">
        <v>0</v>
      </c>
      <c r="M21" t="s">
        <v>8</v>
      </c>
    </row>
    <row r="22" spans="1:28" x14ac:dyDescent="0.25">
      <c r="A22">
        <v>20</v>
      </c>
      <c r="B22">
        <v>50.546999999999997</v>
      </c>
      <c r="C22">
        <v>0</v>
      </c>
      <c r="D22">
        <v>0</v>
      </c>
      <c r="E22" t="s">
        <v>33</v>
      </c>
      <c r="F22" t="s">
        <v>8</v>
      </c>
      <c r="I22">
        <v>1</v>
      </c>
      <c r="J22">
        <v>50.546999999999997</v>
      </c>
      <c r="K22">
        <v>0</v>
      </c>
      <c r="L22">
        <v>0</v>
      </c>
      <c r="M22" t="s">
        <v>8</v>
      </c>
    </row>
    <row r="23" spans="1:28" x14ac:dyDescent="0.25">
      <c r="A23">
        <v>20</v>
      </c>
      <c r="B23">
        <v>50.738</v>
      </c>
      <c r="C23">
        <v>0</v>
      </c>
      <c r="D23">
        <v>0</v>
      </c>
      <c r="E23" t="s">
        <v>37</v>
      </c>
      <c r="F23" t="s">
        <v>8</v>
      </c>
      <c r="I23">
        <v>1</v>
      </c>
      <c r="J23">
        <v>50.738</v>
      </c>
      <c r="K23">
        <v>0</v>
      </c>
      <c r="L23">
        <v>0</v>
      </c>
      <c r="M23" t="s">
        <v>8</v>
      </c>
    </row>
    <row r="24" spans="1:28" x14ac:dyDescent="0.25">
      <c r="A24">
        <v>20</v>
      </c>
      <c r="B24">
        <v>50.478000000000002</v>
      </c>
      <c r="C24">
        <v>0</v>
      </c>
      <c r="D24">
        <v>0</v>
      </c>
      <c r="E24" t="s">
        <v>32</v>
      </c>
      <c r="F24" t="s">
        <v>8</v>
      </c>
      <c r="I24">
        <v>1</v>
      </c>
      <c r="J24">
        <v>50.478000000000002</v>
      </c>
      <c r="K24">
        <v>0</v>
      </c>
      <c r="L24">
        <v>0</v>
      </c>
      <c r="M24" t="s">
        <v>8</v>
      </c>
    </row>
    <row r="25" spans="1:28" x14ac:dyDescent="0.25">
      <c r="A25">
        <v>20</v>
      </c>
      <c r="B25">
        <v>50.677</v>
      </c>
      <c r="C25">
        <v>0</v>
      </c>
      <c r="D25">
        <v>0</v>
      </c>
      <c r="E25" t="s">
        <v>32</v>
      </c>
      <c r="F25" t="s">
        <v>8</v>
      </c>
      <c r="I25">
        <v>1</v>
      </c>
      <c r="J25">
        <v>50.677</v>
      </c>
      <c r="K25">
        <v>0</v>
      </c>
      <c r="L25">
        <v>0</v>
      </c>
      <c r="M25" t="s">
        <v>8</v>
      </c>
    </row>
    <row r="28" spans="1:28" x14ac:dyDescent="0.25">
      <c r="Q28" t="s">
        <v>6</v>
      </c>
      <c r="R28" t="s">
        <v>94</v>
      </c>
      <c r="S28" t="s">
        <v>30</v>
      </c>
    </row>
    <row r="29" spans="1:28" x14ac:dyDescent="0.25">
      <c r="A29" t="s">
        <v>1</v>
      </c>
      <c r="B29" t="s">
        <v>11</v>
      </c>
      <c r="C29" t="s">
        <v>12</v>
      </c>
      <c r="D29" t="s">
        <v>13</v>
      </c>
      <c r="E29" t="s">
        <v>14</v>
      </c>
      <c r="F29" t="s">
        <v>7</v>
      </c>
      <c r="I29" t="s">
        <v>1</v>
      </c>
      <c r="J29" t="s">
        <v>11</v>
      </c>
      <c r="K29" t="s">
        <v>12</v>
      </c>
      <c r="L29" t="s">
        <v>13</v>
      </c>
      <c r="M29" t="s">
        <v>7</v>
      </c>
      <c r="P29" t="s">
        <v>19</v>
      </c>
      <c r="Q29" t="s">
        <v>11</v>
      </c>
      <c r="R29" t="s">
        <v>11</v>
      </c>
    </row>
    <row r="30" spans="1:28" x14ac:dyDescent="0.25">
      <c r="A30">
        <v>5</v>
      </c>
      <c r="B30">
        <v>1473.453</v>
      </c>
      <c r="C30">
        <v>0</v>
      </c>
      <c r="D30">
        <v>0</v>
      </c>
      <c r="E30" t="s">
        <v>38</v>
      </c>
      <c r="F30" t="s">
        <v>10</v>
      </c>
      <c r="I30">
        <v>1</v>
      </c>
      <c r="J30">
        <v>1240.27</v>
      </c>
      <c r="K30">
        <v>0</v>
      </c>
      <c r="L30">
        <v>0</v>
      </c>
      <c r="M30" t="s">
        <v>10</v>
      </c>
      <c r="P30">
        <v>5</v>
      </c>
      <c r="Q30">
        <f>AVERAGE(B30:B34)</f>
        <v>1443.038</v>
      </c>
      <c r="R30">
        <f>AVERAGE(J30:J34)</f>
        <v>1223.3820000000001</v>
      </c>
      <c r="S30">
        <f>R30/Q30</f>
        <v>0.84778224828452198</v>
      </c>
    </row>
    <row r="31" spans="1:28" x14ac:dyDescent="0.25">
      <c r="A31">
        <v>5</v>
      </c>
      <c r="B31">
        <v>1442.461</v>
      </c>
      <c r="C31">
        <v>0</v>
      </c>
      <c r="D31">
        <v>0</v>
      </c>
      <c r="E31" t="s">
        <v>39</v>
      </c>
      <c r="F31" t="s">
        <v>10</v>
      </c>
      <c r="I31">
        <v>1</v>
      </c>
      <c r="J31">
        <v>1216.05</v>
      </c>
      <c r="K31">
        <v>0</v>
      </c>
      <c r="L31">
        <v>0</v>
      </c>
      <c r="M31" t="s">
        <v>10</v>
      </c>
      <c r="P31">
        <v>10</v>
      </c>
      <c r="Q31">
        <f>AVERAGE(B35:B39)</f>
        <v>1438.0978</v>
      </c>
      <c r="R31">
        <f>AVERAGE(J35:J39)</f>
        <v>1212.7460000000001</v>
      </c>
      <c r="S31">
        <f t="shared" ref="S31:S33" si="5">R31/Q31</f>
        <v>0.84329869637517008</v>
      </c>
    </row>
    <row r="32" spans="1:28" x14ac:dyDescent="0.25">
      <c r="A32">
        <v>5</v>
      </c>
      <c r="B32">
        <v>1413.2370000000001</v>
      </c>
      <c r="C32">
        <v>0</v>
      </c>
      <c r="D32">
        <v>0</v>
      </c>
      <c r="E32" t="s">
        <v>40</v>
      </c>
      <c r="F32" t="s">
        <v>10</v>
      </c>
      <c r="I32">
        <v>1</v>
      </c>
      <c r="J32">
        <v>1194.78</v>
      </c>
      <c r="K32">
        <v>0</v>
      </c>
      <c r="L32">
        <v>0</v>
      </c>
      <c r="M32" t="s">
        <v>10</v>
      </c>
      <c r="P32">
        <v>15</v>
      </c>
      <c r="Q32">
        <f>AVERAGE(B40:B44)</f>
        <v>1452.2344000000001</v>
      </c>
      <c r="R32">
        <f>AVERAGE(J40:J44)</f>
        <v>1215.9779999999998</v>
      </c>
      <c r="S32">
        <f t="shared" si="5"/>
        <v>0.83731524332435581</v>
      </c>
    </row>
    <row r="33" spans="1:29" x14ac:dyDescent="0.25">
      <c r="A33">
        <v>5</v>
      </c>
      <c r="B33">
        <v>1436.268</v>
      </c>
      <c r="C33">
        <v>0</v>
      </c>
      <c r="D33">
        <v>0</v>
      </c>
      <c r="E33" t="s">
        <v>41</v>
      </c>
      <c r="F33" t="s">
        <v>10</v>
      </c>
      <c r="I33">
        <v>1</v>
      </c>
      <c r="J33">
        <v>1208.96</v>
      </c>
      <c r="K33">
        <v>0</v>
      </c>
      <c r="L33">
        <v>0</v>
      </c>
      <c r="M33" t="s">
        <v>10</v>
      </c>
      <c r="P33">
        <v>20</v>
      </c>
      <c r="Q33">
        <f>AVERAGE(B45:B49)</f>
        <v>1455.6923999999999</v>
      </c>
      <c r="R33">
        <f>AVERAGE(J45:J49)</f>
        <v>1209.7260000000001</v>
      </c>
      <c r="S33">
        <f t="shared" si="5"/>
        <v>0.83103133601576828</v>
      </c>
    </row>
    <row r="34" spans="1:29" x14ac:dyDescent="0.25">
      <c r="A34">
        <v>5</v>
      </c>
      <c r="B34">
        <v>1449.771</v>
      </c>
      <c r="C34">
        <v>0</v>
      </c>
      <c r="D34">
        <v>0</v>
      </c>
      <c r="E34" t="s">
        <v>42</v>
      </c>
      <c r="F34" t="s">
        <v>10</v>
      </c>
      <c r="I34">
        <v>1</v>
      </c>
      <c r="J34">
        <v>1256.8499999999999</v>
      </c>
      <c r="K34">
        <v>0</v>
      </c>
      <c r="L34">
        <v>0</v>
      </c>
      <c r="M34" t="s">
        <v>10</v>
      </c>
    </row>
    <row r="35" spans="1:29" x14ac:dyDescent="0.25">
      <c r="A35">
        <v>10</v>
      </c>
      <c r="B35">
        <v>1462.46</v>
      </c>
      <c r="C35">
        <v>0</v>
      </c>
      <c r="D35">
        <v>0</v>
      </c>
      <c r="E35" t="s">
        <v>43</v>
      </c>
      <c r="F35" t="s">
        <v>10</v>
      </c>
      <c r="I35">
        <v>1</v>
      </c>
      <c r="J35">
        <v>1195.73</v>
      </c>
      <c r="K35">
        <v>0</v>
      </c>
      <c r="L35">
        <v>0</v>
      </c>
      <c r="M35" t="s">
        <v>10</v>
      </c>
      <c r="Z35" s="10" t="s">
        <v>20</v>
      </c>
      <c r="AA35" s="10"/>
      <c r="AB35" s="10"/>
      <c r="AC35" s="10"/>
    </row>
    <row r="36" spans="1:29" x14ac:dyDescent="0.25">
      <c r="A36">
        <v>10</v>
      </c>
      <c r="B36">
        <v>1434.182</v>
      </c>
      <c r="C36">
        <v>0</v>
      </c>
      <c r="D36">
        <v>0</v>
      </c>
      <c r="E36" t="s">
        <v>44</v>
      </c>
      <c r="F36" t="s">
        <v>10</v>
      </c>
      <c r="I36">
        <v>1</v>
      </c>
      <c r="J36">
        <v>1203.21</v>
      </c>
      <c r="K36">
        <v>0</v>
      </c>
      <c r="L36">
        <v>0</v>
      </c>
      <c r="M36" t="s">
        <v>10</v>
      </c>
      <c r="Y36" t="s">
        <v>21</v>
      </c>
      <c r="Z36" t="s">
        <v>26</v>
      </c>
      <c r="AA36" t="s">
        <v>23</v>
      </c>
      <c r="AB36" t="s">
        <v>28</v>
      </c>
      <c r="AC36" t="s">
        <v>29</v>
      </c>
    </row>
    <row r="37" spans="1:29" x14ac:dyDescent="0.25">
      <c r="A37">
        <v>10</v>
      </c>
      <c r="B37">
        <v>1436.164</v>
      </c>
      <c r="C37">
        <v>0</v>
      </c>
      <c r="D37">
        <v>0</v>
      </c>
      <c r="E37" t="s">
        <v>41</v>
      </c>
      <c r="F37" t="s">
        <v>10</v>
      </c>
      <c r="I37">
        <v>1</v>
      </c>
      <c r="J37">
        <v>1207.8499999999999</v>
      </c>
      <c r="K37">
        <v>0</v>
      </c>
      <c r="L37">
        <v>0</v>
      </c>
      <c r="M37" t="s">
        <v>10</v>
      </c>
      <c r="X37" s="10" t="s">
        <v>170</v>
      </c>
      <c r="Y37">
        <v>5</v>
      </c>
      <c r="Z37">
        <f t="shared" ref="Z37:AC40" si="6">Y17</f>
        <v>1</v>
      </c>
      <c r="AA37">
        <f t="shared" si="6"/>
        <v>0.84778224828452198</v>
      </c>
      <c r="AB37">
        <f t="shared" si="6"/>
        <v>2.6838170712126543E-2</v>
      </c>
      <c r="AC37">
        <f t="shared" si="6"/>
        <v>1.0033724051158814</v>
      </c>
    </row>
    <row r="38" spans="1:29" x14ac:dyDescent="0.25">
      <c r="A38">
        <v>10</v>
      </c>
      <c r="B38">
        <v>1439.374</v>
      </c>
      <c r="C38">
        <v>0</v>
      </c>
      <c r="D38">
        <v>0</v>
      </c>
      <c r="E38" t="s">
        <v>45</v>
      </c>
      <c r="F38" t="s">
        <v>10</v>
      </c>
      <c r="I38">
        <v>1</v>
      </c>
      <c r="J38">
        <v>1200.8</v>
      </c>
      <c r="K38">
        <v>0</v>
      </c>
      <c r="L38">
        <v>0</v>
      </c>
      <c r="M38" t="s">
        <v>10</v>
      </c>
      <c r="X38" s="10"/>
      <c r="Y38">
        <v>10</v>
      </c>
      <c r="Z38">
        <f t="shared" si="6"/>
        <v>1</v>
      </c>
      <c r="AA38">
        <f t="shared" si="6"/>
        <v>0.84329869637517008</v>
      </c>
      <c r="AB38">
        <f t="shared" si="6"/>
        <v>2.6504213762256784E-2</v>
      </c>
      <c r="AC38">
        <f t="shared" si="6"/>
        <v>1.0105424250846733</v>
      </c>
    </row>
    <row r="39" spans="1:29" x14ac:dyDescent="0.25">
      <c r="A39">
        <v>10</v>
      </c>
      <c r="B39">
        <v>1418.309</v>
      </c>
      <c r="C39">
        <v>0</v>
      </c>
      <c r="D39">
        <v>0</v>
      </c>
      <c r="E39" t="s">
        <v>46</v>
      </c>
      <c r="F39" t="s">
        <v>10</v>
      </c>
      <c r="I39">
        <v>1</v>
      </c>
      <c r="J39">
        <v>1256.1400000000001</v>
      </c>
      <c r="K39">
        <v>0</v>
      </c>
      <c r="L39">
        <v>0</v>
      </c>
      <c r="M39" t="s">
        <v>10</v>
      </c>
      <c r="X39" s="10"/>
      <c r="Y39">
        <v>15</v>
      </c>
      <c r="Z39">
        <f t="shared" si="6"/>
        <v>1</v>
      </c>
      <c r="AA39">
        <f t="shared" si="6"/>
        <v>0.83731524332435581</v>
      </c>
      <c r="AB39">
        <f t="shared" si="6"/>
        <v>2.6798754169165263E-2</v>
      </c>
      <c r="AC39">
        <f t="shared" si="6"/>
        <v>1.0044418393659029</v>
      </c>
    </row>
    <row r="40" spans="1:29" x14ac:dyDescent="0.25">
      <c r="A40">
        <v>15</v>
      </c>
      <c r="B40">
        <v>1482.4780000000001</v>
      </c>
      <c r="C40">
        <v>0</v>
      </c>
      <c r="D40">
        <v>0</v>
      </c>
      <c r="E40" t="s">
        <v>47</v>
      </c>
      <c r="F40" t="s">
        <v>10</v>
      </c>
      <c r="I40">
        <v>1</v>
      </c>
      <c r="J40">
        <v>1262.3800000000001</v>
      </c>
      <c r="K40">
        <v>0</v>
      </c>
      <c r="L40">
        <v>0</v>
      </c>
      <c r="M40" t="s">
        <v>10</v>
      </c>
      <c r="X40" s="10"/>
      <c r="Y40">
        <v>20</v>
      </c>
      <c r="Z40">
        <f t="shared" si="6"/>
        <v>1</v>
      </c>
      <c r="AA40">
        <f t="shared" si="6"/>
        <v>0.83103133601576828</v>
      </c>
      <c r="AB40">
        <f t="shared" si="6"/>
        <v>2.6735016014300658E-2</v>
      </c>
      <c r="AC40">
        <f t="shared" si="6"/>
        <v>1.0039570574941366</v>
      </c>
    </row>
    <row r="41" spans="1:29" x14ac:dyDescent="0.25">
      <c r="A41">
        <v>15</v>
      </c>
      <c r="B41">
        <v>1429.338</v>
      </c>
      <c r="C41">
        <v>0</v>
      </c>
      <c r="D41">
        <v>0</v>
      </c>
      <c r="E41" t="s">
        <v>48</v>
      </c>
      <c r="F41" t="s">
        <v>10</v>
      </c>
      <c r="I41">
        <v>1</v>
      </c>
      <c r="J41">
        <v>1200.92</v>
      </c>
      <c r="K41">
        <v>0</v>
      </c>
      <c r="L41">
        <v>0</v>
      </c>
      <c r="M41" t="s">
        <v>10</v>
      </c>
      <c r="X41" s="10" t="s">
        <v>171</v>
      </c>
      <c r="Y41">
        <v>5</v>
      </c>
      <c r="Z41">
        <f>'Original Runtime A1'!AS26</f>
        <v>3.2815669915744259</v>
      </c>
      <c r="AA41">
        <f>'Original Runtime A1'!AT26</f>
        <v>2.03752371994758</v>
      </c>
      <c r="AB41">
        <f>'Original Runtime A1'!AU26</f>
        <v>4.1450211703409181</v>
      </c>
      <c r="AC41">
        <f>'Original Runtime A1'!AV26</f>
        <v>3.9883235364211509</v>
      </c>
    </row>
    <row r="42" spans="1:29" x14ac:dyDescent="0.25">
      <c r="A42">
        <v>15</v>
      </c>
      <c r="B42">
        <v>1478.846</v>
      </c>
      <c r="C42">
        <v>0</v>
      </c>
      <c r="D42">
        <v>0</v>
      </c>
      <c r="E42" t="s">
        <v>49</v>
      </c>
      <c r="F42" t="s">
        <v>10</v>
      </c>
      <c r="I42">
        <v>1</v>
      </c>
      <c r="J42">
        <v>1195.8599999999999</v>
      </c>
      <c r="K42">
        <v>0</v>
      </c>
      <c r="L42">
        <v>0</v>
      </c>
      <c r="M42" t="s">
        <v>10</v>
      </c>
      <c r="X42" s="10"/>
      <c r="Y42">
        <v>10</v>
      </c>
      <c r="Z42">
        <f>'Original Runtime A1'!AS27</f>
        <v>3.2611843195756673</v>
      </c>
      <c r="AA42">
        <f>'Original Runtime A1'!AT27</f>
        <v>2.0841881846258778</v>
      </c>
      <c r="AB42">
        <f>'Original Runtime A1'!AU27</f>
        <v>8.2693187479031742</v>
      </c>
      <c r="AC42">
        <f>'Original Runtime A1'!AV27</f>
        <v>6.6014858083509589</v>
      </c>
    </row>
    <row r="43" spans="1:29" x14ac:dyDescent="0.25">
      <c r="A43">
        <v>15</v>
      </c>
      <c r="B43">
        <v>1432.7929999999999</v>
      </c>
      <c r="C43">
        <v>0</v>
      </c>
      <c r="D43">
        <v>0</v>
      </c>
      <c r="E43" t="s">
        <v>50</v>
      </c>
      <c r="F43" t="s">
        <v>10</v>
      </c>
      <c r="I43">
        <v>1</v>
      </c>
      <c r="J43">
        <v>1214.24</v>
      </c>
      <c r="K43">
        <v>0</v>
      </c>
      <c r="L43">
        <v>0</v>
      </c>
      <c r="M43" t="s">
        <v>10</v>
      </c>
      <c r="X43" s="10"/>
      <c r="Y43">
        <v>15</v>
      </c>
      <c r="Z43">
        <f>'Original Runtime A1'!AS28</f>
        <v>3.26870413974373</v>
      </c>
      <c r="AA43">
        <f>'Original Runtime A1'!AT28</f>
        <v>2.0747636904959768</v>
      </c>
      <c r="AB43">
        <f>'Original Runtime A1'!AU28</f>
        <v>12.252722439160975</v>
      </c>
      <c r="AC43">
        <f>'Original Runtime A1'!AV28</f>
        <v>8.3926880582661099</v>
      </c>
    </row>
    <row r="44" spans="1:29" x14ac:dyDescent="0.25">
      <c r="A44">
        <v>15</v>
      </c>
      <c r="B44">
        <v>1437.7170000000001</v>
      </c>
      <c r="C44">
        <v>0</v>
      </c>
      <c r="D44">
        <v>0</v>
      </c>
      <c r="E44" t="s">
        <v>51</v>
      </c>
      <c r="F44" t="s">
        <v>10</v>
      </c>
      <c r="I44">
        <v>1</v>
      </c>
      <c r="J44">
        <v>1206.49</v>
      </c>
      <c r="K44">
        <v>0</v>
      </c>
      <c r="L44">
        <v>0</v>
      </c>
      <c r="M44" t="s">
        <v>10</v>
      </c>
      <c r="X44" s="10"/>
      <c r="Y44">
        <v>20</v>
      </c>
      <c r="Z44">
        <f>'Original Runtime A1'!AS29</f>
        <v>3.1765575205350336</v>
      </c>
      <c r="AA44">
        <f>'Original Runtime A1'!AT29</f>
        <v>2.0345651617789082</v>
      </c>
      <c r="AB44">
        <f>'Original Runtime A1'!AU29</f>
        <v>12.641488192980615</v>
      </c>
      <c r="AC44">
        <f>'Original Runtime A1'!AV29</f>
        <v>8.2786226785002484</v>
      </c>
    </row>
    <row r="45" spans="1:29" x14ac:dyDescent="0.25">
      <c r="A45">
        <v>20</v>
      </c>
      <c r="B45">
        <v>1492.0450000000001</v>
      </c>
      <c r="C45">
        <v>0</v>
      </c>
      <c r="D45">
        <v>0</v>
      </c>
      <c r="E45" t="s">
        <v>52</v>
      </c>
      <c r="F45" t="s">
        <v>10</v>
      </c>
      <c r="I45">
        <v>1</v>
      </c>
      <c r="J45">
        <v>1248.1300000000001</v>
      </c>
      <c r="K45">
        <v>0</v>
      </c>
      <c r="L45">
        <v>0</v>
      </c>
      <c r="M45" t="s">
        <v>10</v>
      </c>
    </row>
    <row r="46" spans="1:29" x14ac:dyDescent="0.25">
      <c r="A46">
        <v>20</v>
      </c>
      <c r="B46">
        <v>1422.377</v>
      </c>
      <c r="C46">
        <v>0</v>
      </c>
      <c r="D46">
        <v>0</v>
      </c>
      <c r="E46" t="s">
        <v>53</v>
      </c>
      <c r="F46" t="s">
        <v>10</v>
      </c>
      <c r="I46">
        <v>1</v>
      </c>
      <c r="J46">
        <v>1207.7</v>
      </c>
      <c r="K46">
        <v>0</v>
      </c>
      <c r="L46">
        <v>0</v>
      </c>
      <c r="M46" t="s">
        <v>10</v>
      </c>
    </row>
    <row r="47" spans="1:29" x14ac:dyDescent="0.25">
      <c r="A47">
        <v>20</v>
      </c>
      <c r="B47">
        <v>1429.1220000000001</v>
      </c>
      <c r="C47">
        <v>0</v>
      </c>
      <c r="D47">
        <v>0</v>
      </c>
      <c r="E47" t="s">
        <v>48</v>
      </c>
      <c r="F47" t="s">
        <v>10</v>
      </c>
      <c r="I47">
        <v>1</v>
      </c>
      <c r="J47">
        <v>1199.9000000000001</v>
      </c>
      <c r="K47">
        <v>0</v>
      </c>
      <c r="L47">
        <v>0</v>
      </c>
      <c r="M47" t="s">
        <v>10</v>
      </c>
    </row>
    <row r="48" spans="1:29" x14ac:dyDescent="0.25">
      <c r="A48">
        <v>20</v>
      </c>
      <c r="B48">
        <v>1490.8920000000001</v>
      </c>
      <c r="C48">
        <v>0</v>
      </c>
      <c r="D48">
        <v>0</v>
      </c>
      <c r="E48" t="s">
        <v>54</v>
      </c>
      <c r="F48" t="s">
        <v>10</v>
      </c>
      <c r="I48">
        <v>1</v>
      </c>
      <c r="J48">
        <v>1202.1300000000001</v>
      </c>
      <c r="K48">
        <v>0</v>
      </c>
      <c r="L48">
        <v>0</v>
      </c>
      <c r="M48" t="s">
        <v>10</v>
      </c>
    </row>
    <row r="49" spans="1:19" x14ac:dyDescent="0.25">
      <c r="A49">
        <v>20</v>
      </c>
      <c r="B49">
        <v>1444.0260000000001</v>
      </c>
      <c r="C49">
        <v>0</v>
      </c>
      <c r="D49">
        <v>0</v>
      </c>
      <c r="E49" t="s">
        <v>55</v>
      </c>
      <c r="F49" t="s">
        <v>10</v>
      </c>
      <c r="I49">
        <v>1</v>
      </c>
      <c r="J49">
        <v>1190.77</v>
      </c>
      <c r="K49">
        <v>0</v>
      </c>
      <c r="L49">
        <v>0</v>
      </c>
      <c r="M49" t="s">
        <v>10</v>
      </c>
    </row>
    <row r="53" spans="1:19" x14ac:dyDescent="0.25">
      <c r="Q53" t="s">
        <v>6</v>
      </c>
      <c r="R53" t="s">
        <v>94</v>
      </c>
      <c r="S53" t="s">
        <v>30</v>
      </c>
    </row>
    <row r="54" spans="1:19" x14ac:dyDescent="0.25">
      <c r="A54" t="s">
        <v>1</v>
      </c>
      <c r="B54" t="s">
        <v>11</v>
      </c>
      <c r="C54" t="s">
        <v>12</v>
      </c>
      <c r="D54" t="s">
        <v>13</v>
      </c>
      <c r="E54" t="s">
        <v>14</v>
      </c>
      <c r="F54" t="s">
        <v>7</v>
      </c>
      <c r="I54" t="s">
        <v>1</v>
      </c>
      <c r="J54" t="s">
        <v>11</v>
      </c>
      <c r="K54" t="s">
        <v>12</v>
      </c>
      <c r="L54" t="s">
        <v>13</v>
      </c>
      <c r="M54" t="s">
        <v>7</v>
      </c>
      <c r="P54" t="s">
        <v>19</v>
      </c>
      <c r="Q54" t="s">
        <v>11</v>
      </c>
      <c r="R54" t="s">
        <v>11</v>
      </c>
    </row>
    <row r="55" spans="1:19" x14ac:dyDescent="0.25">
      <c r="A55">
        <v>5</v>
      </c>
      <c r="B55">
        <v>1362.761</v>
      </c>
      <c r="C55">
        <v>0</v>
      </c>
      <c r="D55">
        <v>0</v>
      </c>
      <c r="E55" t="s">
        <v>56</v>
      </c>
      <c r="F55" t="s">
        <v>15</v>
      </c>
      <c r="I55">
        <v>1</v>
      </c>
      <c r="J55">
        <v>1366.14</v>
      </c>
      <c r="K55">
        <v>0</v>
      </c>
      <c r="L55">
        <v>0</v>
      </c>
      <c r="M55" t="s">
        <v>15</v>
      </c>
      <c r="P55">
        <v>5</v>
      </c>
      <c r="Q55">
        <f>AVERAGE(B55:B59)</f>
        <v>1355.5904</v>
      </c>
      <c r="R55">
        <f>AVERAGE(J55:J59)</f>
        <v>1360.1619999999998</v>
      </c>
      <c r="S55">
        <f>R55/Q55</f>
        <v>1.0033724051158814</v>
      </c>
    </row>
    <row r="56" spans="1:19" x14ac:dyDescent="0.25">
      <c r="A56">
        <v>5</v>
      </c>
      <c r="B56">
        <v>1348.742</v>
      </c>
      <c r="C56">
        <v>0</v>
      </c>
      <c r="D56">
        <v>0</v>
      </c>
      <c r="E56" t="s">
        <v>57</v>
      </c>
      <c r="F56" t="s">
        <v>15</v>
      </c>
      <c r="I56">
        <v>1</v>
      </c>
      <c r="J56">
        <v>1359.03</v>
      </c>
      <c r="K56">
        <v>0</v>
      </c>
      <c r="L56">
        <v>0</v>
      </c>
      <c r="M56" t="s">
        <v>15</v>
      </c>
      <c r="P56">
        <v>10</v>
      </c>
      <c r="Q56">
        <f>AVERAGE(B60:B64)</f>
        <v>1352.0798</v>
      </c>
      <c r="R56">
        <f>AVERAGE(J60:J64)</f>
        <v>1366.3340000000001</v>
      </c>
      <c r="S56">
        <f t="shared" ref="S56:S58" si="7">R56/Q56</f>
        <v>1.0105424250846733</v>
      </c>
    </row>
    <row r="57" spans="1:19" x14ac:dyDescent="0.25">
      <c r="A57">
        <v>5</v>
      </c>
      <c r="B57">
        <v>1362.2850000000001</v>
      </c>
      <c r="C57">
        <v>0</v>
      </c>
      <c r="D57">
        <v>0</v>
      </c>
      <c r="E57" t="s">
        <v>58</v>
      </c>
      <c r="F57" t="s">
        <v>15</v>
      </c>
      <c r="I57">
        <v>1</v>
      </c>
      <c r="J57">
        <v>1352.11</v>
      </c>
      <c r="K57">
        <v>0</v>
      </c>
      <c r="L57">
        <v>0</v>
      </c>
      <c r="M57" t="s">
        <v>15</v>
      </c>
      <c r="P57">
        <v>15</v>
      </c>
      <c r="Q57">
        <f>AVERAGE(B65:B69)</f>
        <v>1354.6189999999999</v>
      </c>
      <c r="R57">
        <f>AVERAGE(J65:J69)</f>
        <v>1360.636</v>
      </c>
      <c r="S57">
        <f t="shared" si="7"/>
        <v>1.0044418393659029</v>
      </c>
    </row>
    <row r="58" spans="1:19" x14ac:dyDescent="0.25">
      <c r="A58">
        <v>5</v>
      </c>
      <c r="B58">
        <v>1340.4349999999999</v>
      </c>
      <c r="C58">
        <v>0</v>
      </c>
      <c r="D58">
        <v>0</v>
      </c>
      <c r="E58" t="s">
        <v>59</v>
      </c>
      <c r="F58" t="s">
        <v>15</v>
      </c>
      <c r="I58">
        <v>1</v>
      </c>
      <c r="J58">
        <v>1370.86</v>
      </c>
      <c r="K58">
        <v>0</v>
      </c>
      <c r="L58">
        <v>0</v>
      </c>
      <c r="M58" t="s">
        <v>15</v>
      </c>
      <c r="P58">
        <v>20</v>
      </c>
      <c r="Q58">
        <f>AVERAGE(B70:B74)</f>
        <v>1348.4262000000001</v>
      </c>
      <c r="R58">
        <f>AVERAGE(J70:J74)</f>
        <v>1353.7620000000002</v>
      </c>
      <c r="S58">
        <f t="shared" si="7"/>
        <v>1.0039570574941366</v>
      </c>
    </row>
    <row r="59" spans="1:19" x14ac:dyDescent="0.25">
      <c r="A59">
        <v>5</v>
      </c>
      <c r="B59">
        <v>1363.729</v>
      </c>
      <c r="C59">
        <v>0</v>
      </c>
      <c r="D59">
        <v>0</v>
      </c>
      <c r="E59" t="s">
        <v>58</v>
      </c>
      <c r="F59" t="s">
        <v>15</v>
      </c>
      <c r="I59">
        <v>1</v>
      </c>
      <c r="J59">
        <v>1352.67</v>
      </c>
      <c r="K59">
        <v>0</v>
      </c>
      <c r="L59">
        <v>0</v>
      </c>
      <c r="M59" t="s">
        <v>15</v>
      </c>
    </row>
    <row r="60" spans="1:19" x14ac:dyDescent="0.25">
      <c r="A60">
        <v>10</v>
      </c>
      <c r="B60">
        <v>1371.4739999999999</v>
      </c>
      <c r="C60">
        <v>0</v>
      </c>
      <c r="D60">
        <v>0</v>
      </c>
      <c r="E60" t="s">
        <v>60</v>
      </c>
      <c r="F60" t="s">
        <v>15</v>
      </c>
      <c r="I60">
        <v>1</v>
      </c>
      <c r="J60">
        <v>1371.1</v>
      </c>
      <c r="K60">
        <v>0</v>
      </c>
      <c r="L60">
        <v>0</v>
      </c>
      <c r="M60" t="s">
        <v>15</v>
      </c>
    </row>
    <row r="61" spans="1:19" x14ac:dyDescent="0.25">
      <c r="A61">
        <v>10</v>
      </c>
      <c r="B61">
        <v>1341.329</v>
      </c>
      <c r="C61">
        <v>0</v>
      </c>
      <c r="D61">
        <v>0</v>
      </c>
      <c r="E61" t="s">
        <v>61</v>
      </c>
      <c r="F61" t="s">
        <v>15</v>
      </c>
      <c r="I61">
        <v>1</v>
      </c>
      <c r="J61">
        <v>1356.4</v>
      </c>
      <c r="K61">
        <v>0</v>
      </c>
      <c r="L61">
        <v>0</v>
      </c>
      <c r="M61" t="s">
        <v>15</v>
      </c>
    </row>
    <row r="62" spans="1:19" x14ac:dyDescent="0.25">
      <c r="A62">
        <v>10</v>
      </c>
      <c r="B62">
        <v>1344.748</v>
      </c>
      <c r="C62">
        <v>0</v>
      </c>
      <c r="D62">
        <v>0</v>
      </c>
      <c r="E62" t="s">
        <v>62</v>
      </c>
      <c r="F62" t="s">
        <v>15</v>
      </c>
      <c r="I62">
        <v>1</v>
      </c>
      <c r="J62">
        <v>1373.01</v>
      </c>
      <c r="K62">
        <v>0</v>
      </c>
      <c r="L62">
        <v>0</v>
      </c>
      <c r="M62" t="s">
        <v>15</v>
      </c>
    </row>
    <row r="63" spans="1:19" x14ac:dyDescent="0.25">
      <c r="A63">
        <v>10</v>
      </c>
      <c r="B63">
        <v>1355.3440000000001</v>
      </c>
      <c r="C63">
        <v>0</v>
      </c>
      <c r="D63">
        <v>0</v>
      </c>
      <c r="E63" t="s">
        <v>63</v>
      </c>
      <c r="F63" t="s">
        <v>15</v>
      </c>
      <c r="I63">
        <v>1</v>
      </c>
      <c r="J63">
        <v>1359.62</v>
      </c>
      <c r="K63">
        <v>0</v>
      </c>
      <c r="L63">
        <v>0</v>
      </c>
      <c r="M63" t="s">
        <v>15</v>
      </c>
    </row>
    <row r="64" spans="1:19" x14ac:dyDescent="0.25">
      <c r="A64">
        <v>10</v>
      </c>
      <c r="B64">
        <v>1347.5039999999999</v>
      </c>
      <c r="C64">
        <v>0</v>
      </c>
      <c r="D64">
        <v>0</v>
      </c>
      <c r="E64" t="s">
        <v>64</v>
      </c>
      <c r="F64" t="s">
        <v>15</v>
      </c>
      <c r="I64">
        <v>1</v>
      </c>
      <c r="J64">
        <v>1371.54</v>
      </c>
      <c r="K64">
        <v>0</v>
      </c>
      <c r="L64">
        <v>0</v>
      </c>
      <c r="M64" t="s">
        <v>15</v>
      </c>
    </row>
    <row r="65" spans="1:19" x14ac:dyDescent="0.25">
      <c r="A65">
        <v>15</v>
      </c>
      <c r="B65">
        <v>1363.902</v>
      </c>
      <c r="C65">
        <v>0</v>
      </c>
      <c r="D65">
        <v>0</v>
      </c>
      <c r="E65" t="s">
        <v>65</v>
      </c>
      <c r="F65" t="s">
        <v>15</v>
      </c>
      <c r="I65">
        <v>1</v>
      </c>
      <c r="J65">
        <v>1354.49</v>
      </c>
      <c r="K65">
        <v>0</v>
      </c>
      <c r="L65">
        <v>0</v>
      </c>
      <c r="M65" t="s">
        <v>15</v>
      </c>
    </row>
    <row r="66" spans="1:19" x14ac:dyDescent="0.25">
      <c r="A66">
        <v>15</v>
      </c>
      <c r="B66">
        <v>1345.415</v>
      </c>
      <c r="C66">
        <v>0</v>
      </c>
      <c r="D66">
        <v>0</v>
      </c>
      <c r="E66" t="s">
        <v>66</v>
      </c>
      <c r="F66" t="s">
        <v>15</v>
      </c>
      <c r="I66">
        <v>1</v>
      </c>
      <c r="J66">
        <v>1373.07</v>
      </c>
      <c r="K66">
        <v>0</v>
      </c>
      <c r="L66">
        <v>0</v>
      </c>
      <c r="M66" t="s">
        <v>15</v>
      </c>
    </row>
    <row r="67" spans="1:19" x14ac:dyDescent="0.25">
      <c r="A67">
        <v>15</v>
      </c>
      <c r="B67">
        <v>1353.837</v>
      </c>
      <c r="C67">
        <v>0</v>
      </c>
      <c r="D67">
        <v>0</v>
      </c>
      <c r="E67" t="s">
        <v>67</v>
      </c>
      <c r="F67" t="s">
        <v>15</v>
      </c>
      <c r="I67">
        <v>1</v>
      </c>
      <c r="J67">
        <v>1350.28</v>
      </c>
      <c r="K67">
        <v>0</v>
      </c>
      <c r="L67">
        <v>0</v>
      </c>
      <c r="M67" t="s">
        <v>15</v>
      </c>
    </row>
    <row r="68" spans="1:19" x14ac:dyDescent="0.25">
      <c r="A68">
        <v>15</v>
      </c>
      <c r="B68">
        <v>1345.3889999999999</v>
      </c>
      <c r="C68">
        <v>0</v>
      </c>
      <c r="D68">
        <v>0</v>
      </c>
      <c r="E68" t="s">
        <v>64</v>
      </c>
      <c r="F68" t="s">
        <v>15</v>
      </c>
      <c r="I68">
        <v>1</v>
      </c>
      <c r="J68">
        <v>1359.89</v>
      </c>
      <c r="K68">
        <v>0</v>
      </c>
      <c r="L68">
        <v>0</v>
      </c>
      <c r="M68" t="s">
        <v>15</v>
      </c>
    </row>
    <row r="69" spans="1:19" x14ac:dyDescent="0.25">
      <c r="A69">
        <v>15</v>
      </c>
      <c r="B69">
        <v>1364.5519999999999</v>
      </c>
      <c r="C69">
        <v>0</v>
      </c>
      <c r="D69">
        <v>0</v>
      </c>
      <c r="E69" t="s">
        <v>56</v>
      </c>
      <c r="F69" t="s">
        <v>15</v>
      </c>
      <c r="I69">
        <v>1</v>
      </c>
      <c r="J69">
        <v>1365.45</v>
      </c>
      <c r="K69">
        <v>0</v>
      </c>
      <c r="L69">
        <v>0</v>
      </c>
      <c r="M69" t="s">
        <v>15</v>
      </c>
    </row>
    <row r="70" spans="1:19" x14ac:dyDescent="0.25">
      <c r="A70">
        <v>20</v>
      </c>
      <c r="B70">
        <v>1345.7919999999999</v>
      </c>
      <c r="C70">
        <v>0</v>
      </c>
      <c r="D70">
        <v>0</v>
      </c>
      <c r="E70" t="s">
        <v>64</v>
      </c>
      <c r="F70" t="s">
        <v>15</v>
      </c>
      <c r="I70">
        <v>1</v>
      </c>
      <c r="J70">
        <v>1354.84</v>
      </c>
      <c r="K70">
        <v>0</v>
      </c>
      <c r="L70">
        <v>0</v>
      </c>
      <c r="M70" t="s">
        <v>15</v>
      </c>
    </row>
    <row r="71" spans="1:19" x14ac:dyDescent="0.25">
      <c r="A71">
        <v>20</v>
      </c>
      <c r="B71">
        <v>1351.4010000000001</v>
      </c>
      <c r="C71">
        <v>0</v>
      </c>
      <c r="D71">
        <v>0</v>
      </c>
      <c r="E71" t="s">
        <v>68</v>
      </c>
      <c r="F71" t="s">
        <v>15</v>
      </c>
      <c r="I71">
        <v>1</v>
      </c>
      <c r="J71">
        <v>1356.76</v>
      </c>
      <c r="K71">
        <v>0</v>
      </c>
      <c r="L71">
        <v>0</v>
      </c>
      <c r="M71" t="s">
        <v>15</v>
      </c>
    </row>
    <row r="72" spans="1:19" x14ac:dyDescent="0.25">
      <c r="A72">
        <v>20</v>
      </c>
      <c r="B72">
        <v>1342.3240000000001</v>
      </c>
      <c r="C72">
        <v>0</v>
      </c>
      <c r="D72">
        <v>0</v>
      </c>
      <c r="E72" t="s">
        <v>69</v>
      </c>
      <c r="F72" t="s">
        <v>15</v>
      </c>
      <c r="I72">
        <v>1</v>
      </c>
      <c r="J72">
        <v>1359.48</v>
      </c>
      <c r="K72">
        <v>0</v>
      </c>
      <c r="L72">
        <v>0</v>
      </c>
      <c r="M72" t="s">
        <v>15</v>
      </c>
    </row>
    <row r="73" spans="1:19" x14ac:dyDescent="0.25">
      <c r="A73">
        <v>20</v>
      </c>
      <c r="B73">
        <v>1363.327</v>
      </c>
      <c r="C73">
        <v>0</v>
      </c>
      <c r="D73">
        <v>0</v>
      </c>
      <c r="E73" t="s">
        <v>70</v>
      </c>
      <c r="F73" t="s">
        <v>15</v>
      </c>
      <c r="I73">
        <v>1</v>
      </c>
      <c r="J73">
        <v>1348.76</v>
      </c>
      <c r="K73">
        <v>0</v>
      </c>
      <c r="L73">
        <v>0</v>
      </c>
      <c r="M73" t="s">
        <v>15</v>
      </c>
    </row>
    <row r="74" spans="1:19" x14ac:dyDescent="0.25">
      <c r="A74">
        <v>20</v>
      </c>
      <c r="B74">
        <v>1339.287</v>
      </c>
      <c r="C74">
        <v>0</v>
      </c>
      <c r="D74">
        <v>0</v>
      </c>
      <c r="E74" t="s">
        <v>71</v>
      </c>
      <c r="F74" t="s">
        <v>15</v>
      </c>
      <c r="I74">
        <v>1</v>
      </c>
      <c r="J74">
        <v>1348.97</v>
      </c>
      <c r="K74">
        <v>0</v>
      </c>
      <c r="L74">
        <v>0</v>
      </c>
      <c r="M74" t="s">
        <v>15</v>
      </c>
    </row>
    <row r="78" spans="1:19" x14ac:dyDescent="0.25">
      <c r="Q78" t="s">
        <v>6</v>
      </c>
      <c r="R78" t="s">
        <v>94</v>
      </c>
      <c r="S78" t="s">
        <v>30</v>
      </c>
    </row>
    <row r="79" spans="1:19" x14ac:dyDescent="0.25">
      <c r="A79" t="s">
        <v>1</v>
      </c>
      <c r="B79" t="s">
        <v>11</v>
      </c>
      <c r="C79" t="s">
        <v>12</v>
      </c>
      <c r="D79" t="s">
        <v>13</v>
      </c>
      <c r="E79" t="s">
        <v>14</v>
      </c>
      <c r="F79" t="s">
        <v>7</v>
      </c>
      <c r="I79" t="s">
        <v>1</v>
      </c>
      <c r="J79" t="s">
        <v>11</v>
      </c>
      <c r="K79" t="s">
        <v>12</v>
      </c>
      <c r="L79" t="s">
        <v>13</v>
      </c>
      <c r="M79" t="s">
        <v>7</v>
      </c>
      <c r="P79" t="s">
        <v>19</v>
      </c>
      <c r="Q79" t="s">
        <v>11</v>
      </c>
      <c r="R79" t="s">
        <v>11</v>
      </c>
    </row>
    <row r="80" spans="1:19" x14ac:dyDescent="0.25">
      <c r="A80">
        <v>5</v>
      </c>
      <c r="B80">
        <v>1693.568</v>
      </c>
      <c r="C80">
        <v>0</v>
      </c>
      <c r="D80">
        <v>0</v>
      </c>
      <c r="E80" t="s">
        <v>72</v>
      </c>
      <c r="F80" t="s">
        <v>9</v>
      </c>
      <c r="I80">
        <v>1</v>
      </c>
      <c r="J80">
        <v>46.642099999999999</v>
      </c>
      <c r="K80">
        <v>0</v>
      </c>
      <c r="L80">
        <v>0</v>
      </c>
      <c r="M80" t="s">
        <v>9</v>
      </c>
      <c r="P80">
        <v>5</v>
      </c>
      <c r="Q80">
        <f>AVERAGE(B80:B84)</f>
        <v>1695.2914000000001</v>
      </c>
      <c r="R80">
        <f>AVERAGE(J80:J84)</f>
        <v>45.498520000000006</v>
      </c>
      <c r="S80">
        <f>R80/Q80</f>
        <v>2.6838170712126543E-2</v>
      </c>
    </row>
    <row r="81" spans="1:19" x14ac:dyDescent="0.25">
      <c r="A81">
        <v>5</v>
      </c>
      <c r="B81">
        <v>1700.289</v>
      </c>
      <c r="C81">
        <v>0</v>
      </c>
      <c r="D81">
        <v>0</v>
      </c>
      <c r="E81" t="s">
        <v>73</v>
      </c>
      <c r="F81" t="s">
        <v>9</v>
      </c>
      <c r="I81">
        <v>1</v>
      </c>
      <c r="J81">
        <v>45.235700000000001</v>
      </c>
      <c r="K81">
        <v>0</v>
      </c>
      <c r="L81">
        <v>0</v>
      </c>
      <c r="M81" t="s">
        <v>9</v>
      </c>
      <c r="P81">
        <v>10</v>
      </c>
      <c r="Q81">
        <f>AVERAGE(B85:B89)</f>
        <v>1698.8144</v>
      </c>
      <c r="R81">
        <f>AVERAGE(J85:J89)</f>
        <v>45.025739999999999</v>
      </c>
      <c r="S81">
        <f t="shared" ref="S81:S83" si="8">R81/Q81</f>
        <v>2.6504213762256784E-2</v>
      </c>
    </row>
    <row r="82" spans="1:19" x14ac:dyDescent="0.25">
      <c r="A82">
        <v>5</v>
      </c>
      <c r="B82">
        <v>1692.8920000000001</v>
      </c>
      <c r="C82">
        <v>0</v>
      </c>
      <c r="D82">
        <v>0</v>
      </c>
      <c r="E82" t="s">
        <v>74</v>
      </c>
      <c r="F82" t="s">
        <v>9</v>
      </c>
      <c r="I82">
        <v>1</v>
      </c>
      <c r="J82">
        <v>44.941200000000002</v>
      </c>
      <c r="K82">
        <v>0</v>
      </c>
      <c r="L82">
        <v>0</v>
      </c>
      <c r="M82" t="s">
        <v>9</v>
      </c>
      <c r="P82">
        <v>15</v>
      </c>
      <c r="Q82">
        <f>AVERAGE(B90:B94)</f>
        <v>1699.6208000000001</v>
      </c>
      <c r="R82">
        <f>AVERAGE(J90:J94)</f>
        <v>45.547720000000005</v>
      </c>
      <c r="S82">
        <f t="shared" si="8"/>
        <v>2.6798754169165263E-2</v>
      </c>
    </row>
    <row r="83" spans="1:19" x14ac:dyDescent="0.25">
      <c r="A83">
        <v>5</v>
      </c>
      <c r="B83">
        <v>1696.577</v>
      </c>
      <c r="C83">
        <v>0</v>
      </c>
      <c r="D83">
        <v>0</v>
      </c>
      <c r="E83" t="s">
        <v>75</v>
      </c>
      <c r="F83" t="s">
        <v>9</v>
      </c>
      <c r="I83">
        <v>1</v>
      </c>
      <c r="J83">
        <v>45.1175</v>
      </c>
      <c r="K83">
        <v>0</v>
      </c>
      <c r="L83">
        <v>0</v>
      </c>
      <c r="M83" t="s">
        <v>9</v>
      </c>
      <c r="P83">
        <v>20</v>
      </c>
      <c r="Q83">
        <f>AVERAGE(B95:B99)</f>
        <v>1698.6068</v>
      </c>
      <c r="R83">
        <f>AVERAGE(J95:J99)</f>
        <v>45.412279999999996</v>
      </c>
      <c r="S83">
        <f t="shared" si="8"/>
        <v>2.6735016014300658E-2</v>
      </c>
    </row>
    <row r="84" spans="1:19" x14ac:dyDescent="0.25">
      <c r="A84">
        <v>5</v>
      </c>
      <c r="B84">
        <v>1693.1310000000001</v>
      </c>
      <c r="C84">
        <v>0</v>
      </c>
      <c r="D84">
        <v>0</v>
      </c>
      <c r="E84" t="s">
        <v>74</v>
      </c>
      <c r="F84" t="s">
        <v>9</v>
      </c>
      <c r="I84">
        <v>1</v>
      </c>
      <c r="J84">
        <v>45.556100000000001</v>
      </c>
      <c r="K84">
        <v>0</v>
      </c>
      <c r="L84">
        <v>0</v>
      </c>
      <c r="M84" t="s">
        <v>9</v>
      </c>
    </row>
    <row r="85" spans="1:19" x14ac:dyDescent="0.25">
      <c r="A85">
        <v>10</v>
      </c>
      <c r="B85">
        <v>1699.0429999999999</v>
      </c>
      <c r="C85">
        <v>0</v>
      </c>
      <c r="D85">
        <v>0</v>
      </c>
      <c r="E85" t="s">
        <v>76</v>
      </c>
      <c r="F85" t="s">
        <v>9</v>
      </c>
      <c r="I85">
        <v>1</v>
      </c>
      <c r="J85">
        <v>45.494</v>
      </c>
      <c r="K85">
        <v>0</v>
      </c>
      <c r="L85">
        <v>0</v>
      </c>
      <c r="M85" t="s">
        <v>9</v>
      </c>
    </row>
    <row r="86" spans="1:19" x14ac:dyDescent="0.25">
      <c r="A86">
        <v>10</v>
      </c>
      <c r="B86">
        <v>1702.925</v>
      </c>
      <c r="C86">
        <v>0</v>
      </c>
      <c r="D86">
        <v>0</v>
      </c>
      <c r="E86" t="s">
        <v>77</v>
      </c>
      <c r="F86" t="s">
        <v>9</v>
      </c>
      <c r="I86">
        <v>1</v>
      </c>
      <c r="J86">
        <v>45.189</v>
      </c>
      <c r="K86">
        <v>0</v>
      </c>
      <c r="L86">
        <v>0</v>
      </c>
      <c r="M86" t="s">
        <v>9</v>
      </c>
    </row>
    <row r="87" spans="1:19" x14ac:dyDescent="0.25">
      <c r="A87">
        <v>10</v>
      </c>
      <c r="B87">
        <v>1696.915</v>
      </c>
      <c r="C87">
        <v>0</v>
      </c>
      <c r="D87">
        <v>0</v>
      </c>
      <c r="E87" t="s">
        <v>75</v>
      </c>
      <c r="F87" t="s">
        <v>9</v>
      </c>
      <c r="I87">
        <v>1</v>
      </c>
      <c r="J87">
        <v>44.754899999999999</v>
      </c>
      <c r="K87">
        <v>0</v>
      </c>
      <c r="L87">
        <v>0</v>
      </c>
      <c r="M87" t="s">
        <v>9</v>
      </c>
    </row>
    <row r="88" spans="1:19" x14ac:dyDescent="0.25">
      <c r="A88">
        <v>10</v>
      </c>
      <c r="B88">
        <v>1701.7670000000001</v>
      </c>
      <c r="C88">
        <v>0</v>
      </c>
      <c r="D88">
        <v>0</v>
      </c>
      <c r="E88" t="s">
        <v>78</v>
      </c>
      <c r="F88" t="s">
        <v>9</v>
      </c>
      <c r="I88">
        <v>1</v>
      </c>
      <c r="J88">
        <v>45.033799999999999</v>
      </c>
      <c r="K88">
        <v>0</v>
      </c>
      <c r="L88">
        <v>0</v>
      </c>
      <c r="M88" t="s">
        <v>9</v>
      </c>
    </row>
    <row r="89" spans="1:19" x14ac:dyDescent="0.25">
      <c r="A89">
        <v>10</v>
      </c>
      <c r="B89">
        <v>1693.422</v>
      </c>
      <c r="C89">
        <v>0</v>
      </c>
      <c r="D89">
        <v>0</v>
      </c>
      <c r="E89" t="s">
        <v>72</v>
      </c>
      <c r="F89" t="s">
        <v>9</v>
      </c>
      <c r="I89">
        <v>1</v>
      </c>
      <c r="J89">
        <v>44.656999999999996</v>
      </c>
      <c r="K89">
        <v>0</v>
      </c>
      <c r="L89">
        <v>0</v>
      </c>
      <c r="M89" t="s">
        <v>9</v>
      </c>
    </row>
    <row r="90" spans="1:19" x14ac:dyDescent="0.25">
      <c r="A90">
        <v>15</v>
      </c>
      <c r="B90">
        <v>1706.39</v>
      </c>
      <c r="C90">
        <v>0</v>
      </c>
      <c r="D90">
        <v>0</v>
      </c>
      <c r="E90" t="s">
        <v>79</v>
      </c>
      <c r="F90" t="s">
        <v>9</v>
      </c>
      <c r="I90">
        <v>1</v>
      </c>
      <c r="J90">
        <v>47.701999999999998</v>
      </c>
      <c r="K90">
        <v>0</v>
      </c>
      <c r="L90">
        <v>0</v>
      </c>
      <c r="M90" t="s">
        <v>9</v>
      </c>
    </row>
    <row r="91" spans="1:19" x14ac:dyDescent="0.25">
      <c r="A91">
        <v>15</v>
      </c>
      <c r="B91">
        <v>1697.1379999999999</v>
      </c>
      <c r="C91">
        <v>0</v>
      </c>
      <c r="D91">
        <v>0</v>
      </c>
      <c r="E91" t="s">
        <v>75</v>
      </c>
      <c r="F91" t="s">
        <v>9</v>
      </c>
      <c r="I91">
        <v>1</v>
      </c>
      <c r="J91">
        <v>45.1342</v>
      </c>
      <c r="K91">
        <v>0</v>
      </c>
      <c r="L91">
        <v>0</v>
      </c>
      <c r="M91" t="s">
        <v>9</v>
      </c>
    </row>
    <row r="92" spans="1:19" x14ac:dyDescent="0.25">
      <c r="A92">
        <v>15</v>
      </c>
      <c r="B92">
        <v>1697.6469999999999</v>
      </c>
      <c r="C92">
        <v>0</v>
      </c>
      <c r="D92">
        <v>0</v>
      </c>
      <c r="E92" t="s">
        <v>80</v>
      </c>
      <c r="F92" t="s">
        <v>9</v>
      </c>
      <c r="I92">
        <v>1</v>
      </c>
      <c r="J92">
        <v>44.837699999999998</v>
      </c>
      <c r="K92">
        <v>0</v>
      </c>
      <c r="L92">
        <v>0</v>
      </c>
      <c r="M92" t="s">
        <v>9</v>
      </c>
    </row>
    <row r="93" spans="1:19" x14ac:dyDescent="0.25">
      <c r="A93">
        <v>15</v>
      </c>
      <c r="B93">
        <v>1701.5509999999999</v>
      </c>
      <c r="C93">
        <v>0</v>
      </c>
      <c r="D93">
        <v>0</v>
      </c>
      <c r="E93" t="s">
        <v>78</v>
      </c>
      <c r="F93" t="s">
        <v>9</v>
      </c>
      <c r="I93">
        <v>1</v>
      </c>
      <c r="J93">
        <v>44.936599999999999</v>
      </c>
      <c r="K93">
        <v>0</v>
      </c>
      <c r="L93">
        <v>0</v>
      </c>
      <c r="M93" t="s">
        <v>9</v>
      </c>
    </row>
    <row r="94" spans="1:19" x14ac:dyDescent="0.25">
      <c r="A94">
        <v>15</v>
      </c>
      <c r="B94">
        <v>1695.3779999999999</v>
      </c>
      <c r="C94">
        <v>0</v>
      </c>
      <c r="D94">
        <v>0</v>
      </c>
      <c r="E94" t="s">
        <v>81</v>
      </c>
      <c r="F94" t="s">
        <v>9</v>
      </c>
      <c r="I94">
        <v>1</v>
      </c>
      <c r="J94">
        <v>45.128100000000003</v>
      </c>
      <c r="K94">
        <v>0</v>
      </c>
      <c r="L94">
        <v>0</v>
      </c>
      <c r="M94" t="s">
        <v>9</v>
      </c>
    </row>
    <row r="95" spans="1:19" x14ac:dyDescent="0.25">
      <c r="A95">
        <v>20</v>
      </c>
      <c r="B95">
        <v>1698.9280000000001</v>
      </c>
      <c r="C95">
        <v>0</v>
      </c>
      <c r="D95">
        <v>0</v>
      </c>
      <c r="E95" t="s">
        <v>76</v>
      </c>
      <c r="F95" t="s">
        <v>9</v>
      </c>
      <c r="I95">
        <v>1</v>
      </c>
      <c r="J95">
        <v>47.956099999999999</v>
      </c>
      <c r="K95">
        <v>0</v>
      </c>
      <c r="L95">
        <v>0</v>
      </c>
      <c r="M95" t="s">
        <v>9</v>
      </c>
    </row>
    <row r="96" spans="1:19" x14ac:dyDescent="0.25">
      <c r="A96">
        <v>20</v>
      </c>
      <c r="B96">
        <v>1696.0070000000001</v>
      </c>
      <c r="C96">
        <v>0</v>
      </c>
      <c r="D96">
        <v>0</v>
      </c>
      <c r="E96" t="s">
        <v>81</v>
      </c>
      <c r="F96" t="s">
        <v>9</v>
      </c>
      <c r="I96">
        <v>1</v>
      </c>
      <c r="J96">
        <v>45.057200000000002</v>
      </c>
      <c r="K96">
        <v>0</v>
      </c>
      <c r="L96">
        <v>0</v>
      </c>
      <c r="M96" t="s">
        <v>9</v>
      </c>
    </row>
    <row r="97" spans="1:13" x14ac:dyDescent="0.25">
      <c r="A97">
        <v>20</v>
      </c>
      <c r="B97">
        <v>1704.4829999999999</v>
      </c>
      <c r="C97">
        <v>0</v>
      </c>
      <c r="D97">
        <v>0</v>
      </c>
      <c r="E97" t="s">
        <v>82</v>
      </c>
      <c r="F97" t="s">
        <v>9</v>
      </c>
      <c r="I97">
        <v>1</v>
      </c>
      <c r="J97">
        <v>44.202199999999998</v>
      </c>
      <c r="K97">
        <v>0</v>
      </c>
      <c r="L97">
        <v>0</v>
      </c>
      <c r="M97" t="s">
        <v>9</v>
      </c>
    </row>
    <row r="98" spans="1:13" x14ac:dyDescent="0.25">
      <c r="A98">
        <v>20</v>
      </c>
      <c r="B98">
        <v>1696.2370000000001</v>
      </c>
      <c r="C98">
        <v>0</v>
      </c>
      <c r="D98">
        <v>0</v>
      </c>
      <c r="E98" t="s">
        <v>81</v>
      </c>
      <c r="F98" t="s">
        <v>9</v>
      </c>
      <c r="I98">
        <v>1</v>
      </c>
      <c r="J98">
        <v>45.054400000000001</v>
      </c>
      <c r="K98">
        <v>0</v>
      </c>
      <c r="L98">
        <v>0</v>
      </c>
      <c r="M98" t="s">
        <v>9</v>
      </c>
    </row>
    <row r="99" spans="1:13" x14ac:dyDescent="0.25">
      <c r="A99">
        <v>20</v>
      </c>
      <c r="B99">
        <v>1697.3789999999999</v>
      </c>
      <c r="C99">
        <v>0</v>
      </c>
      <c r="D99">
        <v>0</v>
      </c>
      <c r="E99" t="s">
        <v>80</v>
      </c>
      <c r="F99" t="s">
        <v>9</v>
      </c>
      <c r="I99">
        <v>1</v>
      </c>
      <c r="J99">
        <v>44.791499999999999</v>
      </c>
      <c r="K99">
        <v>0</v>
      </c>
      <c r="L99">
        <v>0</v>
      </c>
      <c r="M99" t="s">
        <v>9</v>
      </c>
    </row>
  </sheetData>
  <mergeCells count="8">
    <mergeCell ref="Z35:AC35"/>
    <mergeCell ref="X37:X40"/>
    <mergeCell ref="X41:X44"/>
    <mergeCell ref="A1:C1"/>
    <mergeCell ref="A3:G3"/>
    <mergeCell ref="K3:N3"/>
    <mergeCell ref="S3:Y3"/>
    <mergeCell ref="AC3:AG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38FC-31BB-49A3-B3EA-CDE701195C33}">
  <dimension ref="A1:AB97"/>
  <sheetViews>
    <sheetView topLeftCell="K3" workbookViewId="0">
      <selection activeCell="Y17" sqref="Y17:AB20"/>
    </sheetView>
  </sheetViews>
  <sheetFormatPr defaultRowHeight="15" x14ac:dyDescent="0.25"/>
  <sheetData>
    <row r="1" spans="1:28" ht="15.75" thickBot="1" x14ac:dyDescent="0.3">
      <c r="A1" s="11" t="s">
        <v>6</v>
      </c>
      <c r="B1" s="12"/>
      <c r="C1" s="12"/>
      <c r="D1" s="12"/>
      <c r="E1" s="13"/>
      <c r="F1" s="9"/>
      <c r="G1" s="9"/>
      <c r="H1" s="3"/>
      <c r="I1" s="11" t="s">
        <v>94</v>
      </c>
      <c r="J1" s="12"/>
      <c r="K1" s="12"/>
      <c r="L1" s="12"/>
      <c r="M1" s="13"/>
    </row>
    <row r="2" spans="1:28" ht="15.75" thickBot="1" x14ac:dyDescent="0.3">
      <c r="A2" s="4"/>
      <c r="B2" s="4"/>
      <c r="C2" s="4"/>
      <c r="D2" s="4"/>
      <c r="E2" s="4"/>
      <c r="F2" s="4"/>
      <c r="G2" s="4"/>
      <c r="H2" s="3"/>
      <c r="I2" s="4"/>
      <c r="J2" s="4"/>
      <c r="K2" s="4"/>
      <c r="L2" s="4"/>
      <c r="M2" s="4"/>
    </row>
    <row r="3" spans="1:28" ht="39.75" thickBot="1" x14ac:dyDescent="0.3">
      <c r="A3" s="5" t="s">
        <v>95</v>
      </c>
      <c r="B3" s="4"/>
      <c r="C3" s="4"/>
      <c r="D3" s="4"/>
      <c r="E3" s="4"/>
      <c r="F3" s="4"/>
      <c r="G3" s="4"/>
      <c r="H3" s="3"/>
      <c r="I3" s="5" t="s">
        <v>95</v>
      </c>
      <c r="J3" s="4"/>
      <c r="K3" s="4"/>
      <c r="L3" s="4"/>
      <c r="M3" s="4"/>
    </row>
    <row r="4" spans="1:28" ht="15.75" thickBot="1" x14ac:dyDescent="0.3">
      <c r="A4" s="4"/>
      <c r="B4" s="4"/>
      <c r="C4" s="4"/>
      <c r="D4" s="4"/>
      <c r="E4" s="4"/>
      <c r="F4" s="4"/>
      <c r="G4" s="4"/>
      <c r="H4" s="3"/>
      <c r="I4" s="4"/>
      <c r="J4" s="4"/>
      <c r="K4" s="4"/>
      <c r="L4" s="4"/>
      <c r="M4" s="4"/>
      <c r="Q4" t="s">
        <v>6</v>
      </c>
      <c r="R4" t="s">
        <v>94</v>
      </c>
      <c r="S4" t="s">
        <v>30</v>
      </c>
    </row>
    <row r="5" spans="1:28" ht="27" thickBot="1" x14ac:dyDescent="0.3">
      <c r="A5" s="4" t="s">
        <v>1</v>
      </c>
      <c r="B5" s="4" t="s">
        <v>11</v>
      </c>
      <c r="C5" s="4" t="s">
        <v>12</v>
      </c>
      <c r="D5" s="4" t="s">
        <v>13</v>
      </c>
      <c r="E5" s="4" t="s">
        <v>14</v>
      </c>
      <c r="F5" s="4"/>
      <c r="G5" s="4"/>
      <c r="H5" s="3"/>
      <c r="I5" s="4" t="s">
        <v>1</v>
      </c>
      <c r="J5" s="4" t="s">
        <v>11</v>
      </c>
      <c r="K5" s="4" t="s">
        <v>12</v>
      </c>
      <c r="L5" s="4" t="s">
        <v>13</v>
      </c>
      <c r="M5" s="4"/>
      <c r="P5" t="s">
        <v>19</v>
      </c>
      <c r="Q5" t="s">
        <v>11</v>
      </c>
      <c r="R5" t="s">
        <v>11</v>
      </c>
    </row>
    <row r="6" spans="1:28" ht="15.75" thickBot="1" x14ac:dyDescent="0.3">
      <c r="A6" s="6">
        <v>5</v>
      </c>
      <c r="B6" s="6">
        <v>14.422000000000001</v>
      </c>
      <c r="C6" s="6">
        <v>16383</v>
      </c>
      <c r="D6" s="6">
        <v>58</v>
      </c>
      <c r="E6" s="4" t="s">
        <v>96</v>
      </c>
      <c r="F6" s="4"/>
      <c r="G6" s="4"/>
      <c r="H6" s="3"/>
      <c r="I6" s="6">
        <v>1</v>
      </c>
      <c r="J6" s="6">
        <v>45.4908</v>
      </c>
      <c r="K6" s="6">
        <v>16383</v>
      </c>
      <c r="L6" s="6">
        <v>0</v>
      </c>
      <c r="M6" s="4"/>
      <c r="O6" s="14"/>
      <c r="P6">
        <v>5</v>
      </c>
      <c r="Q6">
        <f>AVERAGE(B6:B10)</f>
        <v>14.366200000000001</v>
      </c>
      <c r="R6">
        <f>AVERAGE(J6:J10)</f>
        <v>45.965040000000002</v>
      </c>
      <c r="S6">
        <f>R6/Q6</f>
        <v>3.1995266667594771</v>
      </c>
    </row>
    <row r="7" spans="1:28" ht="15.75" thickBot="1" x14ac:dyDescent="0.3">
      <c r="A7" s="6">
        <v>5</v>
      </c>
      <c r="B7" s="6">
        <v>14.378</v>
      </c>
      <c r="C7" s="6">
        <v>16383</v>
      </c>
      <c r="D7" s="6">
        <v>50</v>
      </c>
      <c r="E7" s="4" t="s">
        <v>97</v>
      </c>
      <c r="F7" s="4"/>
      <c r="G7" s="4"/>
      <c r="H7" s="3"/>
      <c r="I7" s="6">
        <v>1</v>
      </c>
      <c r="J7" s="6">
        <v>44.594900000000003</v>
      </c>
      <c r="K7" s="6">
        <v>16383</v>
      </c>
      <c r="L7" s="6">
        <v>0</v>
      </c>
      <c r="M7" s="4"/>
      <c r="O7" s="14"/>
      <c r="P7">
        <v>10</v>
      </c>
      <c r="Q7">
        <f>AVERAGE(B11:B15)</f>
        <v>14.443200000000001</v>
      </c>
      <c r="R7">
        <f>AVERAGE(J11:J15)</f>
        <v>46.401479999999999</v>
      </c>
      <c r="S7">
        <f t="shared" ref="S7:S9" si="0">R7/Q7</f>
        <v>3.2126869391824524</v>
      </c>
    </row>
    <row r="8" spans="1:28" ht="15.75" thickBot="1" x14ac:dyDescent="0.3">
      <c r="A8" s="6">
        <v>5</v>
      </c>
      <c r="B8" s="6">
        <v>14.420999999999999</v>
      </c>
      <c r="C8" s="6">
        <v>16383</v>
      </c>
      <c r="D8" s="6">
        <v>49</v>
      </c>
      <c r="E8" s="4" t="s">
        <v>98</v>
      </c>
      <c r="F8" s="4"/>
      <c r="G8" s="4"/>
      <c r="H8" s="3"/>
      <c r="I8" s="6">
        <v>1</v>
      </c>
      <c r="J8" s="6">
        <v>46.320700000000002</v>
      </c>
      <c r="K8" s="7">
        <v>16383</v>
      </c>
      <c r="L8" s="6">
        <v>0</v>
      </c>
      <c r="M8" s="4"/>
      <c r="P8">
        <v>15</v>
      </c>
      <c r="Q8">
        <f>AVERAGE(B16:B20)</f>
        <v>14.7486</v>
      </c>
      <c r="R8">
        <f>AVERAGE(J16:J20)</f>
        <v>45.863500000000002</v>
      </c>
      <c r="S8">
        <f t="shared" si="0"/>
        <v>3.1096849870496186</v>
      </c>
    </row>
    <row r="9" spans="1:28" ht="15.75" thickBot="1" x14ac:dyDescent="0.3">
      <c r="A9" s="6">
        <v>5</v>
      </c>
      <c r="B9" s="6">
        <v>14.297000000000001</v>
      </c>
      <c r="C9" s="6">
        <v>16383</v>
      </c>
      <c r="D9" s="6">
        <v>37</v>
      </c>
      <c r="E9" s="4" t="s">
        <v>99</v>
      </c>
      <c r="F9" s="4"/>
      <c r="G9" s="4"/>
      <c r="H9" s="3"/>
      <c r="I9" s="6">
        <v>1</v>
      </c>
      <c r="J9" s="6">
        <v>45.194299999999998</v>
      </c>
      <c r="K9" s="7">
        <v>16383</v>
      </c>
      <c r="L9" s="6">
        <v>0</v>
      </c>
      <c r="M9" s="4"/>
      <c r="P9">
        <v>20</v>
      </c>
      <c r="Q9">
        <f>AVERAGE(B21:B25)</f>
        <v>14.917199999999999</v>
      </c>
      <c r="R9">
        <f>AVERAGE(J21:J25)</f>
        <v>45.781120000000001</v>
      </c>
      <c r="S9">
        <f t="shared" si="0"/>
        <v>3.0690156329606095</v>
      </c>
    </row>
    <row r="10" spans="1:28" ht="15.75" thickBot="1" x14ac:dyDescent="0.3">
      <c r="A10" s="6">
        <v>5</v>
      </c>
      <c r="B10" s="6">
        <v>14.313000000000001</v>
      </c>
      <c r="C10" s="6">
        <v>16383</v>
      </c>
      <c r="D10" s="6">
        <v>53</v>
      </c>
      <c r="E10" s="4" t="s">
        <v>97</v>
      </c>
      <c r="F10" s="4"/>
      <c r="G10" s="4"/>
      <c r="H10" s="3"/>
      <c r="I10" s="6">
        <v>1</v>
      </c>
      <c r="J10" s="6">
        <v>48.224499999999999</v>
      </c>
      <c r="K10" s="7">
        <v>16383</v>
      </c>
      <c r="L10" s="6">
        <v>0</v>
      </c>
      <c r="M10" s="4"/>
    </row>
    <row r="11" spans="1:28" ht="15.75" thickBot="1" x14ac:dyDescent="0.3">
      <c r="A11" s="6">
        <v>10</v>
      </c>
      <c r="B11" s="6">
        <v>14.397</v>
      </c>
      <c r="C11" s="6">
        <v>16383</v>
      </c>
      <c r="D11" s="6">
        <v>248</v>
      </c>
      <c r="E11" s="4" t="s">
        <v>100</v>
      </c>
      <c r="F11" s="4"/>
      <c r="G11" s="4"/>
      <c r="H11" s="3"/>
      <c r="I11" s="6">
        <v>1</v>
      </c>
      <c r="J11" s="6">
        <v>47.623399999999997</v>
      </c>
      <c r="K11" s="6">
        <v>16383</v>
      </c>
      <c r="L11" s="6">
        <v>0</v>
      </c>
      <c r="M11" s="4"/>
      <c r="W11" t="s">
        <v>30</v>
      </c>
      <c r="X11" t="s">
        <v>27</v>
      </c>
    </row>
    <row r="12" spans="1:28" ht="15.75" thickBot="1" x14ac:dyDescent="0.3">
      <c r="A12" s="6">
        <v>10</v>
      </c>
      <c r="B12" s="6">
        <v>14.377000000000001</v>
      </c>
      <c r="C12" s="6">
        <v>16383</v>
      </c>
      <c r="D12" s="6">
        <v>122</v>
      </c>
      <c r="E12" s="4" t="s">
        <v>99</v>
      </c>
      <c r="F12" s="4"/>
      <c r="G12" s="4"/>
      <c r="H12" s="3"/>
      <c r="I12" s="6">
        <v>1</v>
      </c>
      <c r="J12" s="6">
        <v>45.098100000000002</v>
      </c>
      <c r="K12" s="6">
        <v>16383</v>
      </c>
      <c r="L12" s="6">
        <v>0</v>
      </c>
      <c r="M12" s="4"/>
    </row>
    <row r="13" spans="1:28" ht="15.75" thickBot="1" x14ac:dyDescent="0.3">
      <c r="A13" s="6">
        <v>10</v>
      </c>
      <c r="B13" s="6">
        <v>14.441000000000001</v>
      </c>
      <c r="C13" s="6">
        <v>16383</v>
      </c>
      <c r="D13" s="6">
        <v>453</v>
      </c>
      <c r="E13" s="4" t="s">
        <v>98</v>
      </c>
      <c r="F13" s="4"/>
      <c r="G13" s="4"/>
      <c r="H13" s="3"/>
      <c r="I13" s="6">
        <v>1</v>
      </c>
      <c r="J13" s="6">
        <v>47.148600000000002</v>
      </c>
      <c r="K13" s="7">
        <v>16383</v>
      </c>
      <c r="L13" s="6">
        <v>0</v>
      </c>
      <c r="M13" s="4"/>
    </row>
    <row r="14" spans="1:28" ht="15.75" thickBot="1" x14ac:dyDescent="0.3">
      <c r="A14" s="6">
        <v>10</v>
      </c>
      <c r="B14" s="6">
        <v>14.49</v>
      </c>
      <c r="C14" s="6">
        <v>16383</v>
      </c>
      <c r="D14" s="6">
        <v>486</v>
      </c>
      <c r="E14" s="4" t="s">
        <v>99</v>
      </c>
      <c r="F14" s="4"/>
      <c r="G14" s="4"/>
      <c r="H14" s="3"/>
      <c r="I14" s="6">
        <v>1</v>
      </c>
      <c r="J14" s="6">
        <v>44.479500000000002</v>
      </c>
      <c r="K14" s="7">
        <v>16383</v>
      </c>
      <c r="L14" s="6">
        <v>0</v>
      </c>
      <c r="M14" s="4"/>
    </row>
    <row r="15" spans="1:28" ht="15.75" thickBot="1" x14ac:dyDescent="0.3">
      <c r="A15" s="6">
        <v>10</v>
      </c>
      <c r="B15" s="6">
        <v>14.510999999999999</v>
      </c>
      <c r="C15" s="6">
        <v>16383</v>
      </c>
      <c r="D15" s="6">
        <v>303</v>
      </c>
      <c r="E15" s="4" t="s">
        <v>98</v>
      </c>
      <c r="F15" s="4"/>
      <c r="G15" s="4"/>
      <c r="H15" s="3"/>
      <c r="I15" s="6">
        <v>1</v>
      </c>
      <c r="J15" s="6">
        <v>47.657800000000002</v>
      </c>
      <c r="K15" s="7">
        <v>16383</v>
      </c>
      <c r="L15" s="6">
        <v>0</v>
      </c>
      <c r="M15" s="4"/>
    </row>
    <row r="16" spans="1:28" ht="15.75" thickBot="1" x14ac:dyDescent="0.3">
      <c r="A16" s="6">
        <v>15</v>
      </c>
      <c r="B16" s="6">
        <v>14.798999999999999</v>
      </c>
      <c r="C16" s="7">
        <v>16383</v>
      </c>
      <c r="D16" s="6">
        <v>2033</v>
      </c>
      <c r="E16" s="8" t="s">
        <v>101</v>
      </c>
      <c r="F16" s="8"/>
      <c r="G16" s="8"/>
      <c r="H16" s="3"/>
      <c r="I16" s="6">
        <v>1</v>
      </c>
      <c r="J16" s="6">
        <v>45.323</v>
      </c>
      <c r="K16" s="6">
        <v>16383</v>
      </c>
      <c r="L16" s="6">
        <v>0</v>
      </c>
      <c r="M16" s="4"/>
      <c r="X16" t="s">
        <v>21</v>
      </c>
      <c r="Y16" t="s">
        <v>26</v>
      </c>
      <c r="Z16" t="s">
        <v>23</v>
      </c>
      <c r="AA16" t="s">
        <v>28</v>
      </c>
      <c r="AB16" t="s">
        <v>29</v>
      </c>
    </row>
    <row r="17" spans="1:28" ht="15.75" thickBot="1" x14ac:dyDescent="0.3">
      <c r="A17" s="6">
        <v>15</v>
      </c>
      <c r="B17" s="6">
        <v>14.741</v>
      </c>
      <c r="C17" s="7">
        <v>16383</v>
      </c>
      <c r="D17" s="6">
        <v>1433</v>
      </c>
      <c r="E17" s="8" t="s">
        <v>102</v>
      </c>
      <c r="F17" s="8"/>
      <c r="G17" s="8"/>
      <c r="H17" s="3"/>
      <c r="I17" s="6">
        <v>1</v>
      </c>
      <c r="J17" s="6">
        <v>46.333500000000001</v>
      </c>
      <c r="K17" s="6">
        <v>16383</v>
      </c>
      <c r="L17" s="6">
        <v>0</v>
      </c>
      <c r="M17" s="4"/>
      <c r="X17">
        <v>5</v>
      </c>
      <c r="Y17">
        <f>(S6)</f>
        <v>3.1995266667594771</v>
      </c>
      <c r="Z17">
        <f>(S54)</f>
        <v>2.0805956112958488</v>
      </c>
      <c r="AA17">
        <f>(S30)</f>
        <v>4.1628708545467257</v>
      </c>
      <c r="AB17">
        <f>S78</f>
        <v>3.991978495040275</v>
      </c>
    </row>
    <row r="18" spans="1:28" ht="15.75" thickBot="1" x14ac:dyDescent="0.3">
      <c r="A18" s="6">
        <v>15</v>
      </c>
      <c r="B18" s="6">
        <v>14.898999999999999</v>
      </c>
      <c r="C18" s="7">
        <v>16383</v>
      </c>
      <c r="D18" s="6">
        <v>1294</v>
      </c>
      <c r="E18" s="8" t="s">
        <v>103</v>
      </c>
      <c r="F18" s="8"/>
      <c r="G18" s="8"/>
      <c r="H18" s="3"/>
      <c r="I18" s="6">
        <v>1</v>
      </c>
      <c r="J18" s="6">
        <v>45.4133</v>
      </c>
      <c r="K18" s="7">
        <v>16383</v>
      </c>
      <c r="L18" s="6">
        <v>0</v>
      </c>
      <c r="M18" s="4"/>
      <c r="X18">
        <v>10</v>
      </c>
      <c r="Y18">
        <f t="shared" ref="Y18:Y20" si="1">(S7)</f>
        <v>3.2126869391824524</v>
      </c>
      <c r="Z18">
        <f t="shared" ref="Z18:Z20" si="2">(S55)</f>
        <v>2.1049123970206036</v>
      </c>
      <c r="AA18">
        <f t="shared" ref="AA18:AA20" si="3">(S31)</f>
        <v>8.2857773209418291</v>
      </c>
      <c r="AB18">
        <f t="shared" ref="AB18:AB20" si="4">S79</f>
        <v>6.7390697508671344</v>
      </c>
    </row>
    <row r="19" spans="1:28" ht="15.75" thickBot="1" x14ac:dyDescent="0.3">
      <c r="A19" s="6">
        <v>15</v>
      </c>
      <c r="B19" s="6">
        <v>14.644</v>
      </c>
      <c r="C19" s="7">
        <v>16383</v>
      </c>
      <c r="D19" s="6">
        <v>620</v>
      </c>
      <c r="E19" s="4" t="s">
        <v>103</v>
      </c>
      <c r="F19" s="4"/>
      <c r="G19" s="4"/>
      <c r="H19" s="3"/>
      <c r="I19" s="6">
        <v>1</v>
      </c>
      <c r="J19" s="6">
        <v>47.404299999999999</v>
      </c>
      <c r="K19" s="7">
        <v>16383</v>
      </c>
      <c r="L19" s="6">
        <v>0</v>
      </c>
      <c r="M19" s="4"/>
      <c r="X19">
        <v>15</v>
      </c>
      <c r="Y19">
        <f t="shared" si="1"/>
        <v>3.1096849870496186</v>
      </c>
      <c r="Z19">
        <f t="shared" si="2"/>
        <v>2.0982384049228422</v>
      </c>
      <c r="AA19">
        <f t="shared" si="3"/>
        <v>12.389558263414603</v>
      </c>
      <c r="AB19">
        <f t="shared" si="4"/>
        <v>8.4023401120533752</v>
      </c>
    </row>
    <row r="20" spans="1:28" ht="15.75" thickBot="1" x14ac:dyDescent="0.3">
      <c r="A20" s="6">
        <v>15</v>
      </c>
      <c r="B20" s="6">
        <v>14.66</v>
      </c>
      <c r="C20" s="7">
        <v>16383</v>
      </c>
      <c r="D20" s="6">
        <v>856</v>
      </c>
      <c r="E20" s="4" t="s">
        <v>104</v>
      </c>
      <c r="F20" s="4"/>
      <c r="G20" s="4"/>
      <c r="H20" s="3"/>
      <c r="I20" s="6">
        <v>1</v>
      </c>
      <c r="J20" s="6">
        <v>44.843400000000003</v>
      </c>
      <c r="K20" s="7">
        <v>16383</v>
      </c>
      <c r="L20" s="6">
        <v>0</v>
      </c>
      <c r="M20" s="4"/>
      <c r="X20">
        <v>20</v>
      </c>
      <c r="Y20">
        <f t="shared" si="1"/>
        <v>3.0690156329606095</v>
      </c>
      <c r="Z20">
        <f t="shared" si="2"/>
        <v>2.0606422415803656</v>
      </c>
      <c r="AA20">
        <f t="shared" si="3"/>
        <v>13.222064374720944</v>
      </c>
      <c r="AB20">
        <f t="shared" si="4"/>
        <v>8.5878063396940547</v>
      </c>
    </row>
    <row r="21" spans="1:28" ht="15.75" thickBot="1" x14ac:dyDescent="0.3">
      <c r="A21" s="6">
        <v>20</v>
      </c>
      <c r="B21" s="6">
        <v>14.855</v>
      </c>
      <c r="C21" s="6">
        <v>16383</v>
      </c>
      <c r="D21" s="6">
        <v>1774</v>
      </c>
      <c r="E21" s="4" t="s">
        <v>105</v>
      </c>
      <c r="F21" s="4"/>
      <c r="G21" s="4"/>
      <c r="H21" s="3"/>
      <c r="I21" s="6">
        <v>1</v>
      </c>
      <c r="J21" s="6">
        <v>45.491</v>
      </c>
      <c r="K21" s="6">
        <v>16383</v>
      </c>
      <c r="L21" s="6">
        <v>0</v>
      </c>
      <c r="M21" s="4"/>
    </row>
    <row r="22" spans="1:28" ht="15.75" thickBot="1" x14ac:dyDescent="0.3">
      <c r="A22" s="6">
        <v>20</v>
      </c>
      <c r="B22" s="6">
        <v>14.91</v>
      </c>
      <c r="C22" s="7">
        <v>16383</v>
      </c>
      <c r="D22" s="6">
        <v>1427</v>
      </c>
      <c r="E22" s="4" t="s">
        <v>97</v>
      </c>
      <c r="F22" s="4"/>
      <c r="G22" s="4"/>
      <c r="H22" s="3"/>
      <c r="I22" s="6">
        <v>1</v>
      </c>
      <c r="J22" s="6">
        <v>47.046700000000001</v>
      </c>
      <c r="K22" s="6">
        <v>16383</v>
      </c>
      <c r="L22" s="6">
        <v>0</v>
      </c>
      <c r="M22" s="4"/>
    </row>
    <row r="23" spans="1:28" ht="15.75" thickBot="1" x14ac:dyDescent="0.3">
      <c r="A23" s="6">
        <v>20</v>
      </c>
      <c r="B23" s="6">
        <v>14.788</v>
      </c>
      <c r="C23" s="7">
        <v>16383</v>
      </c>
      <c r="D23" s="6">
        <v>1093</v>
      </c>
      <c r="E23" s="4" t="s">
        <v>96</v>
      </c>
      <c r="F23" s="4"/>
      <c r="G23" s="4"/>
      <c r="H23" s="3"/>
      <c r="I23" s="6">
        <v>1</v>
      </c>
      <c r="J23" s="6">
        <v>44.860900000000001</v>
      </c>
      <c r="K23" s="7">
        <v>16383</v>
      </c>
      <c r="L23" s="6">
        <v>0</v>
      </c>
      <c r="M23" s="4"/>
    </row>
    <row r="24" spans="1:28" ht="15.75" thickBot="1" x14ac:dyDescent="0.3">
      <c r="A24" s="6">
        <v>20</v>
      </c>
      <c r="B24" s="6">
        <v>15.173</v>
      </c>
      <c r="C24" s="7">
        <v>16383</v>
      </c>
      <c r="D24" s="6">
        <v>2134</v>
      </c>
      <c r="E24" s="4" t="s">
        <v>102</v>
      </c>
      <c r="F24" s="4"/>
      <c r="G24" s="4"/>
      <c r="H24" s="3"/>
      <c r="I24" s="6">
        <v>1</v>
      </c>
      <c r="J24" s="6">
        <v>46.630800000000001</v>
      </c>
      <c r="K24" s="7">
        <v>16383</v>
      </c>
      <c r="L24" s="6">
        <v>0</v>
      </c>
      <c r="M24" s="4"/>
    </row>
    <row r="25" spans="1:28" ht="15.75" thickBot="1" x14ac:dyDescent="0.3">
      <c r="A25" s="6">
        <v>20</v>
      </c>
      <c r="B25" s="6">
        <v>14.86</v>
      </c>
      <c r="C25" s="6">
        <v>16383</v>
      </c>
      <c r="D25" s="6">
        <v>1685</v>
      </c>
      <c r="E25" s="4" t="s">
        <v>97</v>
      </c>
      <c r="F25" s="4"/>
      <c r="G25" s="4"/>
      <c r="H25" s="3"/>
      <c r="I25" s="6">
        <v>1</v>
      </c>
      <c r="J25" s="6">
        <v>44.876199999999997</v>
      </c>
      <c r="K25" s="7">
        <v>16383</v>
      </c>
      <c r="L25" s="6">
        <v>0</v>
      </c>
      <c r="M25" s="4"/>
    </row>
    <row r="26" spans="1:28" ht="15.75" thickBot="1" x14ac:dyDescent="0.3">
      <c r="A26" s="4"/>
      <c r="B26" s="4"/>
      <c r="C26" s="4"/>
      <c r="D26" s="4"/>
      <c r="E26" s="4"/>
      <c r="F26" s="4"/>
      <c r="G26" s="4"/>
      <c r="H26" s="3"/>
      <c r="I26" s="4"/>
      <c r="J26" s="4"/>
      <c r="K26" s="4"/>
      <c r="L26" s="4"/>
      <c r="M26" s="4"/>
    </row>
    <row r="27" spans="1:28" ht="27" thickBot="1" x14ac:dyDescent="0.3">
      <c r="A27" s="5" t="s">
        <v>106</v>
      </c>
      <c r="B27" s="4"/>
      <c r="C27" s="4"/>
      <c r="D27" s="4"/>
      <c r="E27" s="4"/>
      <c r="F27" s="4"/>
      <c r="G27" s="4"/>
      <c r="H27" s="3"/>
      <c r="I27" s="5" t="s">
        <v>106</v>
      </c>
      <c r="J27" s="4"/>
      <c r="K27" s="4"/>
      <c r="L27" s="4"/>
      <c r="M27" s="4"/>
    </row>
    <row r="28" spans="1:28" ht="15.75" thickBot="1" x14ac:dyDescent="0.3">
      <c r="A28" s="4"/>
      <c r="B28" s="4"/>
      <c r="C28" s="4"/>
      <c r="D28" s="4"/>
      <c r="E28" s="4"/>
      <c r="F28" s="4"/>
      <c r="G28" s="4"/>
      <c r="H28" s="3"/>
      <c r="I28" s="4"/>
      <c r="J28" s="4"/>
      <c r="K28" s="4"/>
      <c r="L28" s="4"/>
      <c r="M28" s="4"/>
      <c r="Q28" t="s">
        <v>6</v>
      </c>
      <c r="R28" t="s">
        <v>94</v>
      </c>
      <c r="S28" t="s">
        <v>30</v>
      </c>
    </row>
    <row r="29" spans="1:28" ht="27" thickBot="1" x14ac:dyDescent="0.3">
      <c r="A29" s="4" t="s">
        <v>1</v>
      </c>
      <c r="B29" s="4" t="s">
        <v>11</v>
      </c>
      <c r="C29" s="4" t="s">
        <v>12</v>
      </c>
      <c r="D29" s="4" t="s">
        <v>13</v>
      </c>
      <c r="E29" s="4" t="s">
        <v>14</v>
      </c>
      <c r="F29" s="4"/>
      <c r="G29" s="4"/>
      <c r="H29" s="3"/>
      <c r="I29" s="4" t="s">
        <v>1</v>
      </c>
      <c r="J29" s="4" t="s">
        <v>11</v>
      </c>
      <c r="K29" s="4" t="s">
        <v>12</v>
      </c>
      <c r="L29" s="4" t="s">
        <v>13</v>
      </c>
      <c r="M29" s="4"/>
      <c r="P29" t="s">
        <v>19</v>
      </c>
      <c r="Q29" t="s">
        <v>11</v>
      </c>
      <c r="R29" t="s">
        <v>11</v>
      </c>
    </row>
    <row r="30" spans="1:28" ht="15.75" thickBot="1" x14ac:dyDescent="0.3">
      <c r="A30" s="6">
        <v>5</v>
      </c>
      <c r="B30" s="6">
        <v>392.03800000000001</v>
      </c>
      <c r="C30" s="6">
        <v>196417</v>
      </c>
      <c r="D30" s="6">
        <v>53</v>
      </c>
      <c r="E30" s="4" t="s">
        <v>107</v>
      </c>
      <c r="F30" s="4"/>
      <c r="G30" s="4"/>
      <c r="H30" s="3"/>
      <c r="I30" s="6">
        <v>1</v>
      </c>
      <c r="J30" s="6">
        <v>1639.57</v>
      </c>
      <c r="K30" s="7">
        <v>196417</v>
      </c>
      <c r="L30" s="6">
        <v>0</v>
      </c>
      <c r="M30" s="4"/>
      <c r="P30">
        <v>5</v>
      </c>
      <c r="Q30">
        <f>AVERAGE(B30:B34)</f>
        <v>391.61580000000004</v>
      </c>
      <c r="R30">
        <f>AVERAGE(J30:J34)</f>
        <v>1630.2459999999999</v>
      </c>
      <c r="S30">
        <f>R30/Q30</f>
        <v>4.1628708545467257</v>
      </c>
    </row>
    <row r="31" spans="1:28" ht="15.75" thickBot="1" x14ac:dyDescent="0.3">
      <c r="A31" s="6">
        <v>5</v>
      </c>
      <c r="B31" s="6">
        <v>391.77300000000002</v>
      </c>
      <c r="C31" s="6">
        <v>196417</v>
      </c>
      <c r="D31" s="6">
        <v>57</v>
      </c>
      <c r="E31" s="4" t="s">
        <v>107</v>
      </c>
      <c r="F31" s="4"/>
      <c r="G31" s="4"/>
      <c r="H31" s="3"/>
      <c r="I31" s="6">
        <v>1</v>
      </c>
      <c r="J31" s="6">
        <v>1626.13</v>
      </c>
      <c r="K31" s="7">
        <v>196417</v>
      </c>
      <c r="L31" s="6">
        <v>0</v>
      </c>
      <c r="M31" s="4"/>
      <c r="P31">
        <v>10</v>
      </c>
      <c r="Q31">
        <f>AVERAGE(B35:B39)</f>
        <v>196.71539999999999</v>
      </c>
      <c r="R31">
        <f>AVERAGE(J35:J39)</f>
        <v>1629.94</v>
      </c>
      <c r="S31">
        <f t="shared" ref="S31:S33" si="5">R31/Q31</f>
        <v>8.2857773209418291</v>
      </c>
    </row>
    <row r="32" spans="1:28" ht="15.75" thickBot="1" x14ac:dyDescent="0.3">
      <c r="A32" s="6">
        <v>5</v>
      </c>
      <c r="B32" s="6">
        <v>391.69400000000002</v>
      </c>
      <c r="C32" s="6">
        <v>196417</v>
      </c>
      <c r="D32" s="6">
        <v>49</v>
      </c>
      <c r="E32" s="4" t="s">
        <v>107</v>
      </c>
      <c r="F32" s="4"/>
      <c r="G32" s="4"/>
      <c r="H32" s="3"/>
      <c r="I32" s="6">
        <v>1</v>
      </c>
      <c r="J32" s="6">
        <v>1628.19</v>
      </c>
      <c r="K32" s="7">
        <v>196417</v>
      </c>
      <c r="L32" s="6">
        <v>0</v>
      </c>
      <c r="M32" s="4"/>
      <c r="P32">
        <v>15</v>
      </c>
      <c r="Q32">
        <f>AVERAGE(B40:B44)</f>
        <v>131.74820000000003</v>
      </c>
      <c r="R32">
        <f>AVERAGE(J40:J44)</f>
        <v>1632.3020000000001</v>
      </c>
      <c r="S32">
        <f t="shared" si="5"/>
        <v>12.389558263414603</v>
      </c>
    </row>
    <row r="33" spans="1:19" ht="15.75" thickBot="1" x14ac:dyDescent="0.3">
      <c r="A33" s="6">
        <v>5</v>
      </c>
      <c r="B33" s="6">
        <v>391.28500000000003</v>
      </c>
      <c r="C33" s="6">
        <v>196417</v>
      </c>
      <c r="D33" s="6">
        <v>56</v>
      </c>
      <c r="E33" s="4" t="s">
        <v>108</v>
      </c>
      <c r="F33" s="4"/>
      <c r="G33" s="4"/>
      <c r="H33" s="3"/>
      <c r="I33" s="6">
        <v>1</v>
      </c>
      <c r="J33" s="6">
        <v>1628.43</v>
      </c>
      <c r="K33" s="7">
        <v>196417</v>
      </c>
      <c r="L33" s="6">
        <v>0</v>
      </c>
      <c r="M33" s="4"/>
      <c r="P33">
        <v>20</v>
      </c>
      <c r="Q33">
        <f>AVERAGE(B45:B49)</f>
        <v>123.18500000000002</v>
      </c>
      <c r="R33">
        <f>AVERAGE(J45:J49)</f>
        <v>1628.7599999999998</v>
      </c>
      <c r="S33">
        <f t="shared" si="5"/>
        <v>13.222064374720944</v>
      </c>
    </row>
    <row r="34" spans="1:19" ht="15.75" thickBot="1" x14ac:dyDescent="0.3">
      <c r="A34" s="6">
        <v>5</v>
      </c>
      <c r="B34" s="6">
        <v>391.28899999999999</v>
      </c>
      <c r="C34" s="6">
        <v>196417</v>
      </c>
      <c r="D34" s="6">
        <v>59</v>
      </c>
      <c r="E34" s="4" t="s">
        <v>108</v>
      </c>
      <c r="F34" s="4"/>
      <c r="G34" s="4"/>
      <c r="H34" s="3"/>
      <c r="I34" s="6">
        <v>1</v>
      </c>
      <c r="J34" s="6">
        <v>1628.91</v>
      </c>
      <c r="K34" s="7">
        <v>196417</v>
      </c>
      <c r="L34" s="6">
        <v>0</v>
      </c>
      <c r="M34" s="4"/>
    </row>
    <row r="35" spans="1:19" ht="15.75" thickBot="1" x14ac:dyDescent="0.3">
      <c r="A35" s="6">
        <v>10</v>
      </c>
      <c r="B35" s="6">
        <v>197.01599999999999</v>
      </c>
      <c r="C35" s="6">
        <v>196417</v>
      </c>
      <c r="D35" s="6">
        <v>592</v>
      </c>
      <c r="E35" s="4" t="s">
        <v>109</v>
      </c>
      <c r="F35" s="4"/>
      <c r="G35" s="4"/>
      <c r="H35" s="3"/>
      <c r="I35" s="6">
        <v>1</v>
      </c>
      <c r="J35" s="6">
        <v>1639.73</v>
      </c>
      <c r="K35" s="7">
        <v>196417</v>
      </c>
      <c r="L35" s="6">
        <v>0</v>
      </c>
      <c r="M35" s="4"/>
    </row>
    <row r="36" spans="1:19" ht="15.75" thickBot="1" x14ac:dyDescent="0.3">
      <c r="A36" s="6">
        <v>10</v>
      </c>
      <c r="B36" s="6">
        <v>196.55600000000001</v>
      </c>
      <c r="C36" s="6">
        <v>196417</v>
      </c>
      <c r="D36" s="6">
        <v>622</v>
      </c>
      <c r="E36" s="4" t="s">
        <v>109</v>
      </c>
      <c r="F36" s="4"/>
      <c r="G36" s="4"/>
      <c r="H36" s="3"/>
      <c r="I36" s="6">
        <v>1</v>
      </c>
      <c r="J36" s="6">
        <v>1625.03</v>
      </c>
      <c r="K36" s="7">
        <v>196417</v>
      </c>
      <c r="L36" s="6">
        <v>0</v>
      </c>
      <c r="M36" s="4"/>
    </row>
    <row r="37" spans="1:19" ht="15.75" thickBot="1" x14ac:dyDescent="0.3">
      <c r="A37" s="6">
        <v>10</v>
      </c>
      <c r="B37" s="6">
        <v>196.70699999999999</v>
      </c>
      <c r="C37" s="6">
        <v>196417</v>
      </c>
      <c r="D37" s="6">
        <v>479</v>
      </c>
      <c r="E37" s="4" t="s">
        <v>109</v>
      </c>
      <c r="F37" s="4"/>
      <c r="G37" s="4"/>
      <c r="H37" s="3"/>
      <c r="I37" s="6">
        <v>1</v>
      </c>
      <c r="J37" s="6">
        <v>1627.69</v>
      </c>
      <c r="K37" s="7">
        <v>196417</v>
      </c>
      <c r="L37" s="6">
        <v>0</v>
      </c>
      <c r="M37" s="4"/>
    </row>
    <row r="38" spans="1:19" ht="15.75" thickBot="1" x14ac:dyDescent="0.3">
      <c r="A38" s="6">
        <v>10</v>
      </c>
      <c r="B38" s="6">
        <v>196.60300000000001</v>
      </c>
      <c r="C38" s="6">
        <v>196417</v>
      </c>
      <c r="D38" s="6">
        <v>443</v>
      </c>
      <c r="E38" s="4" t="s">
        <v>109</v>
      </c>
      <c r="F38" s="4"/>
      <c r="G38" s="4"/>
      <c r="H38" s="3"/>
      <c r="I38" s="6">
        <v>1</v>
      </c>
      <c r="J38" s="6">
        <v>1629.68</v>
      </c>
      <c r="K38" s="7">
        <v>196417</v>
      </c>
      <c r="L38" s="6">
        <v>0</v>
      </c>
      <c r="M38" s="4"/>
    </row>
    <row r="39" spans="1:19" ht="15.75" thickBot="1" x14ac:dyDescent="0.3">
      <c r="A39" s="6">
        <v>10</v>
      </c>
      <c r="B39" s="6">
        <v>196.69499999999999</v>
      </c>
      <c r="C39" s="6">
        <v>196417</v>
      </c>
      <c r="D39" s="6">
        <v>556</v>
      </c>
      <c r="E39" s="4" t="s">
        <v>109</v>
      </c>
      <c r="F39" s="4"/>
      <c r="G39" s="4"/>
      <c r="H39" s="3"/>
      <c r="I39" s="6">
        <v>1</v>
      </c>
      <c r="J39" s="6">
        <v>1627.57</v>
      </c>
      <c r="K39" s="7">
        <v>196417</v>
      </c>
      <c r="L39" s="6">
        <v>0</v>
      </c>
      <c r="M39" s="4"/>
    </row>
    <row r="40" spans="1:19" ht="15.75" thickBot="1" x14ac:dyDescent="0.3">
      <c r="A40" s="6">
        <v>15</v>
      </c>
      <c r="B40" s="6">
        <v>131.93700000000001</v>
      </c>
      <c r="C40" s="6">
        <v>196417</v>
      </c>
      <c r="D40" s="6">
        <v>2799</v>
      </c>
      <c r="E40" s="4" t="s">
        <v>110</v>
      </c>
      <c r="F40" s="4"/>
      <c r="G40" s="4"/>
      <c r="H40" s="3"/>
      <c r="I40" s="6">
        <v>1</v>
      </c>
      <c r="J40" s="6">
        <v>1638.24</v>
      </c>
      <c r="K40" s="7">
        <v>196417</v>
      </c>
      <c r="L40" s="6">
        <v>0</v>
      </c>
      <c r="M40" s="4"/>
    </row>
    <row r="41" spans="1:19" ht="15.75" thickBot="1" x14ac:dyDescent="0.3">
      <c r="A41" s="6">
        <v>15</v>
      </c>
      <c r="B41" s="6">
        <v>131.696</v>
      </c>
      <c r="C41" s="6">
        <v>196417</v>
      </c>
      <c r="D41" s="6">
        <v>4487</v>
      </c>
      <c r="E41" s="4" t="s">
        <v>110</v>
      </c>
      <c r="F41" s="4"/>
      <c r="G41" s="4"/>
      <c r="H41" s="3"/>
      <c r="I41" s="6">
        <v>1</v>
      </c>
      <c r="J41" s="6">
        <v>1631.94</v>
      </c>
      <c r="K41" s="7">
        <v>196417</v>
      </c>
      <c r="L41" s="6">
        <v>0</v>
      </c>
      <c r="M41" s="4"/>
    </row>
    <row r="42" spans="1:19" ht="15.75" thickBot="1" x14ac:dyDescent="0.3">
      <c r="A42" s="6">
        <v>15</v>
      </c>
      <c r="B42" s="6">
        <v>131.50299999999999</v>
      </c>
      <c r="C42" s="6">
        <v>196417</v>
      </c>
      <c r="D42" s="6">
        <v>2097</v>
      </c>
      <c r="E42" s="4" t="s">
        <v>110</v>
      </c>
      <c r="F42" s="4"/>
      <c r="G42" s="4"/>
      <c r="H42" s="3"/>
      <c r="I42" s="6">
        <v>1</v>
      </c>
      <c r="J42" s="6">
        <v>1629.52</v>
      </c>
      <c r="K42" s="7">
        <v>196417</v>
      </c>
      <c r="L42" s="6">
        <v>0</v>
      </c>
      <c r="M42" s="4"/>
    </row>
    <row r="43" spans="1:19" ht="15.75" thickBot="1" x14ac:dyDescent="0.3">
      <c r="A43" s="6">
        <v>15</v>
      </c>
      <c r="B43" s="6">
        <v>132.03399999999999</v>
      </c>
      <c r="C43" s="6">
        <v>196417</v>
      </c>
      <c r="D43" s="6">
        <v>5060</v>
      </c>
      <c r="E43" s="4" t="s">
        <v>110</v>
      </c>
      <c r="F43" s="4"/>
      <c r="G43" s="4"/>
      <c r="H43" s="3"/>
      <c r="I43" s="6">
        <v>1</v>
      </c>
      <c r="J43" s="6">
        <v>1629.53</v>
      </c>
      <c r="K43" s="7">
        <v>196417</v>
      </c>
      <c r="L43" s="6">
        <v>0</v>
      </c>
      <c r="M43" s="4"/>
    </row>
    <row r="44" spans="1:19" ht="15.75" thickBot="1" x14ac:dyDescent="0.3">
      <c r="A44" s="6">
        <v>15</v>
      </c>
      <c r="B44" s="6">
        <v>131.571</v>
      </c>
      <c r="C44" s="6">
        <v>196417</v>
      </c>
      <c r="D44" s="6">
        <v>3040</v>
      </c>
      <c r="E44" s="4" t="s">
        <v>110</v>
      </c>
      <c r="F44" s="4"/>
      <c r="G44" s="4"/>
      <c r="H44" s="3"/>
      <c r="I44" s="6">
        <v>1</v>
      </c>
      <c r="J44" s="6">
        <v>1632.28</v>
      </c>
      <c r="K44" s="7">
        <v>196417</v>
      </c>
      <c r="L44" s="6">
        <v>0</v>
      </c>
      <c r="M44" s="4"/>
    </row>
    <row r="45" spans="1:19" ht="15.75" thickBot="1" x14ac:dyDescent="0.3">
      <c r="A45" s="6">
        <v>20</v>
      </c>
      <c r="B45" s="6">
        <v>124.327</v>
      </c>
      <c r="C45" s="6">
        <v>196417</v>
      </c>
      <c r="D45" s="6">
        <v>12312</v>
      </c>
      <c r="E45" s="4" t="s">
        <v>31</v>
      </c>
      <c r="F45" s="4"/>
      <c r="G45" s="4"/>
      <c r="H45" s="3"/>
      <c r="I45" s="6">
        <v>1</v>
      </c>
      <c r="J45" s="6">
        <v>1639.43</v>
      </c>
      <c r="K45" s="7">
        <v>196417</v>
      </c>
      <c r="L45" s="6">
        <v>0</v>
      </c>
      <c r="M45" s="4"/>
    </row>
    <row r="46" spans="1:19" ht="15.75" thickBot="1" x14ac:dyDescent="0.3">
      <c r="A46" s="6">
        <v>20</v>
      </c>
      <c r="B46" s="6">
        <v>123.09</v>
      </c>
      <c r="C46" s="6">
        <v>196417</v>
      </c>
      <c r="D46" s="6">
        <v>6268</v>
      </c>
      <c r="E46" s="4" t="s">
        <v>111</v>
      </c>
      <c r="F46" s="4"/>
      <c r="G46" s="4"/>
      <c r="H46" s="3"/>
      <c r="I46" s="6">
        <v>1</v>
      </c>
      <c r="J46" s="6">
        <v>1624.41</v>
      </c>
      <c r="K46" s="7">
        <v>196417</v>
      </c>
      <c r="L46" s="6">
        <v>0</v>
      </c>
      <c r="M46" s="4"/>
    </row>
    <row r="47" spans="1:19" ht="15.75" thickBot="1" x14ac:dyDescent="0.3">
      <c r="A47" s="6">
        <v>20</v>
      </c>
      <c r="B47" s="6">
        <v>122.962</v>
      </c>
      <c r="C47" s="6">
        <v>196417</v>
      </c>
      <c r="D47" s="6">
        <v>4883</v>
      </c>
      <c r="E47" s="4" t="s">
        <v>111</v>
      </c>
      <c r="F47" s="4"/>
      <c r="G47" s="4"/>
      <c r="H47" s="3"/>
      <c r="I47" s="6">
        <v>1</v>
      </c>
      <c r="J47" s="6">
        <v>1623.36</v>
      </c>
      <c r="K47" s="7">
        <v>196417</v>
      </c>
      <c r="L47" s="6">
        <v>0</v>
      </c>
      <c r="M47" s="4"/>
    </row>
    <row r="48" spans="1:19" ht="15.75" thickBot="1" x14ac:dyDescent="0.3">
      <c r="A48" s="6">
        <v>20</v>
      </c>
      <c r="B48" s="6">
        <v>122.82899999999999</v>
      </c>
      <c r="C48" s="6">
        <v>196417</v>
      </c>
      <c r="D48" s="6">
        <v>4461</v>
      </c>
      <c r="E48" s="4" t="s">
        <v>111</v>
      </c>
      <c r="F48" s="4"/>
      <c r="G48" s="4"/>
      <c r="H48" s="3"/>
      <c r="I48" s="6">
        <v>1</v>
      </c>
      <c r="J48" s="6">
        <v>1632.04</v>
      </c>
      <c r="K48" s="7">
        <v>196417</v>
      </c>
      <c r="L48" s="6">
        <v>0</v>
      </c>
      <c r="M48" s="4"/>
    </row>
    <row r="49" spans="1:19" ht="15.75" thickBot="1" x14ac:dyDescent="0.3">
      <c r="A49" s="6">
        <v>20</v>
      </c>
      <c r="B49" s="6">
        <v>122.717</v>
      </c>
      <c r="C49" s="6">
        <v>196417</v>
      </c>
      <c r="D49" s="6">
        <v>3617</v>
      </c>
      <c r="E49" s="4" t="s">
        <v>111</v>
      </c>
      <c r="F49" s="4"/>
      <c r="G49" s="4"/>
      <c r="H49" s="3"/>
      <c r="I49" s="6">
        <v>1</v>
      </c>
      <c r="J49" s="6">
        <v>1624.56</v>
      </c>
      <c r="K49" s="7">
        <v>196417</v>
      </c>
      <c r="L49" s="6">
        <v>0</v>
      </c>
      <c r="M49" s="4"/>
    </row>
    <row r="50" spans="1:19" ht="15.75" thickBot="1" x14ac:dyDescent="0.3">
      <c r="A50" s="4"/>
      <c r="B50" s="4"/>
      <c r="C50" s="4"/>
      <c r="D50" s="4"/>
      <c r="E50" s="4"/>
      <c r="F50" s="4"/>
      <c r="G50" s="4"/>
      <c r="H50" s="3"/>
      <c r="I50" s="4"/>
      <c r="J50" s="4"/>
      <c r="K50" s="4"/>
      <c r="L50" s="4"/>
      <c r="M50" s="4"/>
    </row>
    <row r="51" spans="1:19" ht="39.75" thickBot="1" x14ac:dyDescent="0.3">
      <c r="A51" s="5" t="s">
        <v>112</v>
      </c>
      <c r="B51" s="4"/>
      <c r="C51" s="4"/>
      <c r="D51" s="4"/>
      <c r="E51" s="4"/>
      <c r="F51" s="4"/>
      <c r="G51" s="4"/>
      <c r="H51" s="3"/>
      <c r="I51" s="5" t="s">
        <v>95</v>
      </c>
      <c r="J51" s="4"/>
      <c r="K51" s="4"/>
      <c r="L51" s="4"/>
      <c r="M51" s="4"/>
    </row>
    <row r="52" spans="1:19" ht="15.75" thickBot="1" x14ac:dyDescent="0.3">
      <c r="A52" s="4"/>
      <c r="B52" s="4"/>
      <c r="C52" s="4"/>
      <c r="D52" s="4"/>
      <c r="E52" s="4"/>
      <c r="F52" s="4"/>
      <c r="G52" s="4"/>
      <c r="H52" s="3"/>
      <c r="I52" s="4"/>
      <c r="J52" s="4"/>
      <c r="K52" s="4"/>
      <c r="L52" s="4"/>
      <c r="M52" s="4"/>
      <c r="Q52" t="s">
        <v>6</v>
      </c>
      <c r="R52" t="s">
        <v>94</v>
      </c>
      <c r="S52" t="s">
        <v>30</v>
      </c>
    </row>
    <row r="53" spans="1:19" ht="27" thickBot="1" x14ac:dyDescent="0.3">
      <c r="A53" s="4" t="s">
        <v>1</v>
      </c>
      <c r="B53" s="4" t="s">
        <v>11</v>
      </c>
      <c r="C53" s="4" t="s">
        <v>12</v>
      </c>
      <c r="D53" s="4" t="s">
        <v>13</v>
      </c>
      <c r="E53" s="4" t="s">
        <v>14</v>
      </c>
      <c r="F53" s="4"/>
      <c r="G53" s="4"/>
      <c r="H53" s="3"/>
      <c r="I53" s="4" t="s">
        <v>1</v>
      </c>
      <c r="J53" s="4" t="s">
        <v>11</v>
      </c>
      <c r="K53" s="4" t="s">
        <v>12</v>
      </c>
      <c r="L53" s="4" t="s">
        <v>13</v>
      </c>
      <c r="M53" s="4"/>
      <c r="P53" t="s">
        <v>19</v>
      </c>
      <c r="Q53" t="s">
        <v>11</v>
      </c>
      <c r="R53" t="s">
        <v>11</v>
      </c>
    </row>
    <row r="54" spans="1:19" ht="15.75" thickBot="1" x14ac:dyDescent="0.3">
      <c r="A54" s="6">
        <v>5</v>
      </c>
      <c r="B54" s="6">
        <v>593.79499999999996</v>
      </c>
      <c r="C54" s="6">
        <v>1048512</v>
      </c>
      <c r="D54" s="6">
        <v>2734</v>
      </c>
      <c r="E54" s="4" t="s">
        <v>113</v>
      </c>
      <c r="F54" s="4"/>
      <c r="G54" s="4"/>
      <c r="H54" s="3"/>
      <c r="I54" s="6">
        <v>1</v>
      </c>
      <c r="J54" s="6">
        <v>1211.54</v>
      </c>
      <c r="K54" s="6">
        <v>1048512</v>
      </c>
      <c r="L54" s="6">
        <v>0</v>
      </c>
      <c r="M54" s="4"/>
      <c r="P54">
        <v>5</v>
      </c>
      <c r="Q54">
        <f>AVERAGE(B54:B58)</f>
        <v>592.49379999999996</v>
      </c>
      <c r="R54">
        <f>AVERAGE(J54:J58)</f>
        <v>1232.7400000000002</v>
      </c>
      <c r="S54">
        <f>R54/Q54</f>
        <v>2.0805956112958488</v>
      </c>
    </row>
    <row r="55" spans="1:19" ht="15.75" thickBot="1" x14ac:dyDescent="0.3">
      <c r="A55" s="6">
        <v>5</v>
      </c>
      <c r="B55" s="6">
        <v>595.28700000000003</v>
      </c>
      <c r="C55" s="6">
        <v>1048512</v>
      </c>
      <c r="D55" s="6">
        <v>2992</v>
      </c>
      <c r="E55" s="4" t="s">
        <v>114</v>
      </c>
      <c r="F55" s="4"/>
      <c r="G55" s="4"/>
      <c r="H55" s="3"/>
      <c r="I55" s="6">
        <v>1</v>
      </c>
      <c r="J55" s="6">
        <v>1235.3699999999999</v>
      </c>
      <c r="K55" s="6">
        <v>1048512</v>
      </c>
      <c r="L55" s="6">
        <v>0</v>
      </c>
      <c r="M55" s="4"/>
      <c r="P55">
        <v>10</v>
      </c>
      <c r="Q55">
        <f>AVERAGE(B59:B63)</f>
        <v>583.39340000000004</v>
      </c>
      <c r="R55">
        <f>AVERAGE(J59:J63)</f>
        <v>1227.992</v>
      </c>
      <c r="S55">
        <f t="shared" ref="S55:S57" si="6">R55/Q55</f>
        <v>2.1049123970206036</v>
      </c>
    </row>
    <row r="56" spans="1:19" ht="15.75" thickBot="1" x14ac:dyDescent="0.3">
      <c r="A56" s="6">
        <v>5</v>
      </c>
      <c r="B56" s="6">
        <v>592.59900000000005</v>
      </c>
      <c r="C56" s="6">
        <v>1048512</v>
      </c>
      <c r="D56" s="6">
        <v>2929</v>
      </c>
      <c r="E56" s="4" t="s">
        <v>115</v>
      </c>
      <c r="F56" s="4"/>
      <c r="G56" s="4"/>
      <c r="H56" s="3"/>
      <c r="I56" s="6">
        <v>1</v>
      </c>
      <c r="J56" s="6">
        <v>1242.23</v>
      </c>
      <c r="K56" s="6">
        <v>1048512</v>
      </c>
      <c r="L56" s="6">
        <v>0</v>
      </c>
      <c r="M56" s="4"/>
      <c r="P56">
        <v>15</v>
      </c>
      <c r="Q56">
        <f>AVERAGE(B64:B68)</f>
        <v>586.00299999999993</v>
      </c>
      <c r="R56">
        <f>AVERAGE(J64:J68)</f>
        <v>1229.5740000000001</v>
      </c>
      <c r="S56">
        <f t="shared" si="6"/>
        <v>2.0982384049228422</v>
      </c>
    </row>
    <row r="57" spans="1:19" ht="15.75" thickBot="1" x14ac:dyDescent="0.3">
      <c r="A57" s="6">
        <v>5</v>
      </c>
      <c r="B57" s="6">
        <v>588.50099999999998</v>
      </c>
      <c r="C57" s="6">
        <v>1048512</v>
      </c>
      <c r="D57" s="6">
        <v>2932</v>
      </c>
      <c r="E57" s="4" t="s">
        <v>116</v>
      </c>
      <c r="F57" s="4"/>
      <c r="G57" s="4"/>
      <c r="H57" s="3"/>
      <c r="I57" s="6">
        <v>1</v>
      </c>
      <c r="J57" s="6">
        <v>1235.6199999999999</v>
      </c>
      <c r="K57" s="6">
        <v>1048512</v>
      </c>
      <c r="L57" s="6">
        <v>0</v>
      </c>
      <c r="M57" s="4"/>
      <c r="P57">
        <v>20</v>
      </c>
      <c r="Q57">
        <f>AVERAGE(B69:B73)</f>
        <v>595.99379999999996</v>
      </c>
      <c r="R57">
        <f>AVERAGE(J69:J73)</f>
        <v>1228.1300000000001</v>
      </c>
      <c r="S57">
        <f t="shared" si="6"/>
        <v>2.0606422415803656</v>
      </c>
    </row>
    <row r="58" spans="1:19" ht="15.75" thickBot="1" x14ac:dyDescent="0.3">
      <c r="A58" s="6">
        <v>5</v>
      </c>
      <c r="B58" s="6">
        <v>592.28700000000003</v>
      </c>
      <c r="C58" s="6">
        <v>1048512</v>
      </c>
      <c r="D58" s="6">
        <v>2914</v>
      </c>
      <c r="E58" s="4" t="s">
        <v>115</v>
      </c>
      <c r="F58" s="4"/>
      <c r="G58" s="4"/>
      <c r="H58" s="3"/>
      <c r="I58" s="6">
        <v>1</v>
      </c>
      <c r="J58" s="6">
        <v>1238.94</v>
      </c>
      <c r="K58" s="6">
        <v>1048512</v>
      </c>
      <c r="L58" s="6">
        <v>0</v>
      </c>
      <c r="M58" s="4"/>
    </row>
    <row r="59" spans="1:19" ht="15.75" thickBot="1" x14ac:dyDescent="0.3">
      <c r="A59" s="6">
        <v>10</v>
      </c>
      <c r="B59" s="6">
        <v>583.34299999999996</v>
      </c>
      <c r="C59" s="6">
        <v>1048512</v>
      </c>
      <c r="D59" s="6">
        <v>16127</v>
      </c>
      <c r="E59" s="4" t="s">
        <v>116</v>
      </c>
      <c r="F59" s="4"/>
      <c r="G59" s="4"/>
      <c r="H59" s="3"/>
      <c r="I59" s="6">
        <v>1</v>
      </c>
      <c r="J59" s="6">
        <v>1216.22</v>
      </c>
      <c r="K59" s="6">
        <v>1048512</v>
      </c>
      <c r="L59" s="6">
        <v>0</v>
      </c>
      <c r="M59" s="4"/>
    </row>
    <row r="60" spans="1:19" ht="15.75" thickBot="1" x14ac:dyDescent="0.3">
      <c r="A60" s="6">
        <v>10</v>
      </c>
      <c r="B60" s="6">
        <v>583.00400000000002</v>
      </c>
      <c r="C60" s="6">
        <v>1048512</v>
      </c>
      <c r="D60" s="6">
        <v>16344</v>
      </c>
      <c r="E60" s="4" t="s">
        <v>117</v>
      </c>
      <c r="F60" s="4"/>
      <c r="G60" s="4"/>
      <c r="H60" s="3"/>
      <c r="I60" s="6">
        <v>1</v>
      </c>
      <c r="J60" s="6">
        <v>1242.31</v>
      </c>
      <c r="K60" s="6">
        <v>1048512</v>
      </c>
      <c r="L60" s="6">
        <v>0</v>
      </c>
      <c r="M60" s="4"/>
    </row>
    <row r="61" spans="1:19" ht="15.75" thickBot="1" x14ac:dyDescent="0.3">
      <c r="A61" s="6">
        <v>10</v>
      </c>
      <c r="B61" s="6">
        <v>583.89200000000005</v>
      </c>
      <c r="C61" s="6">
        <v>1048512</v>
      </c>
      <c r="D61" s="6">
        <v>15522</v>
      </c>
      <c r="E61" s="4" t="s">
        <v>118</v>
      </c>
      <c r="F61" s="4"/>
      <c r="G61" s="4"/>
      <c r="H61" s="3"/>
      <c r="I61" s="6">
        <v>1</v>
      </c>
      <c r="J61" s="6">
        <v>1204.92</v>
      </c>
      <c r="K61" s="6">
        <v>1048512</v>
      </c>
      <c r="L61" s="6">
        <v>0</v>
      </c>
      <c r="M61" s="4"/>
    </row>
    <row r="62" spans="1:19" ht="15.75" thickBot="1" x14ac:dyDescent="0.3">
      <c r="A62" s="6">
        <v>10</v>
      </c>
      <c r="B62" s="6">
        <v>584.83299999999997</v>
      </c>
      <c r="C62" s="6">
        <v>1048512</v>
      </c>
      <c r="D62" s="6">
        <v>15190</v>
      </c>
      <c r="E62" s="4" t="s">
        <v>118</v>
      </c>
      <c r="F62" s="4"/>
      <c r="G62" s="4"/>
      <c r="H62" s="3"/>
      <c r="I62" s="6">
        <v>1</v>
      </c>
      <c r="J62" s="6">
        <v>1235.8900000000001</v>
      </c>
      <c r="K62" s="6">
        <v>1048512</v>
      </c>
      <c r="L62" s="6">
        <v>0</v>
      </c>
      <c r="M62" s="4"/>
    </row>
    <row r="63" spans="1:19" ht="15.75" thickBot="1" x14ac:dyDescent="0.3">
      <c r="A63" s="6">
        <v>10</v>
      </c>
      <c r="B63" s="6">
        <v>581.89499999999998</v>
      </c>
      <c r="C63" s="6">
        <v>1048512</v>
      </c>
      <c r="D63" s="6">
        <v>17046</v>
      </c>
      <c r="E63" s="4" t="s">
        <v>119</v>
      </c>
      <c r="F63" s="4"/>
      <c r="G63" s="4"/>
      <c r="H63" s="3"/>
      <c r="I63" s="6">
        <v>1</v>
      </c>
      <c r="J63" s="6">
        <v>1240.6199999999999</v>
      </c>
      <c r="K63" s="6">
        <v>1048512</v>
      </c>
      <c r="L63" s="6">
        <v>0</v>
      </c>
      <c r="M63" s="4"/>
    </row>
    <row r="64" spans="1:19" ht="15.75" thickBot="1" x14ac:dyDescent="0.3">
      <c r="A64" s="6">
        <v>15</v>
      </c>
      <c r="B64" s="6">
        <v>587.08199999999999</v>
      </c>
      <c r="C64" s="6">
        <v>1048512</v>
      </c>
      <c r="D64" s="6">
        <v>34044</v>
      </c>
      <c r="E64" s="4" t="s">
        <v>120</v>
      </c>
      <c r="F64" s="4"/>
      <c r="G64" s="4"/>
      <c r="H64" s="3"/>
      <c r="I64" s="6">
        <v>1</v>
      </c>
      <c r="J64" s="6">
        <v>1200.33</v>
      </c>
      <c r="K64" s="6">
        <v>1048512</v>
      </c>
      <c r="L64" s="6">
        <v>0</v>
      </c>
      <c r="M64" s="4"/>
    </row>
    <row r="65" spans="1:19" ht="15.75" thickBot="1" x14ac:dyDescent="0.3">
      <c r="A65" s="6">
        <v>15</v>
      </c>
      <c r="B65" s="6">
        <v>587.06899999999996</v>
      </c>
      <c r="C65" s="6">
        <v>1048512</v>
      </c>
      <c r="D65" s="6">
        <v>33459</v>
      </c>
      <c r="E65" s="4" t="s">
        <v>121</v>
      </c>
      <c r="F65" s="4"/>
      <c r="G65" s="4"/>
      <c r="H65" s="3"/>
      <c r="I65" s="6">
        <v>1</v>
      </c>
      <c r="J65" s="6">
        <v>1234.98</v>
      </c>
      <c r="K65" s="6">
        <v>1048512</v>
      </c>
      <c r="L65" s="6">
        <v>0</v>
      </c>
      <c r="M65" s="4"/>
    </row>
    <row r="66" spans="1:19" ht="15.75" thickBot="1" x14ac:dyDescent="0.3">
      <c r="A66" s="6">
        <v>15</v>
      </c>
      <c r="B66" s="6">
        <v>585.18399999999997</v>
      </c>
      <c r="C66" s="6">
        <v>1048512</v>
      </c>
      <c r="D66" s="6">
        <v>35400</v>
      </c>
      <c r="E66" s="4" t="s">
        <v>121</v>
      </c>
      <c r="F66" s="4"/>
      <c r="G66" s="4"/>
      <c r="H66" s="3"/>
      <c r="I66" s="6">
        <v>1</v>
      </c>
      <c r="J66" s="6">
        <v>1238.74</v>
      </c>
      <c r="K66" s="6">
        <v>1048512</v>
      </c>
      <c r="L66" s="6">
        <v>0</v>
      </c>
      <c r="M66" s="4"/>
    </row>
    <row r="67" spans="1:19" ht="15.75" thickBot="1" x14ac:dyDescent="0.3">
      <c r="A67" s="6">
        <v>15</v>
      </c>
      <c r="B67" s="6">
        <v>585.27499999999998</v>
      </c>
      <c r="C67" s="6">
        <v>1048512</v>
      </c>
      <c r="D67" s="6">
        <v>33056</v>
      </c>
      <c r="E67" s="4" t="s">
        <v>117</v>
      </c>
      <c r="F67" s="4"/>
      <c r="G67" s="4"/>
      <c r="H67" s="3"/>
      <c r="I67" s="6">
        <v>1</v>
      </c>
      <c r="J67" s="6">
        <v>1235.1300000000001</v>
      </c>
      <c r="K67" s="6">
        <v>1048512</v>
      </c>
      <c r="L67" s="6">
        <v>0</v>
      </c>
      <c r="M67" s="4"/>
    </row>
    <row r="68" spans="1:19" ht="15.75" thickBot="1" x14ac:dyDescent="0.3">
      <c r="A68" s="6">
        <v>15</v>
      </c>
      <c r="B68" s="6">
        <v>585.40499999999997</v>
      </c>
      <c r="C68" s="6">
        <v>1048512</v>
      </c>
      <c r="D68" s="6">
        <v>33852</v>
      </c>
      <c r="E68" s="4" t="s">
        <v>121</v>
      </c>
      <c r="F68" s="4"/>
      <c r="G68" s="4"/>
      <c r="H68" s="3"/>
      <c r="I68" s="6">
        <v>1</v>
      </c>
      <c r="J68" s="6">
        <v>1238.69</v>
      </c>
      <c r="K68" s="6">
        <v>1048512</v>
      </c>
      <c r="L68" s="6">
        <v>0</v>
      </c>
      <c r="M68" s="4"/>
    </row>
    <row r="69" spans="1:19" ht="15.75" thickBot="1" x14ac:dyDescent="0.3">
      <c r="A69" s="6">
        <v>20</v>
      </c>
      <c r="B69" s="6">
        <v>596.08799999999997</v>
      </c>
      <c r="C69" s="6">
        <v>1048512</v>
      </c>
      <c r="D69" s="6">
        <v>59855</v>
      </c>
      <c r="E69" s="4" t="s">
        <v>122</v>
      </c>
      <c r="F69" s="4"/>
      <c r="G69" s="4"/>
      <c r="H69" s="3"/>
      <c r="I69" s="6">
        <v>1</v>
      </c>
      <c r="J69" s="6">
        <v>1206.45</v>
      </c>
      <c r="K69" s="6">
        <v>1048512</v>
      </c>
      <c r="L69" s="6">
        <v>0</v>
      </c>
      <c r="M69" s="4"/>
    </row>
    <row r="70" spans="1:19" ht="15.75" thickBot="1" x14ac:dyDescent="0.3">
      <c r="A70" s="6">
        <v>20</v>
      </c>
      <c r="B70" s="6">
        <v>597.76700000000005</v>
      </c>
      <c r="C70" s="6">
        <v>1048512</v>
      </c>
      <c r="D70" s="6">
        <v>61224</v>
      </c>
      <c r="E70" s="4" t="s">
        <v>123</v>
      </c>
      <c r="F70" s="4"/>
      <c r="G70" s="4"/>
      <c r="H70" s="3"/>
      <c r="I70" s="6">
        <v>1</v>
      </c>
      <c r="J70" s="6">
        <v>1229.6600000000001</v>
      </c>
      <c r="K70" s="6">
        <v>1048512</v>
      </c>
      <c r="L70" s="6">
        <v>0</v>
      </c>
      <c r="M70" s="4"/>
    </row>
    <row r="71" spans="1:19" ht="15.75" thickBot="1" x14ac:dyDescent="0.3">
      <c r="A71" s="6">
        <v>20</v>
      </c>
      <c r="B71" s="6">
        <v>596.35199999999998</v>
      </c>
      <c r="C71" s="6">
        <v>1048512</v>
      </c>
      <c r="D71" s="6">
        <v>61209</v>
      </c>
      <c r="E71" s="4" t="s">
        <v>123</v>
      </c>
      <c r="F71" s="4"/>
      <c r="G71" s="4"/>
      <c r="H71" s="3"/>
      <c r="I71" s="6">
        <v>1</v>
      </c>
      <c r="J71" s="6">
        <v>1238.3900000000001</v>
      </c>
      <c r="K71" s="6">
        <v>1048512</v>
      </c>
      <c r="L71" s="6">
        <v>0</v>
      </c>
      <c r="M71" s="4"/>
    </row>
    <row r="72" spans="1:19" ht="15.75" thickBot="1" x14ac:dyDescent="0.3">
      <c r="A72" s="6">
        <v>20</v>
      </c>
      <c r="B72" s="6">
        <v>594.67899999999997</v>
      </c>
      <c r="C72" s="6">
        <v>1048512</v>
      </c>
      <c r="D72" s="6">
        <v>59568</v>
      </c>
      <c r="E72" s="4" t="s">
        <v>114</v>
      </c>
      <c r="F72" s="4"/>
      <c r="G72" s="4"/>
      <c r="H72" s="3"/>
      <c r="I72" s="6">
        <v>1</v>
      </c>
      <c r="J72" s="6">
        <v>1233.27</v>
      </c>
      <c r="K72" s="6">
        <v>1048512</v>
      </c>
      <c r="L72" s="6">
        <v>0</v>
      </c>
      <c r="M72" s="4"/>
    </row>
    <row r="73" spans="1:19" ht="15.75" thickBot="1" x14ac:dyDescent="0.3">
      <c r="A73" s="6">
        <v>20</v>
      </c>
      <c r="B73" s="6">
        <v>595.08299999999997</v>
      </c>
      <c r="C73" s="6">
        <v>1048512</v>
      </c>
      <c r="D73" s="6">
        <v>60506</v>
      </c>
      <c r="E73" s="4" t="s">
        <v>124</v>
      </c>
      <c r="F73" s="4"/>
      <c r="G73" s="4"/>
      <c r="H73" s="3"/>
      <c r="I73" s="6">
        <v>1</v>
      </c>
      <c r="J73" s="6">
        <v>1232.8800000000001</v>
      </c>
      <c r="K73" s="6">
        <v>1048512</v>
      </c>
      <c r="L73" s="6">
        <v>0</v>
      </c>
      <c r="M73" s="4"/>
    </row>
    <row r="74" spans="1:19" ht="15.75" thickBot="1" x14ac:dyDescent="0.3">
      <c r="A74" s="4"/>
      <c r="B74" s="4"/>
      <c r="C74" s="4"/>
      <c r="D74" s="4"/>
      <c r="E74" s="4"/>
      <c r="F74" s="4"/>
      <c r="G74" s="4"/>
      <c r="H74" s="3"/>
      <c r="I74" s="4"/>
      <c r="J74" s="4"/>
      <c r="K74" s="4"/>
      <c r="L74" s="4"/>
      <c r="M74" s="4"/>
    </row>
    <row r="75" spans="1:19" ht="39.75" thickBot="1" x14ac:dyDescent="0.3">
      <c r="A75" s="5" t="s">
        <v>125</v>
      </c>
      <c r="B75" s="4"/>
      <c r="C75" s="4"/>
      <c r="D75" s="4"/>
      <c r="E75" s="4"/>
      <c r="F75" s="4"/>
      <c r="G75" s="4"/>
      <c r="H75" s="3"/>
      <c r="I75" s="5" t="s">
        <v>95</v>
      </c>
      <c r="J75" s="4"/>
      <c r="K75" s="4"/>
      <c r="L75" s="4"/>
      <c r="M75" s="4"/>
    </row>
    <row r="76" spans="1:19" ht="15.75" thickBot="1" x14ac:dyDescent="0.3">
      <c r="A76" s="4"/>
      <c r="B76" s="4"/>
      <c r="C76" s="4"/>
      <c r="D76" s="4"/>
      <c r="E76" s="4"/>
      <c r="F76" s="4"/>
      <c r="G76" s="4"/>
      <c r="H76" s="3"/>
      <c r="I76" s="4"/>
      <c r="J76" s="4"/>
      <c r="K76" s="4"/>
      <c r="L76" s="4"/>
      <c r="M76" s="4"/>
      <c r="Q76" t="s">
        <v>6</v>
      </c>
      <c r="R76" t="s">
        <v>94</v>
      </c>
      <c r="S76" t="s">
        <v>30</v>
      </c>
    </row>
    <row r="77" spans="1:19" ht="27" thickBot="1" x14ac:dyDescent="0.3">
      <c r="A77" s="4" t="s">
        <v>1</v>
      </c>
      <c r="B77" s="4" t="s">
        <v>11</v>
      </c>
      <c r="C77" s="4" t="s">
        <v>12</v>
      </c>
      <c r="D77" s="4" t="s">
        <v>13</v>
      </c>
      <c r="E77" s="4" t="s">
        <v>14</v>
      </c>
      <c r="F77" s="4"/>
      <c r="G77" s="4"/>
      <c r="H77" s="3"/>
      <c r="I77" s="4" t="s">
        <v>1</v>
      </c>
      <c r="J77" s="4" t="s">
        <v>11</v>
      </c>
      <c r="K77" s="4" t="s">
        <v>12</v>
      </c>
      <c r="L77" s="4" t="s">
        <v>13</v>
      </c>
      <c r="M77" s="4"/>
      <c r="P77" t="s">
        <v>19</v>
      </c>
      <c r="Q77" t="s">
        <v>11</v>
      </c>
      <c r="R77" t="s">
        <v>11</v>
      </c>
    </row>
    <row r="78" spans="1:19" ht="15.75" thickBot="1" x14ac:dyDescent="0.3">
      <c r="A78" s="6">
        <v>5</v>
      </c>
      <c r="B78" s="6">
        <v>343.35300000000001</v>
      </c>
      <c r="C78" s="6">
        <v>4060</v>
      </c>
      <c r="D78" s="6">
        <v>79</v>
      </c>
      <c r="E78" s="4" t="s">
        <v>126</v>
      </c>
      <c r="F78" s="4"/>
      <c r="G78" s="4"/>
      <c r="H78" s="3"/>
      <c r="I78" s="6">
        <v>1</v>
      </c>
      <c r="J78" s="6">
        <v>1360.67</v>
      </c>
      <c r="K78" s="6">
        <v>4060</v>
      </c>
      <c r="L78" s="6">
        <v>0</v>
      </c>
      <c r="M78" s="4"/>
      <c r="P78">
        <v>5</v>
      </c>
      <c r="Q78">
        <f>AVERAGE(B78:B82)</f>
        <v>340.68420000000003</v>
      </c>
      <c r="R78">
        <f>AVERAGE(J78:J82)</f>
        <v>1360.0040000000001</v>
      </c>
      <c r="S78">
        <f>R78/Q78</f>
        <v>3.991978495040275</v>
      </c>
    </row>
    <row r="79" spans="1:19" ht="15.75" thickBot="1" x14ac:dyDescent="0.3">
      <c r="A79" s="6">
        <v>5</v>
      </c>
      <c r="B79" s="6">
        <v>340.505</v>
      </c>
      <c r="C79" s="6">
        <v>4060</v>
      </c>
      <c r="D79" s="6">
        <v>116</v>
      </c>
      <c r="E79" s="4" t="s">
        <v>127</v>
      </c>
      <c r="F79" s="4"/>
      <c r="G79" s="4"/>
      <c r="H79" s="3"/>
      <c r="I79" s="6">
        <v>1</v>
      </c>
      <c r="J79" s="6">
        <v>1353.66</v>
      </c>
      <c r="K79" s="6">
        <v>4060</v>
      </c>
      <c r="L79" s="6">
        <v>0</v>
      </c>
      <c r="M79" s="4"/>
      <c r="P79">
        <v>10</v>
      </c>
      <c r="Q79">
        <f>AVERAGE(B83:B87)</f>
        <v>202.04479999999998</v>
      </c>
      <c r="R79">
        <f>AVERAGE(J83:J87)</f>
        <v>1361.5939999999998</v>
      </c>
      <c r="S79">
        <f t="shared" ref="S79:S81" si="7">R79/Q79</f>
        <v>6.7390697508671344</v>
      </c>
    </row>
    <row r="80" spans="1:19" ht="15.75" thickBot="1" x14ac:dyDescent="0.3">
      <c r="A80" s="6">
        <v>5</v>
      </c>
      <c r="B80" s="6">
        <v>339.95100000000002</v>
      </c>
      <c r="C80" s="6">
        <v>4060</v>
      </c>
      <c r="D80" s="6">
        <v>80</v>
      </c>
      <c r="E80" s="4" t="s">
        <v>128</v>
      </c>
      <c r="F80" s="4"/>
      <c r="G80" s="4"/>
      <c r="H80" s="3"/>
      <c r="I80" s="6">
        <v>1</v>
      </c>
      <c r="J80" s="6">
        <v>1358.12</v>
      </c>
      <c r="K80" s="6">
        <v>4060</v>
      </c>
      <c r="L80" s="6">
        <v>0</v>
      </c>
      <c r="M80" s="4"/>
      <c r="P80">
        <v>15</v>
      </c>
      <c r="Q80">
        <f>AVERAGE(B88:B92)</f>
        <v>162.35120000000001</v>
      </c>
      <c r="R80">
        <f>AVERAGE(J88:J92)</f>
        <v>1364.1299999999999</v>
      </c>
      <c r="S80">
        <f t="shared" si="7"/>
        <v>8.4023401120533752</v>
      </c>
    </row>
    <row r="81" spans="1:19" ht="15.75" thickBot="1" x14ac:dyDescent="0.3">
      <c r="A81" s="6">
        <v>5</v>
      </c>
      <c r="B81" s="6">
        <v>338.93</v>
      </c>
      <c r="C81" s="6">
        <v>4060</v>
      </c>
      <c r="D81" s="6">
        <v>82</v>
      </c>
      <c r="E81" s="4" t="s">
        <v>128</v>
      </c>
      <c r="F81" s="4"/>
      <c r="G81" s="4"/>
      <c r="H81" s="3"/>
      <c r="I81" s="6">
        <v>1</v>
      </c>
      <c r="J81" s="6">
        <v>1376.76</v>
      </c>
      <c r="K81" s="6">
        <v>4060</v>
      </c>
      <c r="L81" s="6">
        <v>0</v>
      </c>
      <c r="M81" s="4"/>
      <c r="P81">
        <v>20</v>
      </c>
      <c r="Q81">
        <f>AVERAGE(B93:B97)</f>
        <v>158.52500000000001</v>
      </c>
      <c r="R81">
        <f>AVERAGE(J93:J97)</f>
        <v>1361.3820000000001</v>
      </c>
      <c r="S81">
        <f t="shared" si="7"/>
        <v>8.5878063396940547</v>
      </c>
    </row>
    <row r="82" spans="1:19" ht="15.75" thickBot="1" x14ac:dyDescent="0.3">
      <c r="A82" s="6">
        <v>5</v>
      </c>
      <c r="B82" s="6">
        <v>340.68200000000002</v>
      </c>
      <c r="C82" s="6">
        <v>4060</v>
      </c>
      <c r="D82" s="6">
        <v>105</v>
      </c>
      <c r="E82" s="4" t="s">
        <v>129</v>
      </c>
      <c r="F82" s="4"/>
      <c r="G82" s="4"/>
      <c r="H82" s="3"/>
      <c r="I82" s="6">
        <v>1</v>
      </c>
      <c r="J82" s="6">
        <v>1350.81</v>
      </c>
      <c r="K82" s="6">
        <v>4060</v>
      </c>
      <c r="L82" s="6">
        <v>0</v>
      </c>
      <c r="M82" s="4"/>
    </row>
    <row r="83" spans="1:19" ht="15.75" thickBot="1" x14ac:dyDescent="0.3">
      <c r="A83" s="6">
        <v>10</v>
      </c>
      <c r="B83" s="6">
        <v>203.91399999999999</v>
      </c>
      <c r="C83" s="6">
        <v>4060</v>
      </c>
      <c r="D83" s="6">
        <v>354</v>
      </c>
      <c r="E83" s="4" t="s">
        <v>130</v>
      </c>
      <c r="F83" s="4"/>
      <c r="G83" s="4"/>
      <c r="H83" s="3"/>
      <c r="I83" s="6">
        <v>1</v>
      </c>
      <c r="J83" s="6">
        <v>1378.05</v>
      </c>
      <c r="K83" s="6">
        <v>4060</v>
      </c>
      <c r="L83" s="6">
        <v>0</v>
      </c>
      <c r="M83" s="4"/>
    </row>
    <row r="84" spans="1:19" ht="15.75" thickBot="1" x14ac:dyDescent="0.3">
      <c r="A84" s="6">
        <v>10</v>
      </c>
      <c r="B84" s="6">
        <v>202.857</v>
      </c>
      <c r="C84" s="6">
        <v>4060</v>
      </c>
      <c r="D84" s="6">
        <v>372</v>
      </c>
      <c r="E84" s="4" t="s">
        <v>131</v>
      </c>
      <c r="F84" s="4"/>
      <c r="G84" s="4"/>
      <c r="H84" s="3"/>
      <c r="I84" s="6">
        <v>1</v>
      </c>
      <c r="J84" s="6">
        <v>1355.53</v>
      </c>
      <c r="K84" s="6">
        <v>4060</v>
      </c>
      <c r="L84" s="6">
        <v>0</v>
      </c>
      <c r="M84" s="4"/>
    </row>
    <row r="85" spans="1:19" ht="15.75" thickBot="1" x14ac:dyDescent="0.3">
      <c r="A85" s="6">
        <v>10</v>
      </c>
      <c r="B85" s="6">
        <v>199.905</v>
      </c>
      <c r="C85" s="6">
        <v>4060</v>
      </c>
      <c r="D85" s="6">
        <v>406</v>
      </c>
      <c r="E85" s="4" t="s">
        <v>132</v>
      </c>
      <c r="F85" s="4"/>
      <c r="G85" s="4"/>
      <c r="H85" s="3"/>
      <c r="I85" s="6">
        <v>1</v>
      </c>
      <c r="J85" s="6">
        <v>1352.87</v>
      </c>
      <c r="K85" s="6">
        <v>4060</v>
      </c>
      <c r="L85" s="6">
        <v>0</v>
      </c>
      <c r="M85" s="4"/>
    </row>
    <row r="86" spans="1:19" ht="15.75" thickBot="1" x14ac:dyDescent="0.3">
      <c r="A86" s="6">
        <v>10</v>
      </c>
      <c r="B86" s="6">
        <v>203.541</v>
      </c>
      <c r="C86" s="6">
        <v>4060</v>
      </c>
      <c r="D86" s="6">
        <v>405</v>
      </c>
      <c r="E86" s="4" t="s">
        <v>131</v>
      </c>
      <c r="F86" s="4"/>
      <c r="G86" s="4"/>
      <c r="H86" s="3"/>
      <c r="I86" s="6">
        <v>1</v>
      </c>
      <c r="J86" s="6">
        <v>1368.08</v>
      </c>
      <c r="K86" s="6">
        <v>4060</v>
      </c>
      <c r="L86" s="6">
        <v>0</v>
      </c>
      <c r="M86" s="4"/>
    </row>
    <row r="87" spans="1:19" ht="15.75" thickBot="1" x14ac:dyDescent="0.3">
      <c r="A87" s="6">
        <v>10</v>
      </c>
      <c r="B87" s="6">
        <v>200.00700000000001</v>
      </c>
      <c r="C87" s="6">
        <v>4060</v>
      </c>
      <c r="D87" s="6">
        <v>322</v>
      </c>
      <c r="E87" s="4" t="s">
        <v>133</v>
      </c>
      <c r="F87" s="4"/>
      <c r="G87" s="4"/>
      <c r="H87" s="3"/>
      <c r="I87" s="6">
        <v>1</v>
      </c>
      <c r="J87" s="6">
        <v>1353.44</v>
      </c>
      <c r="K87" s="6">
        <v>4060</v>
      </c>
      <c r="L87" s="6">
        <v>0</v>
      </c>
      <c r="M87" s="4"/>
    </row>
    <row r="88" spans="1:19" ht="15.75" thickBot="1" x14ac:dyDescent="0.3">
      <c r="A88" s="6">
        <v>15</v>
      </c>
      <c r="B88" s="6">
        <v>161.28700000000001</v>
      </c>
      <c r="C88" s="6">
        <v>4060</v>
      </c>
      <c r="D88" s="6">
        <v>747</v>
      </c>
      <c r="E88" s="4" t="s">
        <v>134</v>
      </c>
      <c r="F88" s="4"/>
      <c r="G88" s="4"/>
      <c r="H88" s="3"/>
      <c r="I88" s="6">
        <v>1</v>
      </c>
      <c r="J88" s="6">
        <v>1363.09</v>
      </c>
      <c r="K88" s="6">
        <v>4060</v>
      </c>
      <c r="L88" s="6">
        <v>0</v>
      </c>
      <c r="M88" s="4"/>
    </row>
    <row r="89" spans="1:19" ht="15.75" thickBot="1" x14ac:dyDescent="0.3">
      <c r="A89" s="6">
        <v>15</v>
      </c>
      <c r="B89" s="6">
        <v>166.285</v>
      </c>
      <c r="C89" s="6">
        <v>4060</v>
      </c>
      <c r="D89" s="6">
        <v>700</v>
      </c>
      <c r="E89" s="4" t="s">
        <v>135</v>
      </c>
      <c r="F89" s="4"/>
      <c r="G89" s="4"/>
      <c r="H89" s="3"/>
      <c r="I89" s="6">
        <v>1</v>
      </c>
      <c r="J89" s="6">
        <v>1359.07</v>
      </c>
      <c r="K89" s="6">
        <v>4060</v>
      </c>
      <c r="L89" s="6">
        <v>0</v>
      </c>
      <c r="M89" s="4"/>
    </row>
    <row r="90" spans="1:19" ht="15.75" thickBot="1" x14ac:dyDescent="0.3">
      <c r="A90" s="6">
        <v>15</v>
      </c>
      <c r="B90" s="6">
        <v>161.35900000000001</v>
      </c>
      <c r="C90" s="6">
        <v>4060</v>
      </c>
      <c r="D90" s="6">
        <v>696</v>
      </c>
      <c r="E90" s="4" t="s">
        <v>134</v>
      </c>
      <c r="F90" s="4"/>
      <c r="G90" s="4"/>
      <c r="H90" s="3"/>
      <c r="I90" s="6">
        <v>1</v>
      </c>
      <c r="J90" s="6">
        <v>1372.1</v>
      </c>
      <c r="K90" s="6">
        <v>4060</v>
      </c>
      <c r="L90" s="6">
        <v>0</v>
      </c>
      <c r="M90" s="4"/>
    </row>
    <row r="91" spans="1:19" ht="15.75" thickBot="1" x14ac:dyDescent="0.3">
      <c r="A91" s="6">
        <v>15</v>
      </c>
      <c r="B91" s="6">
        <v>161.38</v>
      </c>
      <c r="C91" s="6">
        <v>4060</v>
      </c>
      <c r="D91" s="6">
        <v>705</v>
      </c>
      <c r="E91" s="4" t="s">
        <v>136</v>
      </c>
      <c r="F91" s="4"/>
      <c r="G91" s="4"/>
      <c r="H91" s="3"/>
      <c r="I91" s="6">
        <v>1</v>
      </c>
      <c r="J91" s="6">
        <v>1352.64</v>
      </c>
      <c r="K91" s="6">
        <v>4060</v>
      </c>
      <c r="L91" s="6">
        <v>0</v>
      </c>
      <c r="M91" s="4"/>
    </row>
    <row r="92" spans="1:19" ht="15.75" thickBot="1" x14ac:dyDescent="0.3">
      <c r="A92" s="6">
        <v>15</v>
      </c>
      <c r="B92" s="6">
        <v>161.44499999999999</v>
      </c>
      <c r="C92" s="6">
        <v>4060</v>
      </c>
      <c r="D92" s="6">
        <v>722</v>
      </c>
      <c r="E92" s="4" t="s">
        <v>134</v>
      </c>
      <c r="F92" s="4"/>
      <c r="G92" s="4"/>
      <c r="H92" s="3"/>
      <c r="I92" s="6">
        <v>1</v>
      </c>
      <c r="J92" s="6">
        <v>1373.75</v>
      </c>
      <c r="K92" s="6">
        <v>4060</v>
      </c>
      <c r="L92" s="6">
        <v>0</v>
      </c>
      <c r="M92" s="4"/>
    </row>
    <row r="93" spans="1:19" ht="15.75" thickBot="1" x14ac:dyDescent="0.3">
      <c r="A93" s="6">
        <v>20</v>
      </c>
      <c r="B93" s="6">
        <v>150.209</v>
      </c>
      <c r="C93" s="6">
        <v>4060</v>
      </c>
      <c r="D93" s="6">
        <v>1067</v>
      </c>
      <c r="E93" s="4" t="s">
        <v>137</v>
      </c>
      <c r="F93" s="4"/>
      <c r="G93" s="4"/>
      <c r="H93" s="3"/>
      <c r="I93" s="6">
        <v>1</v>
      </c>
      <c r="J93" s="6">
        <v>1362.08</v>
      </c>
      <c r="K93" s="6">
        <v>4060</v>
      </c>
      <c r="L93" s="6">
        <v>0</v>
      </c>
      <c r="M93" s="4"/>
    </row>
    <row r="94" spans="1:19" ht="15.75" thickBot="1" x14ac:dyDescent="0.3">
      <c r="A94" s="6">
        <v>20</v>
      </c>
      <c r="B94" s="6">
        <v>156.85900000000001</v>
      </c>
      <c r="C94" s="6">
        <v>4060</v>
      </c>
      <c r="D94" s="6">
        <v>1045</v>
      </c>
      <c r="E94" s="4" t="s">
        <v>138</v>
      </c>
      <c r="F94" s="4"/>
      <c r="G94" s="4"/>
      <c r="H94" s="3"/>
      <c r="I94" s="6">
        <v>1</v>
      </c>
      <c r="J94" s="6">
        <v>1352.31</v>
      </c>
      <c r="K94" s="6">
        <v>4060</v>
      </c>
      <c r="L94" s="6">
        <v>0</v>
      </c>
      <c r="M94" s="4"/>
    </row>
    <row r="95" spans="1:19" ht="15.75" thickBot="1" x14ac:dyDescent="0.3">
      <c r="A95" s="6">
        <v>20</v>
      </c>
      <c r="B95" s="6">
        <v>158.85499999999999</v>
      </c>
      <c r="C95" s="6">
        <v>4060</v>
      </c>
      <c r="D95" s="6">
        <v>1100</v>
      </c>
      <c r="E95" s="4" t="s">
        <v>139</v>
      </c>
      <c r="F95" s="4"/>
      <c r="G95" s="4"/>
      <c r="H95" s="3"/>
      <c r="I95" s="6">
        <v>1</v>
      </c>
      <c r="J95" s="6">
        <v>1377.51</v>
      </c>
      <c r="K95" s="6">
        <v>4060</v>
      </c>
      <c r="L95" s="6">
        <v>0</v>
      </c>
      <c r="M95" s="4"/>
    </row>
    <row r="96" spans="1:19" ht="15.75" thickBot="1" x14ac:dyDescent="0.3">
      <c r="A96" s="6">
        <v>20</v>
      </c>
      <c r="B96" s="6">
        <v>167.10499999999999</v>
      </c>
      <c r="C96" s="6">
        <v>4060</v>
      </c>
      <c r="D96" s="6">
        <v>1161</v>
      </c>
      <c r="E96" s="4" t="s">
        <v>140</v>
      </c>
      <c r="F96" s="4"/>
      <c r="G96" s="4"/>
      <c r="H96" s="3"/>
      <c r="I96" s="6">
        <v>1</v>
      </c>
      <c r="J96" s="6">
        <v>1355.36</v>
      </c>
      <c r="K96" s="6">
        <v>4060</v>
      </c>
      <c r="L96" s="6">
        <v>0</v>
      </c>
      <c r="M96" s="4"/>
    </row>
    <row r="97" spans="1:13" ht="15.75" thickBot="1" x14ac:dyDescent="0.3">
      <c r="A97" s="6">
        <v>20</v>
      </c>
      <c r="B97" s="6">
        <v>159.59700000000001</v>
      </c>
      <c r="C97" s="6">
        <v>4060</v>
      </c>
      <c r="D97" s="6">
        <v>1146</v>
      </c>
      <c r="E97" s="4" t="s">
        <v>139</v>
      </c>
      <c r="F97" s="4"/>
      <c r="G97" s="4"/>
      <c r="H97" s="3"/>
      <c r="I97" s="6">
        <v>1</v>
      </c>
      <c r="J97" s="6">
        <v>1359.65</v>
      </c>
      <c r="K97" s="6">
        <v>4060</v>
      </c>
      <c r="L97" s="6">
        <v>0</v>
      </c>
      <c r="M97" s="4"/>
    </row>
  </sheetData>
  <mergeCells count="2">
    <mergeCell ref="A1:E1"/>
    <mergeCell ref="I1:M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DDC4-5AAF-4C23-9D22-2FFE4D822F80}">
  <dimension ref="A1:AC97"/>
  <sheetViews>
    <sheetView topLeftCell="T19" zoomScale="99" workbookViewId="0">
      <selection activeCell="X36" sqref="X36:AC45"/>
    </sheetView>
  </sheetViews>
  <sheetFormatPr defaultRowHeight="15" x14ac:dyDescent="0.25"/>
  <sheetData>
    <row r="1" spans="1:25" x14ac:dyDescent="0.25">
      <c r="A1" s="10" t="s">
        <v>0</v>
      </c>
      <c r="B1" s="10"/>
      <c r="C1" s="10"/>
      <c r="F1" s="2"/>
    </row>
    <row r="2" spans="1:25" x14ac:dyDescent="0.25">
      <c r="F2" s="2"/>
      <c r="R2" t="s">
        <v>18</v>
      </c>
    </row>
    <row r="3" spans="1:25" x14ac:dyDescent="0.25">
      <c r="A3" s="10" t="s">
        <v>6</v>
      </c>
      <c r="B3" s="10"/>
      <c r="C3" s="10"/>
      <c r="D3" s="10"/>
      <c r="E3" s="10"/>
      <c r="F3" s="10"/>
      <c r="G3" s="10"/>
      <c r="K3" s="10" t="s">
        <v>16</v>
      </c>
      <c r="L3" s="10"/>
      <c r="M3" s="10"/>
      <c r="N3" s="10"/>
      <c r="R3" t="s">
        <v>163</v>
      </c>
      <c r="S3" s="10"/>
      <c r="T3" s="10"/>
      <c r="U3" s="10"/>
      <c r="V3" s="10"/>
      <c r="W3" s="10"/>
      <c r="X3" s="10"/>
      <c r="Y3" s="10"/>
    </row>
    <row r="5" spans="1:25" x14ac:dyDescent="0.25">
      <c r="Q5" t="s">
        <v>6</v>
      </c>
      <c r="R5" t="s">
        <v>94</v>
      </c>
      <c r="S5" t="s">
        <v>30</v>
      </c>
    </row>
    <row r="6" spans="1:25" x14ac:dyDescent="0.25">
      <c r="A6" t="s">
        <v>1</v>
      </c>
      <c r="B6" t="s">
        <v>83</v>
      </c>
      <c r="C6" t="s">
        <v>12</v>
      </c>
      <c r="D6" t="s">
        <v>13</v>
      </c>
      <c r="E6" t="s">
        <v>84</v>
      </c>
      <c r="F6" t="s">
        <v>85</v>
      </c>
      <c r="I6" t="s">
        <v>1</v>
      </c>
      <c r="J6" t="s">
        <v>83</v>
      </c>
      <c r="K6" t="s">
        <v>12</v>
      </c>
      <c r="L6" t="s">
        <v>13</v>
      </c>
      <c r="M6" t="s">
        <v>85</v>
      </c>
      <c r="P6" t="s">
        <v>19</v>
      </c>
      <c r="Q6" t="s">
        <v>11</v>
      </c>
      <c r="R6" t="s">
        <v>11</v>
      </c>
    </row>
    <row r="7" spans="1:25" x14ac:dyDescent="0.25">
      <c r="A7">
        <v>5</v>
      </c>
      <c r="B7">
        <v>389.28699999999998</v>
      </c>
      <c r="C7">
        <v>196417</v>
      </c>
      <c r="D7">
        <v>65</v>
      </c>
      <c r="E7">
        <v>389</v>
      </c>
      <c r="F7" t="s">
        <v>9</v>
      </c>
      <c r="I7">
        <v>1</v>
      </c>
      <c r="J7">
        <v>1643.11</v>
      </c>
      <c r="K7">
        <v>196417</v>
      </c>
      <c r="L7">
        <v>0</v>
      </c>
      <c r="M7" t="s">
        <v>9</v>
      </c>
      <c r="P7">
        <v>5</v>
      </c>
      <c r="Q7">
        <f>AVERAGE(B7:B11)</f>
        <v>388.62099999999998</v>
      </c>
      <c r="R7">
        <f>AVERAGE(J7:J11)</f>
        <v>1630.78</v>
      </c>
      <c r="S7">
        <f>R7/Q7</f>
        <v>4.1963249541326899</v>
      </c>
    </row>
    <row r="8" spans="1:25" x14ac:dyDescent="0.25">
      <c r="A8">
        <v>5</v>
      </c>
      <c r="B8">
        <v>388.95499999999998</v>
      </c>
      <c r="C8">
        <v>196417</v>
      </c>
      <c r="D8">
        <v>62</v>
      </c>
      <c r="E8">
        <v>389</v>
      </c>
      <c r="I8">
        <v>1</v>
      </c>
      <c r="J8">
        <v>1628.98</v>
      </c>
      <c r="K8">
        <v>196417</v>
      </c>
      <c r="L8">
        <v>0</v>
      </c>
      <c r="P8">
        <v>10</v>
      </c>
      <c r="Q8">
        <f>AVERAGE(B12:B16)</f>
        <v>195.29239999999999</v>
      </c>
      <c r="R8">
        <f>AVERAGE(J12:J16)</f>
        <v>1630.3839999999998</v>
      </c>
      <c r="S8">
        <f t="shared" ref="S8:S10" si="0">R8/Q8</f>
        <v>8.3484252331375917</v>
      </c>
    </row>
    <row r="9" spans="1:25" x14ac:dyDescent="0.25">
      <c r="A9">
        <v>5</v>
      </c>
      <c r="B9">
        <v>388.45499999999998</v>
      </c>
      <c r="C9">
        <v>196417</v>
      </c>
      <c r="D9">
        <v>54</v>
      </c>
      <c r="E9">
        <v>388</v>
      </c>
      <c r="I9">
        <v>1</v>
      </c>
      <c r="J9">
        <v>1631.13</v>
      </c>
      <c r="K9">
        <v>196417</v>
      </c>
      <c r="L9">
        <v>0</v>
      </c>
      <c r="P9">
        <v>15</v>
      </c>
      <c r="Q9">
        <f>AVERAGE(B17:B21)</f>
        <v>132.32820000000001</v>
      </c>
      <c r="R9">
        <f>AVERAGE(J17:J21)</f>
        <v>1630.7180000000001</v>
      </c>
      <c r="S9">
        <f t="shared" si="0"/>
        <v>12.323284077014574</v>
      </c>
    </row>
    <row r="10" spans="1:25" x14ac:dyDescent="0.25">
      <c r="A10">
        <v>5</v>
      </c>
      <c r="B10">
        <v>387.77100000000002</v>
      </c>
      <c r="C10">
        <v>196417</v>
      </c>
      <c r="D10">
        <v>54</v>
      </c>
      <c r="E10">
        <v>388</v>
      </c>
      <c r="I10">
        <v>1</v>
      </c>
      <c r="J10">
        <v>1626.33</v>
      </c>
      <c r="K10">
        <v>196417</v>
      </c>
      <c r="L10">
        <v>0</v>
      </c>
      <c r="P10">
        <v>20</v>
      </c>
      <c r="Q10">
        <f>AVERAGE(B22:B26)</f>
        <v>123.9374</v>
      </c>
      <c r="R10">
        <f>AVERAGE(J22:J26)</f>
        <v>1631.7739999999999</v>
      </c>
      <c r="S10">
        <f t="shared" si="0"/>
        <v>13.166114506194255</v>
      </c>
    </row>
    <row r="11" spans="1:25" x14ac:dyDescent="0.25">
      <c r="A11">
        <v>5</v>
      </c>
      <c r="B11">
        <v>388.637</v>
      </c>
      <c r="C11">
        <v>196417</v>
      </c>
      <c r="D11">
        <v>58</v>
      </c>
      <c r="E11">
        <v>389</v>
      </c>
      <c r="I11">
        <v>1</v>
      </c>
      <c r="J11">
        <v>1624.35</v>
      </c>
      <c r="K11">
        <v>196417</v>
      </c>
      <c r="L11">
        <v>0</v>
      </c>
    </row>
    <row r="12" spans="1:25" x14ac:dyDescent="0.25">
      <c r="A12">
        <v>10</v>
      </c>
      <c r="B12">
        <v>195.672</v>
      </c>
      <c r="C12">
        <v>196422</v>
      </c>
      <c r="D12">
        <v>1270</v>
      </c>
      <c r="E12">
        <v>196</v>
      </c>
      <c r="I12">
        <v>1</v>
      </c>
      <c r="J12">
        <v>1642.08</v>
      </c>
      <c r="K12">
        <v>196422</v>
      </c>
      <c r="L12">
        <v>0</v>
      </c>
      <c r="W12" t="s">
        <v>30</v>
      </c>
      <c r="X12" t="s">
        <v>27</v>
      </c>
    </row>
    <row r="13" spans="1:25" x14ac:dyDescent="0.25">
      <c r="A13">
        <v>10</v>
      </c>
      <c r="B13">
        <v>195.035</v>
      </c>
      <c r="C13">
        <v>196417</v>
      </c>
      <c r="D13">
        <v>511</v>
      </c>
      <c r="E13">
        <v>195</v>
      </c>
      <c r="I13">
        <v>1</v>
      </c>
      <c r="J13">
        <v>1628.46</v>
      </c>
      <c r="K13">
        <v>196417</v>
      </c>
      <c r="L13">
        <v>0</v>
      </c>
    </row>
    <row r="14" spans="1:25" x14ac:dyDescent="0.25">
      <c r="A14">
        <v>10</v>
      </c>
      <c r="B14">
        <v>195.197</v>
      </c>
      <c r="C14">
        <v>196417</v>
      </c>
      <c r="D14">
        <v>691</v>
      </c>
      <c r="E14">
        <v>195</v>
      </c>
      <c r="I14">
        <v>1</v>
      </c>
      <c r="J14">
        <v>1623.66</v>
      </c>
      <c r="K14">
        <v>196417</v>
      </c>
      <c r="L14">
        <v>0</v>
      </c>
    </row>
    <row r="15" spans="1:25" x14ac:dyDescent="0.25">
      <c r="A15">
        <v>10</v>
      </c>
      <c r="B15">
        <v>195.11500000000001</v>
      </c>
      <c r="C15">
        <v>196417</v>
      </c>
      <c r="D15">
        <v>604</v>
      </c>
      <c r="E15">
        <v>195</v>
      </c>
      <c r="I15">
        <v>1</v>
      </c>
      <c r="J15">
        <v>1633.35</v>
      </c>
      <c r="K15">
        <v>196417</v>
      </c>
      <c r="L15">
        <v>0</v>
      </c>
    </row>
    <row r="16" spans="1:25" x14ac:dyDescent="0.25">
      <c r="A16">
        <v>10</v>
      </c>
      <c r="B16">
        <v>195.44300000000001</v>
      </c>
      <c r="C16">
        <v>196422</v>
      </c>
      <c r="D16">
        <v>1595</v>
      </c>
      <c r="E16">
        <v>196</v>
      </c>
      <c r="I16">
        <v>1</v>
      </c>
      <c r="J16">
        <v>1624.37</v>
      </c>
      <c r="K16">
        <v>196422</v>
      </c>
      <c r="L16">
        <v>0</v>
      </c>
    </row>
    <row r="17" spans="1:28" x14ac:dyDescent="0.25">
      <c r="A17">
        <v>15</v>
      </c>
      <c r="B17">
        <v>130.81200000000001</v>
      </c>
      <c r="C17">
        <v>196417</v>
      </c>
      <c r="D17">
        <v>2268</v>
      </c>
      <c r="E17">
        <v>131</v>
      </c>
      <c r="I17">
        <v>1</v>
      </c>
      <c r="J17">
        <v>1642.91</v>
      </c>
      <c r="K17">
        <v>196417</v>
      </c>
      <c r="L17">
        <v>0</v>
      </c>
      <c r="X17" t="s">
        <v>21</v>
      </c>
      <c r="Y17" t="s">
        <v>26</v>
      </c>
      <c r="Z17" t="s">
        <v>23</v>
      </c>
      <c r="AA17" t="s">
        <v>28</v>
      </c>
      <c r="AB17" t="s">
        <v>29</v>
      </c>
    </row>
    <row r="18" spans="1:28" x14ac:dyDescent="0.25">
      <c r="A18">
        <v>15</v>
      </c>
      <c r="B18">
        <v>130.78100000000001</v>
      </c>
      <c r="C18">
        <v>196422</v>
      </c>
      <c r="D18">
        <v>2195</v>
      </c>
      <c r="E18">
        <v>131</v>
      </c>
      <c r="I18">
        <v>1</v>
      </c>
      <c r="J18">
        <v>1627.82</v>
      </c>
      <c r="K18">
        <v>196422</v>
      </c>
      <c r="L18">
        <v>0</v>
      </c>
      <c r="X18">
        <v>5</v>
      </c>
      <c r="Y18">
        <f>(S30)</f>
        <v>3.1240624343809054</v>
      </c>
      <c r="Z18">
        <f>(S54)</f>
        <v>2.0202550721007437</v>
      </c>
      <c r="AA18">
        <f>(S7)</f>
        <v>4.1963249541326899</v>
      </c>
      <c r="AB18">
        <f>S78</f>
        <v>3.9909687004638479</v>
      </c>
    </row>
    <row r="19" spans="1:28" x14ac:dyDescent="0.25">
      <c r="A19">
        <v>15</v>
      </c>
      <c r="B19">
        <v>130.68199999999999</v>
      </c>
      <c r="C19">
        <v>196417</v>
      </c>
      <c r="D19">
        <v>3169</v>
      </c>
      <c r="E19">
        <v>131</v>
      </c>
      <c r="I19">
        <v>1</v>
      </c>
      <c r="J19">
        <v>1623.97</v>
      </c>
      <c r="K19">
        <v>196417</v>
      </c>
      <c r="L19">
        <v>0</v>
      </c>
      <c r="X19">
        <v>10</v>
      </c>
      <c r="Y19">
        <f t="shared" ref="Y19:Y21" si="1">(S31)</f>
        <v>3.1296860700518589</v>
      </c>
      <c r="Z19">
        <f t="shared" ref="Z19:Z21" si="2">(S55)</f>
        <v>2.0759349184479285</v>
      </c>
      <c r="AA19">
        <f t="shared" ref="AA19:AA21" si="3">(S8)</f>
        <v>8.3484252331375917</v>
      </c>
      <c r="AB19">
        <f t="shared" ref="AB19:AB21" si="4">S79</f>
        <v>6.6689625450402144</v>
      </c>
    </row>
    <row r="20" spans="1:28" x14ac:dyDescent="0.25">
      <c r="A20">
        <v>15</v>
      </c>
      <c r="B20">
        <v>130.75299999999999</v>
      </c>
      <c r="C20">
        <v>196422</v>
      </c>
      <c r="D20">
        <v>3400</v>
      </c>
      <c r="E20">
        <v>131</v>
      </c>
      <c r="I20">
        <v>1</v>
      </c>
      <c r="J20">
        <v>1631.29</v>
      </c>
      <c r="K20">
        <v>196422</v>
      </c>
      <c r="L20">
        <v>0</v>
      </c>
      <c r="X20">
        <v>15</v>
      </c>
      <c r="Y20">
        <f t="shared" si="1"/>
        <v>3.062244549711274</v>
      </c>
      <c r="Z20">
        <f t="shared" si="2"/>
        <v>2.0573170380784425</v>
      </c>
      <c r="AA20">
        <f t="shared" si="3"/>
        <v>12.323284077014574</v>
      </c>
      <c r="AB20">
        <f t="shared" si="4"/>
        <v>8.4363460138141466</v>
      </c>
    </row>
    <row r="21" spans="1:28" x14ac:dyDescent="0.25">
      <c r="A21">
        <v>15</v>
      </c>
      <c r="B21">
        <v>138.613</v>
      </c>
      <c r="C21">
        <v>196417</v>
      </c>
      <c r="D21">
        <v>1795</v>
      </c>
      <c r="E21">
        <v>139</v>
      </c>
      <c r="I21">
        <v>1</v>
      </c>
      <c r="J21">
        <v>1627.6</v>
      </c>
      <c r="K21">
        <v>196417</v>
      </c>
      <c r="L21">
        <v>0</v>
      </c>
      <c r="X21">
        <v>20</v>
      </c>
      <c r="Y21">
        <f t="shared" si="1"/>
        <v>3.0070873225819437</v>
      </c>
      <c r="Z21">
        <f t="shared" si="2"/>
        <v>2.0238807538992702</v>
      </c>
      <c r="AA21">
        <f t="shared" si="3"/>
        <v>13.166114506194255</v>
      </c>
      <c r="AB21">
        <f t="shared" si="4"/>
        <v>8.3733428439414617</v>
      </c>
    </row>
    <row r="22" spans="1:28" x14ac:dyDescent="0.25">
      <c r="A22">
        <v>20</v>
      </c>
      <c r="B22">
        <v>130.405</v>
      </c>
      <c r="C22">
        <v>196417</v>
      </c>
      <c r="D22">
        <v>8762</v>
      </c>
      <c r="E22">
        <v>131</v>
      </c>
      <c r="I22">
        <v>1</v>
      </c>
      <c r="J22">
        <v>1637.98</v>
      </c>
      <c r="K22">
        <v>196417</v>
      </c>
      <c r="L22">
        <v>0</v>
      </c>
    </row>
    <row r="23" spans="1:28" x14ac:dyDescent="0.25">
      <c r="A23">
        <v>20</v>
      </c>
      <c r="B23">
        <v>122.452</v>
      </c>
      <c r="C23">
        <v>196422</v>
      </c>
      <c r="D23">
        <v>6886</v>
      </c>
      <c r="E23">
        <v>123</v>
      </c>
      <c r="I23">
        <v>1</v>
      </c>
      <c r="J23">
        <v>1635.9</v>
      </c>
      <c r="K23">
        <v>196422</v>
      </c>
      <c r="L23">
        <v>0</v>
      </c>
    </row>
    <row r="24" spans="1:28" x14ac:dyDescent="0.25">
      <c r="A24">
        <v>20</v>
      </c>
      <c r="B24">
        <v>122.265</v>
      </c>
      <c r="C24">
        <v>196417</v>
      </c>
      <c r="D24">
        <v>5491</v>
      </c>
      <c r="E24">
        <v>123</v>
      </c>
      <c r="I24">
        <v>1</v>
      </c>
      <c r="J24">
        <v>1626.87</v>
      </c>
      <c r="K24">
        <v>196417</v>
      </c>
      <c r="L24">
        <v>0</v>
      </c>
    </row>
    <row r="25" spans="1:28" x14ac:dyDescent="0.25">
      <c r="A25">
        <v>20</v>
      </c>
      <c r="B25">
        <v>122.199</v>
      </c>
      <c r="C25">
        <v>196417</v>
      </c>
      <c r="D25">
        <v>3720</v>
      </c>
      <c r="E25">
        <v>122</v>
      </c>
      <c r="I25">
        <v>1</v>
      </c>
      <c r="J25">
        <v>1628.61</v>
      </c>
      <c r="K25">
        <v>196417</v>
      </c>
      <c r="L25">
        <v>0</v>
      </c>
    </row>
    <row r="26" spans="1:28" x14ac:dyDescent="0.25">
      <c r="A26">
        <v>20</v>
      </c>
      <c r="B26">
        <v>122.366</v>
      </c>
      <c r="C26">
        <v>196417</v>
      </c>
      <c r="D26">
        <v>7677</v>
      </c>
      <c r="E26">
        <v>123</v>
      </c>
      <c r="I26">
        <v>1</v>
      </c>
      <c r="J26">
        <v>1629.51</v>
      </c>
      <c r="K26">
        <v>196417</v>
      </c>
      <c r="L26">
        <v>0</v>
      </c>
    </row>
    <row r="28" spans="1:28" x14ac:dyDescent="0.25">
      <c r="Q28" t="s">
        <v>6</v>
      </c>
      <c r="R28" t="s">
        <v>94</v>
      </c>
      <c r="S28" t="s">
        <v>30</v>
      </c>
    </row>
    <row r="29" spans="1:28" x14ac:dyDescent="0.25">
      <c r="A29" t="s">
        <v>1</v>
      </c>
      <c r="B29" t="s">
        <v>83</v>
      </c>
      <c r="C29" t="s">
        <v>12</v>
      </c>
      <c r="D29" t="s">
        <v>13</v>
      </c>
      <c r="E29" t="s">
        <v>84</v>
      </c>
      <c r="F29" t="s">
        <v>85</v>
      </c>
      <c r="I29" t="s">
        <v>1</v>
      </c>
      <c r="J29" t="s">
        <v>83</v>
      </c>
      <c r="K29" t="s">
        <v>12</v>
      </c>
      <c r="L29" t="s">
        <v>13</v>
      </c>
      <c r="M29" t="s">
        <v>85</v>
      </c>
      <c r="P29" t="s">
        <v>19</v>
      </c>
      <c r="Q29" t="s">
        <v>11</v>
      </c>
      <c r="R29" t="s">
        <v>11</v>
      </c>
    </row>
    <row r="30" spans="1:28" x14ac:dyDescent="0.25">
      <c r="A30">
        <v>5</v>
      </c>
      <c r="B30">
        <v>14.339</v>
      </c>
      <c r="C30">
        <v>16383</v>
      </c>
      <c r="D30">
        <v>41</v>
      </c>
      <c r="E30">
        <v>93</v>
      </c>
      <c r="F30" t="s">
        <v>8</v>
      </c>
      <c r="I30">
        <v>1</v>
      </c>
      <c r="J30">
        <v>44.969099999999997</v>
      </c>
      <c r="K30">
        <v>16383</v>
      </c>
      <c r="L30">
        <v>0</v>
      </c>
      <c r="M30" t="s">
        <v>8</v>
      </c>
      <c r="P30">
        <v>5</v>
      </c>
      <c r="Q30">
        <f>AVERAGE(B30:B34)</f>
        <v>14.287000000000001</v>
      </c>
      <c r="R30">
        <f>AVERAGE(J30:J34)</f>
        <v>44.633479999999999</v>
      </c>
      <c r="S30">
        <f>R30/Q30</f>
        <v>3.1240624343809054</v>
      </c>
    </row>
    <row r="31" spans="1:28" x14ac:dyDescent="0.25">
      <c r="A31">
        <v>5</v>
      </c>
      <c r="B31">
        <v>14.335000000000001</v>
      </c>
      <c r="C31">
        <v>16383</v>
      </c>
      <c r="D31">
        <v>36</v>
      </c>
      <c r="E31">
        <v>83</v>
      </c>
      <c r="I31">
        <v>1</v>
      </c>
      <c r="J31">
        <v>44.191299999999998</v>
      </c>
      <c r="K31">
        <v>16383</v>
      </c>
      <c r="L31">
        <v>0</v>
      </c>
      <c r="P31">
        <v>10</v>
      </c>
      <c r="Q31">
        <f>AVERAGE(B35:B39)</f>
        <v>14.423600000000002</v>
      </c>
      <c r="R31">
        <f>AVERAGE(J35:J39)</f>
        <v>45.14134</v>
      </c>
      <c r="S31">
        <f t="shared" ref="S31:S33" si="5">R31/Q31</f>
        <v>3.1296860700518589</v>
      </c>
    </row>
    <row r="32" spans="1:28" x14ac:dyDescent="0.25">
      <c r="A32">
        <v>5</v>
      </c>
      <c r="B32">
        <v>14.243</v>
      </c>
      <c r="C32">
        <v>16383</v>
      </c>
      <c r="D32">
        <v>39</v>
      </c>
      <c r="E32">
        <v>86</v>
      </c>
      <c r="I32">
        <v>1</v>
      </c>
      <c r="J32">
        <v>45.056699999999999</v>
      </c>
      <c r="K32">
        <v>16383</v>
      </c>
      <c r="L32">
        <v>0</v>
      </c>
      <c r="P32">
        <v>15</v>
      </c>
      <c r="Q32">
        <f>AVERAGE(B40:B44)</f>
        <v>14.650600000000001</v>
      </c>
      <c r="R32">
        <f>AVERAGE(J40:J44)</f>
        <v>44.863719999999994</v>
      </c>
      <c r="S32">
        <f t="shared" si="5"/>
        <v>3.062244549711274</v>
      </c>
    </row>
    <row r="33" spans="1:29" x14ac:dyDescent="0.25">
      <c r="A33">
        <v>5</v>
      </c>
      <c r="B33">
        <v>14.26</v>
      </c>
      <c r="C33">
        <v>16383</v>
      </c>
      <c r="D33">
        <v>60</v>
      </c>
      <c r="E33">
        <v>82</v>
      </c>
      <c r="I33">
        <v>1</v>
      </c>
      <c r="J33">
        <v>44.191400000000002</v>
      </c>
      <c r="K33">
        <v>16383</v>
      </c>
      <c r="L33">
        <v>0</v>
      </c>
      <c r="P33">
        <v>20</v>
      </c>
      <c r="Q33">
        <f>AVERAGE(B45:B49)</f>
        <v>14.894200000000001</v>
      </c>
      <c r="R33">
        <f>AVERAGE(J45:J49)</f>
        <v>44.788159999999991</v>
      </c>
      <c r="S33">
        <f t="shared" si="5"/>
        <v>3.0070873225819437</v>
      </c>
    </row>
    <row r="34" spans="1:29" x14ac:dyDescent="0.25">
      <c r="A34">
        <v>5</v>
      </c>
      <c r="B34">
        <v>14.257999999999999</v>
      </c>
      <c r="C34">
        <v>16383</v>
      </c>
      <c r="D34">
        <v>54</v>
      </c>
      <c r="E34">
        <v>81</v>
      </c>
      <c r="I34">
        <v>1</v>
      </c>
      <c r="J34">
        <v>44.758899999999997</v>
      </c>
      <c r="K34">
        <v>16383</v>
      </c>
      <c r="L34">
        <v>0</v>
      </c>
    </row>
    <row r="35" spans="1:29" x14ac:dyDescent="0.25">
      <c r="A35">
        <v>10</v>
      </c>
      <c r="B35">
        <v>14.337</v>
      </c>
      <c r="C35">
        <v>16383</v>
      </c>
      <c r="D35">
        <v>286</v>
      </c>
      <c r="E35">
        <v>91</v>
      </c>
      <c r="I35">
        <v>1</v>
      </c>
      <c r="J35">
        <v>47.492199999999997</v>
      </c>
      <c r="K35">
        <v>16383</v>
      </c>
      <c r="L35">
        <v>0</v>
      </c>
      <c r="Z35" s="10" t="s">
        <v>20</v>
      </c>
      <c r="AA35" s="10"/>
      <c r="AB35" s="10"/>
      <c r="AC35" s="10"/>
    </row>
    <row r="36" spans="1:29" x14ac:dyDescent="0.25">
      <c r="A36">
        <v>10</v>
      </c>
      <c r="B36">
        <v>14.489000000000001</v>
      </c>
      <c r="C36">
        <v>16383</v>
      </c>
      <c r="D36">
        <v>411</v>
      </c>
      <c r="E36">
        <v>83</v>
      </c>
      <c r="I36">
        <v>1</v>
      </c>
      <c r="J36">
        <v>44.119199999999999</v>
      </c>
      <c r="K36">
        <v>16383</v>
      </c>
      <c r="L36">
        <v>0</v>
      </c>
      <c r="Y36" t="s">
        <v>21</v>
      </c>
      <c r="Z36" t="s">
        <v>26</v>
      </c>
      <c r="AA36" t="s">
        <v>23</v>
      </c>
      <c r="AB36" t="s">
        <v>28</v>
      </c>
      <c r="AC36" t="s">
        <v>29</v>
      </c>
    </row>
    <row r="37" spans="1:29" x14ac:dyDescent="0.25">
      <c r="A37">
        <v>10</v>
      </c>
      <c r="B37">
        <v>14.365</v>
      </c>
      <c r="C37">
        <v>16383</v>
      </c>
      <c r="D37">
        <v>576</v>
      </c>
      <c r="E37">
        <v>81</v>
      </c>
      <c r="I37">
        <v>1</v>
      </c>
      <c r="J37">
        <v>44.6509</v>
      </c>
      <c r="K37">
        <v>16383</v>
      </c>
      <c r="L37">
        <v>0</v>
      </c>
      <c r="X37" s="10" t="s">
        <v>170</v>
      </c>
      <c r="Y37">
        <v>5</v>
      </c>
      <c r="Z37">
        <f t="shared" ref="Z37:AC40" si="6">Y18</f>
        <v>3.1240624343809054</v>
      </c>
      <c r="AA37">
        <f t="shared" si="6"/>
        <v>2.0202550721007437</v>
      </c>
      <c r="AB37">
        <f t="shared" si="6"/>
        <v>4.1963249541326899</v>
      </c>
      <c r="AC37">
        <f t="shared" si="6"/>
        <v>3.9909687004638479</v>
      </c>
    </row>
    <row r="38" spans="1:29" x14ac:dyDescent="0.25">
      <c r="A38">
        <v>10</v>
      </c>
      <c r="B38">
        <v>14.393000000000001</v>
      </c>
      <c r="C38">
        <v>16383</v>
      </c>
      <c r="D38">
        <v>555</v>
      </c>
      <c r="E38">
        <v>82</v>
      </c>
      <c r="I38">
        <v>1</v>
      </c>
      <c r="J38">
        <v>44.427599999999998</v>
      </c>
      <c r="K38">
        <v>16383</v>
      </c>
      <c r="L38">
        <v>0</v>
      </c>
      <c r="X38" s="10"/>
      <c r="Y38">
        <v>10</v>
      </c>
      <c r="Z38">
        <f t="shared" si="6"/>
        <v>3.1296860700518589</v>
      </c>
      <c r="AA38">
        <f t="shared" si="6"/>
        <v>2.0759349184479285</v>
      </c>
      <c r="AB38">
        <f t="shared" si="6"/>
        <v>8.3484252331375917</v>
      </c>
      <c r="AC38">
        <f t="shared" si="6"/>
        <v>6.6689625450402144</v>
      </c>
    </row>
    <row r="39" spans="1:29" x14ac:dyDescent="0.25">
      <c r="A39">
        <v>10</v>
      </c>
      <c r="B39">
        <v>14.534000000000001</v>
      </c>
      <c r="C39">
        <v>16383</v>
      </c>
      <c r="D39">
        <v>345</v>
      </c>
      <c r="E39">
        <v>81</v>
      </c>
      <c r="I39">
        <v>1</v>
      </c>
      <c r="J39">
        <v>45.016800000000003</v>
      </c>
      <c r="K39">
        <v>16383</v>
      </c>
      <c r="L39">
        <v>0</v>
      </c>
      <c r="X39" s="10"/>
      <c r="Y39">
        <v>15</v>
      </c>
      <c r="Z39">
        <f t="shared" si="6"/>
        <v>3.062244549711274</v>
      </c>
      <c r="AA39">
        <f t="shared" si="6"/>
        <v>2.0573170380784425</v>
      </c>
      <c r="AB39">
        <f t="shared" si="6"/>
        <v>12.323284077014574</v>
      </c>
      <c r="AC39">
        <f t="shared" si="6"/>
        <v>8.4363460138141466</v>
      </c>
    </row>
    <row r="40" spans="1:29" x14ac:dyDescent="0.25">
      <c r="A40">
        <v>15</v>
      </c>
      <c r="B40">
        <v>14.72</v>
      </c>
      <c r="C40">
        <v>16393</v>
      </c>
      <c r="D40">
        <v>1504</v>
      </c>
      <c r="E40">
        <v>92</v>
      </c>
      <c r="I40">
        <v>1</v>
      </c>
      <c r="J40">
        <v>45.862499999999997</v>
      </c>
      <c r="K40">
        <v>16393</v>
      </c>
      <c r="L40">
        <v>0</v>
      </c>
      <c r="X40" s="10"/>
      <c r="Y40">
        <v>20</v>
      </c>
      <c r="Z40">
        <f t="shared" si="6"/>
        <v>3.0070873225819437</v>
      </c>
      <c r="AA40">
        <f t="shared" si="6"/>
        <v>2.0238807538992702</v>
      </c>
      <c r="AB40">
        <f t="shared" si="6"/>
        <v>13.166114506194255</v>
      </c>
      <c r="AC40">
        <f t="shared" si="6"/>
        <v>8.3733428439414617</v>
      </c>
    </row>
    <row r="41" spans="1:29" x14ac:dyDescent="0.25">
      <c r="A41">
        <v>15</v>
      </c>
      <c r="B41">
        <v>14.589</v>
      </c>
      <c r="C41">
        <v>16383</v>
      </c>
      <c r="D41">
        <v>879</v>
      </c>
      <c r="E41">
        <v>81</v>
      </c>
      <c r="I41">
        <v>1</v>
      </c>
      <c r="J41">
        <v>44.1995</v>
      </c>
      <c r="K41">
        <v>16383</v>
      </c>
      <c r="L41">
        <v>0</v>
      </c>
      <c r="X41" s="10" t="s">
        <v>171</v>
      </c>
      <c r="Y41">
        <v>5</v>
      </c>
      <c r="Z41">
        <f>'Original Runtime A2'!Y17</f>
        <v>3.1995266667594771</v>
      </c>
      <c r="AA41">
        <f>'Original Runtime A2'!Z17</f>
        <v>2.0805956112958488</v>
      </c>
      <c r="AB41">
        <f>'Original Runtime A2'!AA17</f>
        <v>4.1628708545467257</v>
      </c>
      <c r="AC41">
        <f>'Original Runtime A2'!AB17</f>
        <v>3.991978495040275</v>
      </c>
    </row>
    <row r="42" spans="1:29" x14ac:dyDescent="0.25">
      <c r="A42">
        <v>15</v>
      </c>
      <c r="B42">
        <v>14.637</v>
      </c>
      <c r="C42">
        <v>16383</v>
      </c>
      <c r="D42">
        <v>700</v>
      </c>
      <c r="E42">
        <v>85</v>
      </c>
      <c r="I42">
        <v>1</v>
      </c>
      <c r="J42">
        <v>45.131</v>
      </c>
      <c r="K42">
        <v>16383</v>
      </c>
      <c r="L42">
        <v>0</v>
      </c>
      <c r="X42" s="10"/>
      <c r="Y42">
        <v>10</v>
      </c>
      <c r="Z42">
        <f>'Original Runtime A2'!Y18</f>
        <v>3.2126869391824524</v>
      </c>
      <c r="AA42">
        <f>'Original Runtime A2'!Z18</f>
        <v>2.1049123970206036</v>
      </c>
      <c r="AB42">
        <f>'Original Runtime A2'!AA18</f>
        <v>8.2857773209418291</v>
      </c>
      <c r="AC42">
        <f>'Original Runtime A2'!AB18</f>
        <v>6.7390697508671344</v>
      </c>
    </row>
    <row r="43" spans="1:29" x14ac:dyDescent="0.25">
      <c r="A43">
        <v>15</v>
      </c>
      <c r="B43">
        <v>14.592000000000001</v>
      </c>
      <c r="C43">
        <v>16383</v>
      </c>
      <c r="D43">
        <v>1698</v>
      </c>
      <c r="E43">
        <v>86</v>
      </c>
      <c r="I43">
        <v>1</v>
      </c>
      <c r="J43">
        <v>44.568899999999999</v>
      </c>
      <c r="K43">
        <v>16383</v>
      </c>
      <c r="L43">
        <v>0</v>
      </c>
      <c r="X43" s="10"/>
      <c r="Y43">
        <v>15</v>
      </c>
      <c r="Z43">
        <f>'Original Runtime A2'!Y19</f>
        <v>3.1096849870496186</v>
      </c>
      <c r="AA43">
        <f>'Original Runtime A2'!Z19</f>
        <v>2.0982384049228422</v>
      </c>
      <c r="AB43">
        <f>'Original Runtime A2'!AA19</f>
        <v>12.389558263414603</v>
      </c>
      <c r="AC43">
        <f>'Original Runtime A2'!AB19</f>
        <v>8.4023401120533752</v>
      </c>
    </row>
    <row r="44" spans="1:29" x14ac:dyDescent="0.25">
      <c r="A44">
        <v>15</v>
      </c>
      <c r="B44">
        <v>14.715</v>
      </c>
      <c r="C44">
        <v>16388</v>
      </c>
      <c r="D44">
        <v>1678</v>
      </c>
      <c r="E44">
        <v>83</v>
      </c>
      <c r="I44">
        <v>1</v>
      </c>
      <c r="J44">
        <v>44.556699999999999</v>
      </c>
      <c r="K44">
        <v>16388</v>
      </c>
      <c r="L44">
        <v>0</v>
      </c>
      <c r="X44" s="10"/>
      <c r="Y44">
        <v>20</v>
      </c>
      <c r="Z44">
        <f>'Original Runtime A2'!Y20</f>
        <v>3.0690156329606095</v>
      </c>
      <c r="AA44">
        <f>'Original Runtime A2'!Z20</f>
        <v>2.0606422415803656</v>
      </c>
      <c r="AB44">
        <f>'Original Runtime A2'!AA20</f>
        <v>13.222064374720944</v>
      </c>
      <c r="AC44">
        <f>'Original Runtime A2'!AB20</f>
        <v>8.5878063396940547</v>
      </c>
    </row>
    <row r="45" spans="1:29" x14ac:dyDescent="0.25">
      <c r="A45">
        <v>20</v>
      </c>
      <c r="B45">
        <v>14.933999999999999</v>
      </c>
      <c r="C45">
        <v>16388</v>
      </c>
      <c r="D45">
        <v>1747</v>
      </c>
      <c r="E45">
        <v>95</v>
      </c>
      <c r="I45">
        <v>1</v>
      </c>
      <c r="J45">
        <v>44.8752</v>
      </c>
      <c r="K45">
        <v>16388</v>
      </c>
      <c r="L45">
        <v>0</v>
      </c>
    </row>
    <row r="46" spans="1:29" x14ac:dyDescent="0.25">
      <c r="A46">
        <v>20</v>
      </c>
      <c r="B46">
        <v>14.577999999999999</v>
      </c>
      <c r="C46">
        <v>16388</v>
      </c>
      <c r="D46">
        <v>1366</v>
      </c>
      <c r="E46">
        <v>89</v>
      </c>
      <c r="I46">
        <v>1</v>
      </c>
      <c r="J46">
        <v>44.780200000000001</v>
      </c>
      <c r="K46">
        <v>16388</v>
      </c>
      <c r="L46">
        <v>0</v>
      </c>
    </row>
    <row r="47" spans="1:29" x14ac:dyDescent="0.25">
      <c r="A47">
        <v>20</v>
      </c>
      <c r="B47">
        <v>15.083</v>
      </c>
      <c r="C47">
        <v>16383</v>
      </c>
      <c r="D47">
        <v>1637</v>
      </c>
      <c r="E47">
        <v>86</v>
      </c>
      <c r="I47">
        <v>1</v>
      </c>
      <c r="J47">
        <v>44.748199999999997</v>
      </c>
      <c r="K47">
        <v>16383</v>
      </c>
      <c r="L47">
        <v>0</v>
      </c>
    </row>
    <row r="48" spans="1:29" x14ac:dyDescent="0.25">
      <c r="A48">
        <v>20</v>
      </c>
      <c r="B48">
        <v>14.878</v>
      </c>
      <c r="C48">
        <v>16383</v>
      </c>
      <c r="D48">
        <v>915</v>
      </c>
      <c r="E48">
        <v>86</v>
      </c>
      <c r="I48">
        <v>1</v>
      </c>
      <c r="J48">
        <v>44.663499999999999</v>
      </c>
      <c r="K48">
        <v>16383</v>
      </c>
      <c r="L48">
        <v>0</v>
      </c>
    </row>
    <row r="49" spans="1:19" x14ac:dyDescent="0.25">
      <c r="A49">
        <v>20</v>
      </c>
      <c r="B49">
        <v>14.997999999999999</v>
      </c>
      <c r="C49">
        <v>16393</v>
      </c>
      <c r="D49">
        <v>2799</v>
      </c>
      <c r="E49">
        <v>85</v>
      </c>
      <c r="I49">
        <v>1</v>
      </c>
      <c r="J49">
        <v>44.873699999999999</v>
      </c>
      <c r="K49">
        <v>16393</v>
      </c>
      <c r="L49">
        <v>0</v>
      </c>
    </row>
    <row r="52" spans="1:19" x14ac:dyDescent="0.25">
      <c r="Q52" t="s">
        <v>6</v>
      </c>
      <c r="R52" t="s">
        <v>94</v>
      </c>
      <c r="S52" t="s">
        <v>30</v>
      </c>
    </row>
    <row r="53" spans="1:19" x14ac:dyDescent="0.25">
      <c r="A53" t="s">
        <v>1</v>
      </c>
      <c r="B53" t="s">
        <v>83</v>
      </c>
      <c r="C53" t="s">
        <v>12</v>
      </c>
      <c r="D53" t="s">
        <v>13</v>
      </c>
      <c r="E53" t="s">
        <v>86</v>
      </c>
      <c r="F53" t="s">
        <v>85</v>
      </c>
      <c r="I53" t="s">
        <v>1</v>
      </c>
      <c r="J53" t="s">
        <v>83</v>
      </c>
      <c r="K53" t="s">
        <v>12</v>
      </c>
      <c r="L53" t="s">
        <v>13</v>
      </c>
      <c r="M53" t="s">
        <v>85</v>
      </c>
      <c r="P53" t="s">
        <v>19</v>
      </c>
      <c r="Q53" t="s">
        <v>11</v>
      </c>
      <c r="R53" t="s">
        <v>11</v>
      </c>
    </row>
    <row r="54" spans="1:19" x14ac:dyDescent="0.25">
      <c r="A54">
        <v>5</v>
      </c>
      <c r="B54">
        <v>596.548</v>
      </c>
      <c r="C54">
        <v>1048517</v>
      </c>
      <c r="D54">
        <v>2961</v>
      </c>
      <c r="E54">
        <v>636</v>
      </c>
      <c r="F54" t="s">
        <v>10</v>
      </c>
      <c r="I54">
        <v>1</v>
      </c>
      <c r="J54">
        <v>1204.2</v>
      </c>
      <c r="K54">
        <v>1048517</v>
      </c>
      <c r="L54">
        <v>0</v>
      </c>
      <c r="M54" t="s">
        <v>10</v>
      </c>
      <c r="P54">
        <v>5</v>
      </c>
      <c r="Q54">
        <f>AVERAGE(B54:B58)</f>
        <v>594.04380000000003</v>
      </c>
      <c r="R54">
        <f>AVERAGE(J54:J58)</f>
        <v>1200.1199999999999</v>
      </c>
      <c r="S54">
        <f>R54/Q54</f>
        <v>2.0202550721007437</v>
      </c>
    </row>
    <row r="55" spans="1:19" x14ac:dyDescent="0.25">
      <c r="A55">
        <v>5</v>
      </c>
      <c r="B55">
        <v>592.54700000000003</v>
      </c>
      <c r="C55">
        <v>1048512</v>
      </c>
      <c r="D55">
        <v>2924</v>
      </c>
      <c r="E55">
        <v>623</v>
      </c>
      <c r="I55">
        <v>1</v>
      </c>
      <c r="J55">
        <v>1205.56</v>
      </c>
      <c r="K55">
        <v>1048512</v>
      </c>
      <c r="L55">
        <v>0</v>
      </c>
      <c r="P55">
        <v>10</v>
      </c>
      <c r="Q55">
        <f>AVERAGE(B59:B63)</f>
        <v>579.61739999999986</v>
      </c>
      <c r="R55">
        <f>AVERAGE(J59:J63)</f>
        <v>1203.248</v>
      </c>
      <c r="S55">
        <f t="shared" ref="S55:S57" si="7">R55/Q55</f>
        <v>2.0759349184479285</v>
      </c>
    </row>
    <row r="56" spans="1:19" x14ac:dyDescent="0.25">
      <c r="A56">
        <v>5</v>
      </c>
      <c r="B56">
        <v>595.26800000000003</v>
      </c>
      <c r="C56">
        <v>1048512</v>
      </c>
      <c r="D56">
        <v>2951</v>
      </c>
      <c r="E56">
        <v>626</v>
      </c>
      <c r="I56">
        <v>1</v>
      </c>
      <c r="J56">
        <v>1190.78</v>
      </c>
      <c r="K56">
        <v>1048512</v>
      </c>
      <c r="L56">
        <v>0</v>
      </c>
      <c r="P56">
        <v>15</v>
      </c>
      <c r="Q56">
        <f>AVERAGE(B64:B68)</f>
        <v>583.82640000000004</v>
      </c>
      <c r="R56">
        <f>AVERAGE(J64:J68)</f>
        <v>1201.116</v>
      </c>
      <c r="S56">
        <f t="shared" si="7"/>
        <v>2.0573170380784425</v>
      </c>
    </row>
    <row r="57" spans="1:19" x14ac:dyDescent="0.25">
      <c r="A57">
        <v>5</v>
      </c>
      <c r="B57">
        <v>590.58000000000004</v>
      </c>
      <c r="C57">
        <v>1048517</v>
      </c>
      <c r="D57">
        <v>2945</v>
      </c>
      <c r="E57">
        <v>621</v>
      </c>
      <c r="I57">
        <v>1</v>
      </c>
      <c r="J57">
        <v>1207.24</v>
      </c>
      <c r="K57">
        <v>1048517</v>
      </c>
      <c r="L57">
        <v>0</v>
      </c>
      <c r="P57">
        <v>20</v>
      </c>
      <c r="Q57">
        <f>AVERAGE(B69:B73)</f>
        <v>593.64959999999996</v>
      </c>
      <c r="R57">
        <f>AVERAGE(J69:J73)</f>
        <v>1201.4760000000001</v>
      </c>
      <c r="S57">
        <f t="shared" si="7"/>
        <v>2.0238807538992702</v>
      </c>
    </row>
    <row r="58" spans="1:19" x14ac:dyDescent="0.25">
      <c r="A58">
        <v>5</v>
      </c>
      <c r="B58">
        <v>595.27599999999995</v>
      </c>
      <c r="C58">
        <v>1048512</v>
      </c>
      <c r="D58">
        <v>2886</v>
      </c>
      <c r="E58">
        <v>626</v>
      </c>
      <c r="I58">
        <v>1</v>
      </c>
      <c r="J58">
        <v>1192.82</v>
      </c>
      <c r="K58">
        <v>1048512</v>
      </c>
      <c r="L58">
        <v>0</v>
      </c>
    </row>
    <row r="59" spans="1:19" x14ac:dyDescent="0.25">
      <c r="A59">
        <v>10</v>
      </c>
      <c r="B59">
        <v>578.07299999999998</v>
      </c>
      <c r="C59">
        <v>1048512</v>
      </c>
      <c r="D59">
        <v>13841</v>
      </c>
      <c r="E59">
        <v>616</v>
      </c>
      <c r="I59">
        <v>1</v>
      </c>
      <c r="J59">
        <v>1210.82</v>
      </c>
      <c r="K59">
        <v>1048512</v>
      </c>
      <c r="L59">
        <v>0</v>
      </c>
    </row>
    <row r="60" spans="1:19" x14ac:dyDescent="0.25">
      <c r="A60">
        <v>10</v>
      </c>
      <c r="B60">
        <v>582.01599999999996</v>
      </c>
      <c r="C60">
        <v>1048527</v>
      </c>
      <c r="D60">
        <v>16307</v>
      </c>
      <c r="E60">
        <v>613</v>
      </c>
      <c r="I60">
        <v>1</v>
      </c>
      <c r="J60">
        <v>1206.67</v>
      </c>
      <c r="K60">
        <v>1048527</v>
      </c>
      <c r="L60">
        <v>0</v>
      </c>
    </row>
    <row r="61" spans="1:19" x14ac:dyDescent="0.25">
      <c r="A61">
        <v>10</v>
      </c>
      <c r="B61">
        <v>578.35299999999995</v>
      </c>
      <c r="C61">
        <v>1048517</v>
      </c>
      <c r="D61">
        <v>15078</v>
      </c>
      <c r="E61">
        <v>609</v>
      </c>
      <c r="I61">
        <v>1</v>
      </c>
      <c r="J61">
        <v>1196.1300000000001</v>
      </c>
      <c r="K61">
        <v>1048517</v>
      </c>
      <c r="L61">
        <v>0</v>
      </c>
    </row>
    <row r="62" spans="1:19" x14ac:dyDescent="0.25">
      <c r="A62">
        <v>10</v>
      </c>
      <c r="B62">
        <v>580.94100000000003</v>
      </c>
      <c r="C62">
        <v>1048512</v>
      </c>
      <c r="D62">
        <v>15848</v>
      </c>
      <c r="E62">
        <v>612</v>
      </c>
      <c r="I62">
        <v>1</v>
      </c>
      <c r="J62">
        <v>1204.3399999999999</v>
      </c>
      <c r="K62">
        <v>1048512</v>
      </c>
      <c r="L62">
        <v>0</v>
      </c>
    </row>
    <row r="63" spans="1:19" x14ac:dyDescent="0.25">
      <c r="A63">
        <v>10</v>
      </c>
      <c r="B63">
        <v>578.70399999999995</v>
      </c>
      <c r="C63">
        <v>1048512</v>
      </c>
      <c r="D63">
        <v>14898</v>
      </c>
      <c r="E63">
        <v>610</v>
      </c>
      <c r="I63">
        <v>1</v>
      </c>
      <c r="J63">
        <v>1198.28</v>
      </c>
      <c r="K63">
        <v>1048512</v>
      </c>
      <c r="L63">
        <v>0</v>
      </c>
    </row>
    <row r="64" spans="1:19" x14ac:dyDescent="0.25">
      <c r="A64">
        <v>15</v>
      </c>
      <c r="B64">
        <v>583.12</v>
      </c>
      <c r="C64">
        <v>1048517</v>
      </c>
      <c r="D64">
        <v>38512</v>
      </c>
      <c r="E64">
        <v>624</v>
      </c>
      <c r="I64">
        <v>1</v>
      </c>
      <c r="J64">
        <v>1202.7</v>
      </c>
      <c r="K64">
        <v>1048517</v>
      </c>
      <c r="L64">
        <v>0</v>
      </c>
    </row>
    <row r="65" spans="1:19" x14ac:dyDescent="0.25">
      <c r="A65">
        <v>15</v>
      </c>
      <c r="B65">
        <v>585.71900000000005</v>
      </c>
      <c r="C65">
        <v>1048517</v>
      </c>
      <c r="D65">
        <v>35818</v>
      </c>
      <c r="E65">
        <v>617</v>
      </c>
      <c r="I65">
        <v>1</v>
      </c>
      <c r="J65">
        <v>1206.22</v>
      </c>
      <c r="K65">
        <v>1048517</v>
      </c>
      <c r="L65">
        <v>0</v>
      </c>
    </row>
    <row r="66" spans="1:19" x14ac:dyDescent="0.25">
      <c r="A66">
        <v>15</v>
      </c>
      <c r="B66">
        <v>582.68299999999999</v>
      </c>
      <c r="C66">
        <v>1048512</v>
      </c>
      <c r="D66">
        <v>34153</v>
      </c>
      <c r="E66">
        <v>616</v>
      </c>
      <c r="I66">
        <v>1</v>
      </c>
      <c r="J66">
        <v>1191.01</v>
      </c>
      <c r="K66">
        <v>1048512</v>
      </c>
      <c r="L66">
        <v>0</v>
      </c>
    </row>
    <row r="67" spans="1:19" x14ac:dyDescent="0.25">
      <c r="A67">
        <v>15</v>
      </c>
      <c r="B67">
        <v>584.36900000000003</v>
      </c>
      <c r="C67">
        <v>1048512</v>
      </c>
      <c r="D67">
        <v>36342</v>
      </c>
      <c r="E67">
        <v>617</v>
      </c>
      <c r="I67">
        <v>1</v>
      </c>
      <c r="J67">
        <v>1208.46</v>
      </c>
      <c r="K67">
        <v>1048512</v>
      </c>
      <c r="L67">
        <v>0</v>
      </c>
    </row>
    <row r="68" spans="1:19" x14ac:dyDescent="0.25">
      <c r="A68">
        <v>15</v>
      </c>
      <c r="B68">
        <v>583.24099999999999</v>
      </c>
      <c r="C68">
        <v>1048530</v>
      </c>
      <c r="D68">
        <v>35934</v>
      </c>
      <c r="E68">
        <v>614</v>
      </c>
      <c r="I68">
        <v>1</v>
      </c>
      <c r="J68">
        <v>1197.19</v>
      </c>
      <c r="K68">
        <v>1048530</v>
      </c>
      <c r="L68">
        <v>0</v>
      </c>
    </row>
    <row r="69" spans="1:19" x14ac:dyDescent="0.25">
      <c r="A69">
        <v>20</v>
      </c>
      <c r="B69">
        <v>593.86099999999999</v>
      </c>
      <c r="C69">
        <v>1048522</v>
      </c>
      <c r="D69">
        <v>66483</v>
      </c>
      <c r="E69">
        <v>634</v>
      </c>
      <c r="I69">
        <v>1</v>
      </c>
      <c r="J69">
        <v>1201.31</v>
      </c>
      <c r="K69">
        <v>1048522</v>
      </c>
      <c r="L69">
        <v>0</v>
      </c>
    </row>
    <row r="70" spans="1:19" x14ac:dyDescent="0.25">
      <c r="A70">
        <v>20</v>
      </c>
      <c r="B70">
        <v>596.23400000000004</v>
      </c>
      <c r="C70">
        <v>1048512</v>
      </c>
      <c r="D70">
        <v>58406</v>
      </c>
      <c r="E70">
        <v>631</v>
      </c>
      <c r="I70">
        <v>1</v>
      </c>
      <c r="J70">
        <v>1206.53</v>
      </c>
      <c r="K70">
        <v>1048512</v>
      </c>
      <c r="L70">
        <v>0</v>
      </c>
    </row>
    <row r="71" spans="1:19" x14ac:dyDescent="0.25">
      <c r="A71">
        <v>20</v>
      </c>
      <c r="B71">
        <v>593.529</v>
      </c>
      <c r="C71">
        <v>1048522</v>
      </c>
      <c r="D71">
        <v>63586</v>
      </c>
      <c r="E71">
        <v>626</v>
      </c>
      <c r="I71">
        <v>1</v>
      </c>
      <c r="J71">
        <v>1193.72</v>
      </c>
      <c r="K71">
        <v>1048522</v>
      </c>
      <c r="L71">
        <v>0</v>
      </c>
    </row>
    <row r="72" spans="1:19" x14ac:dyDescent="0.25">
      <c r="A72">
        <v>20</v>
      </c>
      <c r="B72">
        <v>591.80899999999997</v>
      </c>
      <c r="C72">
        <v>1048517</v>
      </c>
      <c r="D72">
        <v>75944</v>
      </c>
      <c r="E72">
        <v>625</v>
      </c>
      <c r="I72">
        <v>1</v>
      </c>
      <c r="J72">
        <v>1209.33</v>
      </c>
      <c r="K72">
        <v>1048517</v>
      </c>
      <c r="L72">
        <v>0</v>
      </c>
    </row>
    <row r="73" spans="1:19" x14ac:dyDescent="0.25">
      <c r="A73">
        <v>20</v>
      </c>
      <c r="B73">
        <v>592.81500000000005</v>
      </c>
      <c r="C73">
        <v>1048512</v>
      </c>
      <c r="D73">
        <v>65225</v>
      </c>
      <c r="E73">
        <v>626</v>
      </c>
      <c r="I73">
        <v>1</v>
      </c>
      <c r="J73">
        <v>1196.49</v>
      </c>
      <c r="K73">
        <v>1048512</v>
      </c>
      <c r="L73">
        <v>0</v>
      </c>
    </row>
    <row r="76" spans="1:19" x14ac:dyDescent="0.25">
      <c r="Q76" t="s">
        <v>6</v>
      </c>
      <c r="R76" t="s">
        <v>94</v>
      </c>
      <c r="S76" t="s">
        <v>30</v>
      </c>
    </row>
    <row r="77" spans="1:19" x14ac:dyDescent="0.25">
      <c r="A77" t="s">
        <v>1</v>
      </c>
      <c r="B77" t="s">
        <v>83</v>
      </c>
      <c r="C77" t="s">
        <v>12</v>
      </c>
      <c r="D77" t="s">
        <v>13</v>
      </c>
      <c r="E77" t="s">
        <v>84</v>
      </c>
      <c r="F77" t="s">
        <v>85</v>
      </c>
      <c r="I77" t="s">
        <v>1</v>
      </c>
      <c r="J77" t="s">
        <v>83</v>
      </c>
      <c r="K77" t="s">
        <v>12</v>
      </c>
      <c r="L77" t="s">
        <v>13</v>
      </c>
      <c r="M77" t="s">
        <v>85</v>
      </c>
      <c r="P77" t="s">
        <v>19</v>
      </c>
      <c r="Q77" t="s">
        <v>11</v>
      </c>
      <c r="R77" t="s">
        <v>11</v>
      </c>
    </row>
    <row r="78" spans="1:19" x14ac:dyDescent="0.25">
      <c r="A78">
        <v>5</v>
      </c>
      <c r="B78">
        <v>338.78300000000002</v>
      </c>
      <c r="C78">
        <v>4060</v>
      </c>
      <c r="D78">
        <v>53</v>
      </c>
      <c r="E78">
        <v>4451.7830000000004</v>
      </c>
      <c r="F78" t="s">
        <v>15</v>
      </c>
      <c r="I78">
        <v>1</v>
      </c>
      <c r="J78">
        <v>1366.77</v>
      </c>
      <c r="K78">
        <v>4060</v>
      </c>
      <c r="L78">
        <v>0</v>
      </c>
      <c r="M78" t="s">
        <v>15</v>
      </c>
      <c r="P78">
        <v>5</v>
      </c>
      <c r="Q78">
        <f>AVERAGE(B78:B82)</f>
        <v>341.92200000000003</v>
      </c>
      <c r="R78">
        <f>AVERAGE(J78:J82)</f>
        <v>1364.6</v>
      </c>
      <c r="S78">
        <f>R78/Q78</f>
        <v>3.9909687004638479</v>
      </c>
    </row>
    <row r="79" spans="1:19" x14ac:dyDescent="0.25">
      <c r="A79">
        <v>5</v>
      </c>
      <c r="B79">
        <v>343.21499999999997</v>
      </c>
      <c r="C79">
        <v>4060</v>
      </c>
      <c r="D79">
        <v>85</v>
      </c>
      <c r="E79">
        <v>4488.2150000000001</v>
      </c>
      <c r="I79">
        <v>1</v>
      </c>
      <c r="J79">
        <v>1372.16</v>
      </c>
      <c r="K79">
        <v>4060</v>
      </c>
      <c r="L79">
        <v>0</v>
      </c>
      <c r="P79">
        <v>10</v>
      </c>
      <c r="Q79">
        <f>AVERAGE(B83:B87)</f>
        <v>203.2628</v>
      </c>
      <c r="R79">
        <f>AVERAGE(J83:J87)</f>
        <v>1355.5520000000001</v>
      </c>
      <c r="S79">
        <f t="shared" ref="S79:S81" si="8">R79/Q79</f>
        <v>6.6689625450402144</v>
      </c>
    </row>
    <row r="80" spans="1:19" x14ac:dyDescent="0.25">
      <c r="A80">
        <v>5</v>
      </c>
      <c r="B80">
        <v>341.58499999999998</v>
      </c>
      <c r="C80">
        <v>4060</v>
      </c>
      <c r="D80">
        <v>69</v>
      </c>
      <c r="E80">
        <v>4471.585</v>
      </c>
      <c r="I80">
        <v>1</v>
      </c>
      <c r="J80">
        <v>1352.82</v>
      </c>
      <c r="K80">
        <v>4060</v>
      </c>
      <c r="L80">
        <v>0</v>
      </c>
      <c r="P80">
        <v>15</v>
      </c>
      <c r="Q80">
        <f>AVERAGE(B88:B92)</f>
        <v>161.77620000000002</v>
      </c>
      <c r="R80">
        <f>AVERAGE(J88:J92)</f>
        <v>1364.8000000000002</v>
      </c>
      <c r="S80">
        <f t="shared" si="8"/>
        <v>8.4363460138141466</v>
      </c>
    </row>
    <row r="81" spans="1:19" x14ac:dyDescent="0.25">
      <c r="A81">
        <v>5</v>
      </c>
      <c r="B81">
        <v>340.95499999999998</v>
      </c>
      <c r="C81">
        <v>4060</v>
      </c>
      <c r="D81">
        <v>100</v>
      </c>
      <c r="E81">
        <v>4490.9549999999999</v>
      </c>
      <c r="I81">
        <v>1</v>
      </c>
      <c r="J81">
        <v>1379.27</v>
      </c>
      <c r="K81">
        <v>4060</v>
      </c>
      <c r="L81">
        <v>0</v>
      </c>
      <c r="P81">
        <v>20</v>
      </c>
      <c r="Q81">
        <f>AVERAGE(B93:B97)</f>
        <v>163.18620000000001</v>
      </c>
      <c r="R81">
        <f>AVERAGE(J93:J97)</f>
        <v>1366.4140000000002</v>
      </c>
      <c r="S81">
        <f t="shared" si="8"/>
        <v>8.3733428439414617</v>
      </c>
    </row>
    <row r="82" spans="1:19" x14ac:dyDescent="0.25">
      <c r="A82">
        <v>5</v>
      </c>
      <c r="B82">
        <v>345.072</v>
      </c>
      <c r="C82">
        <v>4060</v>
      </c>
      <c r="D82">
        <v>80</v>
      </c>
      <c r="E82">
        <v>4485.0720000000001</v>
      </c>
      <c r="I82">
        <v>1</v>
      </c>
      <c r="J82">
        <v>1351.98</v>
      </c>
      <c r="K82">
        <v>4060</v>
      </c>
      <c r="L82">
        <v>0</v>
      </c>
    </row>
    <row r="83" spans="1:19" x14ac:dyDescent="0.25">
      <c r="A83">
        <v>10</v>
      </c>
      <c r="B83">
        <v>205.71899999999999</v>
      </c>
      <c r="C83">
        <v>4060</v>
      </c>
      <c r="D83">
        <v>294</v>
      </c>
      <c r="E83">
        <v>4559.7190000000001</v>
      </c>
      <c r="I83">
        <v>1</v>
      </c>
      <c r="J83">
        <v>1363.45</v>
      </c>
      <c r="K83">
        <v>4060</v>
      </c>
      <c r="L83">
        <v>0</v>
      </c>
    </row>
    <row r="84" spans="1:19" x14ac:dyDescent="0.25">
      <c r="A84">
        <v>10</v>
      </c>
      <c r="B84">
        <v>204.90899999999999</v>
      </c>
      <c r="C84">
        <v>4060</v>
      </c>
      <c r="D84">
        <v>378</v>
      </c>
      <c r="E84">
        <v>4542.9089999999997</v>
      </c>
      <c r="I84">
        <v>1</v>
      </c>
      <c r="J84">
        <v>1356.3</v>
      </c>
      <c r="K84">
        <v>4060</v>
      </c>
      <c r="L84">
        <v>0</v>
      </c>
    </row>
    <row r="85" spans="1:19" x14ac:dyDescent="0.25">
      <c r="A85">
        <v>10</v>
      </c>
      <c r="B85">
        <v>201.238</v>
      </c>
      <c r="C85">
        <v>4060</v>
      </c>
      <c r="D85">
        <v>379</v>
      </c>
      <c r="E85">
        <v>4540.2380000000003</v>
      </c>
      <c r="I85">
        <v>1</v>
      </c>
      <c r="J85">
        <v>1353.31</v>
      </c>
      <c r="K85">
        <v>4060</v>
      </c>
      <c r="L85">
        <v>0</v>
      </c>
    </row>
    <row r="86" spans="1:19" x14ac:dyDescent="0.25">
      <c r="A86">
        <v>10</v>
      </c>
      <c r="B86">
        <v>202.31399999999999</v>
      </c>
      <c r="C86">
        <v>4060</v>
      </c>
      <c r="D86">
        <v>344</v>
      </c>
      <c r="E86">
        <v>4556.3140000000003</v>
      </c>
      <c r="I86">
        <v>1</v>
      </c>
      <c r="J86">
        <v>1351.05</v>
      </c>
      <c r="K86">
        <v>4060</v>
      </c>
      <c r="L86">
        <v>0</v>
      </c>
    </row>
    <row r="87" spans="1:19" x14ac:dyDescent="0.25">
      <c r="A87">
        <v>10</v>
      </c>
      <c r="B87">
        <v>202.13399999999999</v>
      </c>
      <c r="C87">
        <v>4060</v>
      </c>
      <c r="D87">
        <v>347</v>
      </c>
      <c r="E87">
        <v>4551.134</v>
      </c>
      <c r="I87">
        <v>1</v>
      </c>
      <c r="J87">
        <v>1353.65</v>
      </c>
      <c r="K87">
        <v>4060</v>
      </c>
      <c r="L87">
        <v>0</v>
      </c>
    </row>
    <row r="88" spans="1:19" x14ac:dyDescent="0.25">
      <c r="A88">
        <v>15</v>
      </c>
      <c r="B88">
        <v>162.095</v>
      </c>
      <c r="C88">
        <v>4060</v>
      </c>
      <c r="D88">
        <v>831</v>
      </c>
      <c r="E88">
        <v>4953.0950000000003</v>
      </c>
      <c r="I88">
        <v>1</v>
      </c>
      <c r="J88">
        <v>1363.73</v>
      </c>
      <c r="K88">
        <v>4060</v>
      </c>
      <c r="L88">
        <v>0</v>
      </c>
    </row>
    <row r="89" spans="1:19" x14ac:dyDescent="0.25">
      <c r="A89">
        <v>15</v>
      </c>
      <c r="B89">
        <v>161.71100000000001</v>
      </c>
      <c r="C89">
        <v>4060</v>
      </c>
      <c r="D89">
        <v>712</v>
      </c>
      <c r="E89">
        <v>4933.7110000000002</v>
      </c>
      <c r="I89">
        <v>1</v>
      </c>
      <c r="J89">
        <v>1373.16</v>
      </c>
      <c r="K89">
        <v>4060</v>
      </c>
      <c r="L89">
        <v>0</v>
      </c>
    </row>
    <row r="90" spans="1:19" x14ac:dyDescent="0.25">
      <c r="A90">
        <v>15</v>
      </c>
      <c r="B90">
        <v>161.85499999999999</v>
      </c>
      <c r="C90">
        <v>4060</v>
      </c>
      <c r="D90">
        <v>729</v>
      </c>
      <c r="E90">
        <v>4951.8549999999996</v>
      </c>
      <c r="I90">
        <v>1</v>
      </c>
      <c r="J90">
        <v>1354.85</v>
      </c>
      <c r="K90">
        <v>4060</v>
      </c>
      <c r="L90">
        <v>0</v>
      </c>
    </row>
    <row r="91" spans="1:19" x14ac:dyDescent="0.25">
      <c r="A91">
        <v>15</v>
      </c>
      <c r="B91">
        <v>161.905</v>
      </c>
      <c r="C91">
        <v>4060</v>
      </c>
      <c r="D91">
        <v>681</v>
      </c>
      <c r="E91">
        <v>4943.9049999999997</v>
      </c>
      <c r="I91">
        <v>1</v>
      </c>
      <c r="J91">
        <v>1378.88</v>
      </c>
      <c r="K91">
        <v>4060</v>
      </c>
      <c r="L91">
        <v>0</v>
      </c>
    </row>
    <row r="92" spans="1:19" x14ac:dyDescent="0.25">
      <c r="A92">
        <v>15</v>
      </c>
      <c r="B92">
        <v>161.315</v>
      </c>
      <c r="C92">
        <v>4060</v>
      </c>
      <c r="D92">
        <v>868</v>
      </c>
      <c r="E92">
        <v>4989.3149999999996</v>
      </c>
      <c r="I92">
        <v>1</v>
      </c>
      <c r="J92">
        <v>1353.38</v>
      </c>
      <c r="K92">
        <v>4060</v>
      </c>
      <c r="L92">
        <v>0</v>
      </c>
    </row>
    <row r="93" spans="1:19" x14ac:dyDescent="0.25">
      <c r="A93">
        <v>20</v>
      </c>
      <c r="B93">
        <v>162.798</v>
      </c>
      <c r="C93">
        <v>4060</v>
      </c>
      <c r="D93">
        <v>1108</v>
      </c>
      <c r="E93">
        <v>4930.7979999999998</v>
      </c>
      <c r="I93">
        <v>1</v>
      </c>
      <c r="J93">
        <v>1378.54</v>
      </c>
      <c r="K93">
        <v>4060</v>
      </c>
      <c r="L93">
        <v>0</v>
      </c>
    </row>
    <row r="94" spans="1:19" x14ac:dyDescent="0.25">
      <c r="A94">
        <v>20</v>
      </c>
      <c r="B94">
        <v>155.94300000000001</v>
      </c>
      <c r="C94">
        <v>4060</v>
      </c>
      <c r="D94">
        <v>1055</v>
      </c>
      <c r="E94">
        <v>4971.9430000000002</v>
      </c>
      <c r="I94">
        <v>1</v>
      </c>
      <c r="J94">
        <v>1358.33</v>
      </c>
      <c r="K94">
        <v>4060</v>
      </c>
      <c r="L94">
        <v>0</v>
      </c>
    </row>
    <row r="95" spans="1:19" x14ac:dyDescent="0.25">
      <c r="A95">
        <v>20</v>
      </c>
      <c r="B95">
        <v>170.369</v>
      </c>
      <c r="C95">
        <v>4060</v>
      </c>
      <c r="D95">
        <v>1196</v>
      </c>
      <c r="E95">
        <v>5026.3689999999997</v>
      </c>
      <c r="I95">
        <v>1</v>
      </c>
      <c r="J95">
        <v>1374.4</v>
      </c>
      <c r="K95">
        <v>4060</v>
      </c>
      <c r="L95">
        <v>0</v>
      </c>
    </row>
    <row r="96" spans="1:19" x14ac:dyDescent="0.25">
      <c r="A96">
        <v>20</v>
      </c>
      <c r="B96">
        <v>166.26</v>
      </c>
      <c r="C96">
        <v>4060</v>
      </c>
      <c r="D96">
        <v>1201</v>
      </c>
      <c r="E96">
        <v>5027.26</v>
      </c>
      <c r="I96">
        <v>1</v>
      </c>
      <c r="J96">
        <v>1348.54</v>
      </c>
      <c r="K96">
        <v>4060</v>
      </c>
      <c r="L96">
        <v>0</v>
      </c>
    </row>
    <row r="97" spans="1:12" x14ac:dyDescent="0.25">
      <c r="A97">
        <v>20</v>
      </c>
      <c r="B97">
        <v>160.56100000000001</v>
      </c>
      <c r="C97">
        <v>4060</v>
      </c>
      <c r="D97">
        <v>1204</v>
      </c>
      <c r="E97">
        <v>5024.5609999999997</v>
      </c>
      <c r="I97">
        <v>1</v>
      </c>
      <c r="J97">
        <v>1372.26</v>
      </c>
      <c r="K97">
        <v>4060</v>
      </c>
      <c r="L97">
        <v>0</v>
      </c>
    </row>
  </sheetData>
  <mergeCells count="7">
    <mergeCell ref="X37:X40"/>
    <mergeCell ref="X41:X44"/>
    <mergeCell ref="A1:C1"/>
    <mergeCell ref="A3:G3"/>
    <mergeCell ref="K3:N3"/>
    <mergeCell ref="S3:Y3"/>
    <mergeCell ref="Z35:AC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D3907-5EB3-4F94-895C-7A695D9D1D86}">
  <dimension ref="A1:W15"/>
  <sheetViews>
    <sheetView topLeftCell="L1" workbookViewId="0">
      <selection activeCell="W9" sqref="W9:W10"/>
    </sheetView>
  </sheetViews>
  <sheetFormatPr defaultRowHeight="15" x14ac:dyDescent="0.25"/>
  <sheetData>
    <row r="1" spans="1:23" ht="15.75" thickBot="1" x14ac:dyDescent="0.3">
      <c r="A1" s="11" t="s">
        <v>6</v>
      </c>
      <c r="B1" s="12"/>
      <c r="C1" s="12"/>
      <c r="D1" s="12"/>
      <c r="E1" s="13"/>
      <c r="F1" s="3"/>
      <c r="G1" s="11" t="s">
        <v>94</v>
      </c>
      <c r="H1" s="12"/>
      <c r="I1" s="12"/>
      <c r="J1" s="12"/>
      <c r="K1" s="13"/>
    </row>
    <row r="2" spans="1:23" ht="15.75" thickBot="1" x14ac:dyDescent="0.3">
      <c r="A2" s="4"/>
      <c r="B2" s="4"/>
      <c r="C2" s="4"/>
      <c r="D2" s="4"/>
      <c r="E2" s="4"/>
      <c r="F2" s="3"/>
      <c r="G2" s="4"/>
      <c r="H2" s="4"/>
      <c r="I2" s="4"/>
      <c r="J2" s="4"/>
      <c r="K2" s="4"/>
    </row>
    <row r="3" spans="1:23" ht="39.75" thickBot="1" x14ac:dyDescent="0.3">
      <c r="A3" s="5" t="s">
        <v>112</v>
      </c>
      <c r="B3" s="4"/>
      <c r="C3" s="4"/>
      <c r="D3" s="4"/>
      <c r="E3" s="4"/>
      <c r="F3" s="3"/>
      <c r="G3" s="5" t="s">
        <v>112</v>
      </c>
      <c r="H3" s="4"/>
      <c r="I3" s="4"/>
      <c r="J3" s="4"/>
      <c r="K3" s="4"/>
      <c r="U3" t="s">
        <v>30</v>
      </c>
      <c r="V3" t="s">
        <v>27</v>
      </c>
    </row>
    <row r="4" spans="1:23" ht="15.75" thickBot="1" x14ac:dyDescent="0.3">
      <c r="A4" s="4"/>
      <c r="B4" s="4"/>
      <c r="C4" s="4"/>
      <c r="D4" s="4"/>
      <c r="E4" s="4"/>
      <c r="F4" s="3"/>
      <c r="G4" s="4"/>
      <c r="H4" s="4"/>
      <c r="I4" s="4"/>
      <c r="J4" s="4"/>
      <c r="K4" s="4"/>
      <c r="Q4" t="s">
        <v>6</v>
      </c>
      <c r="R4" t="s">
        <v>94</v>
      </c>
      <c r="S4" t="s">
        <v>30</v>
      </c>
    </row>
    <row r="5" spans="1:23" ht="27" thickBot="1" x14ac:dyDescent="0.3">
      <c r="A5" s="4" t="s">
        <v>1</v>
      </c>
      <c r="B5" s="4" t="s">
        <v>11</v>
      </c>
      <c r="C5" s="4" t="s">
        <v>12</v>
      </c>
      <c r="D5" s="4" t="s">
        <v>13</v>
      </c>
      <c r="E5" s="4" t="s">
        <v>14</v>
      </c>
      <c r="F5" s="3"/>
      <c r="G5" s="4" t="s">
        <v>1</v>
      </c>
      <c r="H5" s="4" t="s">
        <v>11</v>
      </c>
      <c r="I5" s="4" t="s">
        <v>12</v>
      </c>
      <c r="J5" s="4" t="s">
        <v>13</v>
      </c>
      <c r="K5" s="4"/>
      <c r="P5" t="s">
        <v>19</v>
      </c>
      <c r="Q5" t="s">
        <v>11</v>
      </c>
      <c r="R5" t="s">
        <v>11</v>
      </c>
    </row>
    <row r="6" spans="1:23" ht="15.75" thickBot="1" x14ac:dyDescent="0.3">
      <c r="A6" s="6">
        <v>10</v>
      </c>
      <c r="B6" s="6">
        <v>580.96199999999999</v>
      </c>
      <c r="C6" s="6">
        <v>1048512</v>
      </c>
      <c r="D6" s="6">
        <v>14744</v>
      </c>
      <c r="E6" s="4" t="s">
        <v>121</v>
      </c>
      <c r="F6" s="3"/>
      <c r="G6" s="6">
        <v>1</v>
      </c>
      <c r="H6" s="6">
        <v>1210.94</v>
      </c>
      <c r="I6" s="6">
        <v>1048512</v>
      </c>
      <c r="J6" s="6">
        <v>0</v>
      </c>
      <c r="K6" s="4"/>
      <c r="P6">
        <v>10</v>
      </c>
      <c r="Q6">
        <f>AVERAGE(B6:B10)</f>
        <v>581.0856</v>
      </c>
      <c r="R6">
        <f>AVERAGE(H6:H10)</f>
        <v>1197.904</v>
      </c>
      <c r="S6">
        <f>R6/Q6</f>
        <v>2.0614931775972423</v>
      </c>
    </row>
    <row r="7" spans="1:23" ht="15.75" thickBot="1" x14ac:dyDescent="0.3">
      <c r="A7" s="6">
        <v>10</v>
      </c>
      <c r="B7" s="6">
        <v>581.65800000000002</v>
      </c>
      <c r="C7" s="6">
        <v>1048512</v>
      </c>
      <c r="D7" s="6">
        <v>14471</v>
      </c>
      <c r="E7" s="4" t="s">
        <v>141</v>
      </c>
      <c r="F7" s="3"/>
      <c r="G7" s="6">
        <v>1</v>
      </c>
      <c r="H7" s="6">
        <v>1190.8599999999999</v>
      </c>
      <c r="I7" s="6">
        <v>1048512</v>
      </c>
      <c r="J7" s="6">
        <v>0</v>
      </c>
      <c r="K7" s="4"/>
      <c r="P7">
        <v>20</v>
      </c>
      <c r="Q7">
        <f>AVERAGE(B11:B15)</f>
        <v>595.35239999999999</v>
      </c>
      <c r="R7">
        <f>AVERAGE(H7:H11)</f>
        <v>1195.146</v>
      </c>
      <c r="S7">
        <f t="shared" ref="S7:S9" si="0">R7/Q7</f>
        <v>2.007459783482858</v>
      </c>
    </row>
    <row r="8" spans="1:23" ht="15.75" thickBot="1" x14ac:dyDescent="0.3">
      <c r="A8" s="6">
        <v>10</v>
      </c>
      <c r="B8" s="6">
        <v>581.14499999999998</v>
      </c>
      <c r="C8" s="6">
        <v>1048512</v>
      </c>
      <c r="D8" s="6">
        <v>15703</v>
      </c>
      <c r="E8" s="4" t="s">
        <v>119</v>
      </c>
      <c r="F8" s="3"/>
      <c r="G8" s="6">
        <v>1</v>
      </c>
      <c r="H8" s="6">
        <v>1192.45</v>
      </c>
      <c r="I8" s="6">
        <v>1048512</v>
      </c>
      <c r="J8" s="6">
        <v>0</v>
      </c>
      <c r="K8" s="4"/>
      <c r="V8" t="s">
        <v>21</v>
      </c>
      <c r="W8" t="s">
        <v>23</v>
      </c>
    </row>
    <row r="9" spans="1:23" ht="15.75" thickBot="1" x14ac:dyDescent="0.3">
      <c r="A9" s="6">
        <v>10</v>
      </c>
      <c r="B9" s="6">
        <v>580.60199999999998</v>
      </c>
      <c r="C9" s="6">
        <v>1048512</v>
      </c>
      <c r="D9" s="6">
        <v>15704</v>
      </c>
      <c r="E9" s="4" t="s">
        <v>142</v>
      </c>
      <c r="F9" s="3"/>
      <c r="G9" s="6">
        <v>1</v>
      </c>
      <c r="H9" s="6">
        <v>1193.79</v>
      </c>
      <c r="I9" s="6">
        <v>1048512</v>
      </c>
      <c r="J9" s="6">
        <v>0</v>
      </c>
      <c r="K9" s="4"/>
      <c r="V9">
        <v>10</v>
      </c>
      <c r="W9">
        <f>S6</f>
        <v>2.0614931775972423</v>
      </c>
    </row>
    <row r="10" spans="1:23" ht="15.75" thickBot="1" x14ac:dyDescent="0.3">
      <c r="A10" s="6">
        <v>10</v>
      </c>
      <c r="B10" s="6">
        <v>581.06100000000004</v>
      </c>
      <c r="C10" s="6">
        <v>1048512</v>
      </c>
      <c r="D10" s="6">
        <v>14872</v>
      </c>
      <c r="E10" s="4" t="s">
        <v>119</v>
      </c>
      <c r="F10" s="3"/>
      <c r="G10" s="6">
        <v>1</v>
      </c>
      <c r="H10" s="6">
        <v>1201.48</v>
      </c>
      <c r="I10" s="6">
        <v>1048512</v>
      </c>
      <c r="J10" s="6">
        <v>0</v>
      </c>
      <c r="K10" s="4"/>
      <c r="V10">
        <v>20</v>
      </c>
      <c r="W10">
        <f>S7</f>
        <v>2.007459783482858</v>
      </c>
    </row>
    <row r="11" spans="1:23" ht="15.75" thickBot="1" x14ac:dyDescent="0.3">
      <c r="A11" s="6">
        <v>20</v>
      </c>
      <c r="B11" s="6">
        <v>595.54399999999998</v>
      </c>
      <c r="C11" s="6">
        <v>1048512</v>
      </c>
      <c r="D11" s="6">
        <v>65456</v>
      </c>
      <c r="E11" s="4" t="s">
        <v>143</v>
      </c>
      <c r="F11" s="3"/>
      <c r="G11" s="6">
        <v>1</v>
      </c>
      <c r="H11" s="6">
        <v>1197.1500000000001</v>
      </c>
      <c r="I11" s="6">
        <v>1048512</v>
      </c>
      <c r="J11" s="6">
        <v>0</v>
      </c>
      <c r="K11" s="4"/>
    </row>
    <row r="12" spans="1:23" ht="15.75" thickBot="1" x14ac:dyDescent="0.3">
      <c r="A12" s="6">
        <v>20</v>
      </c>
      <c r="B12" s="6">
        <v>597.81899999999996</v>
      </c>
      <c r="C12" s="7">
        <v>1048512</v>
      </c>
      <c r="D12" s="6">
        <v>59487</v>
      </c>
      <c r="E12" s="4" t="s">
        <v>123</v>
      </c>
      <c r="F12" s="3"/>
      <c r="G12" s="6">
        <v>1</v>
      </c>
      <c r="H12" s="6">
        <v>1196.58</v>
      </c>
      <c r="I12" s="7">
        <v>1048512</v>
      </c>
      <c r="J12" s="6">
        <v>0</v>
      </c>
      <c r="K12" s="4"/>
    </row>
    <row r="13" spans="1:23" ht="15.75" thickBot="1" x14ac:dyDescent="0.3">
      <c r="A13" s="6">
        <v>20</v>
      </c>
      <c r="B13" s="6">
        <v>593.74900000000002</v>
      </c>
      <c r="C13" s="7">
        <v>1048512</v>
      </c>
      <c r="D13" s="6">
        <v>58672</v>
      </c>
      <c r="E13" s="4" t="s">
        <v>144</v>
      </c>
      <c r="F13" s="3"/>
      <c r="G13" s="6">
        <v>1</v>
      </c>
      <c r="H13" s="6">
        <v>1195.3900000000001</v>
      </c>
      <c r="I13" s="7">
        <v>1048512</v>
      </c>
      <c r="J13" s="6">
        <v>0</v>
      </c>
      <c r="K13" s="4"/>
    </row>
    <row r="14" spans="1:23" ht="15.75" thickBot="1" x14ac:dyDescent="0.3">
      <c r="A14" s="6">
        <v>20</v>
      </c>
      <c r="B14" s="6">
        <v>593.89700000000005</v>
      </c>
      <c r="C14" s="7">
        <v>1048512</v>
      </c>
      <c r="D14" s="6">
        <v>61426</v>
      </c>
      <c r="E14" s="4" t="s">
        <v>144</v>
      </c>
      <c r="F14" s="3"/>
      <c r="G14" s="6">
        <v>1</v>
      </c>
      <c r="H14" s="6">
        <v>1203.17</v>
      </c>
      <c r="I14" s="7">
        <v>1048512</v>
      </c>
      <c r="J14" s="6">
        <v>0</v>
      </c>
      <c r="K14" s="4"/>
    </row>
    <row r="15" spans="1:23" ht="15.75" thickBot="1" x14ac:dyDescent="0.3">
      <c r="A15" s="6">
        <v>20</v>
      </c>
      <c r="B15" s="6">
        <v>595.75300000000004</v>
      </c>
      <c r="C15" s="6">
        <v>1048512</v>
      </c>
      <c r="D15" s="6">
        <v>61377</v>
      </c>
      <c r="E15" s="4" t="s">
        <v>145</v>
      </c>
      <c r="F15" s="3"/>
      <c r="G15" s="6">
        <v>1</v>
      </c>
      <c r="H15" s="6">
        <v>1193.73</v>
      </c>
      <c r="I15" s="6">
        <v>1048512</v>
      </c>
      <c r="J15" s="6">
        <v>0</v>
      </c>
      <c r="K15" s="4"/>
    </row>
  </sheetData>
  <mergeCells count="2">
    <mergeCell ref="A1:E1"/>
    <mergeCell ref="G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F387-8ADF-477E-B17D-35BFC21A8E7B}">
  <dimension ref="A1:Y33"/>
  <sheetViews>
    <sheetView topLeftCell="L1" zoomScale="91" workbookViewId="0">
      <selection activeCell="U28" sqref="U28:W33"/>
    </sheetView>
  </sheetViews>
  <sheetFormatPr defaultRowHeight="15" x14ac:dyDescent="0.25"/>
  <sheetData>
    <row r="1" spans="1:24" x14ac:dyDescent="0.25">
      <c r="A1" s="10" t="s">
        <v>0</v>
      </c>
      <c r="B1" s="10"/>
      <c r="C1" s="10"/>
      <c r="F1" s="2"/>
    </row>
    <row r="2" spans="1:24" x14ac:dyDescent="0.25">
      <c r="F2" s="2"/>
      <c r="Q2" t="s">
        <v>18</v>
      </c>
    </row>
    <row r="3" spans="1:24" x14ac:dyDescent="0.25">
      <c r="A3" s="10" t="s">
        <v>6</v>
      </c>
      <c r="B3" s="10"/>
      <c r="C3" s="10"/>
      <c r="D3" s="10"/>
      <c r="E3" s="10"/>
      <c r="F3" s="10"/>
      <c r="G3" s="10"/>
      <c r="K3" s="10" t="s">
        <v>16</v>
      </c>
      <c r="L3" s="10"/>
      <c r="M3" s="10"/>
      <c r="R3" s="10"/>
      <c r="S3" s="10"/>
      <c r="T3" s="10"/>
      <c r="U3" s="10"/>
      <c r="V3" s="10"/>
      <c r="W3" s="10"/>
      <c r="X3" s="10"/>
    </row>
    <row r="4" spans="1:24" x14ac:dyDescent="0.25">
      <c r="U4" t="s">
        <v>30</v>
      </c>
      <c r="V4" t="s">
        <v>27</v>
      </c>
    </row>
    <row r="5" spans="1:24" x14ac:dyDescent="0.25">
      <c r="Q5" t="s">
        <v>6</v>
      </c>
      <c r="R5" t="s">
        <v>94</v>
      </c>
      <c r="S5" t="s">
        <v>30</v>
      </c>
    </row>
    <row r="6" spans="1:24" x14ac:dyDescent="0.25">
      <c r="P6" t="s">
        <v>19</v>
      </c>
      <c r="Q6" t="s">
        <v>11</v>
      </c>
      <c r="R6" t="s">
        <v>11</v>
      </c>
    </row>
    <row r="7" spans="1:24" x14ac:dyDescent="0.25">
      <c r="A7" t="s">
        <v>1</v>
      </c>
      <c r="B7" t="s">
        <v>87</v>
      </c>
      <c r="C7" t="s">
        <v>88</v>
      </c>
      <c r="D7" t="s">
        <v>89</v>
      </c>
      <c r="E7" t="s">
        <v>90</v>
      </c>
      <c r="F7" t="s">
        <v>85</v>
      </c>
      <c r="I7" t="s">
        <v>1</v>
      </c>
      <c r="J7" t="s">
        <v>87</v>
      </c>
      <c r="K7" t="s">
        <v>88</v>
      </c>
      <c r="L7" t="s">
        <v>89</v>
      </c>
      <c r="M7" t="s">
        <v>85</v>
      </c>
      <c r="P7">
        <v>10</v>
      </c>
      <c r="Q7">
        <f>AVERAGE(B22:B26)</f>
        <v>583.90800000000002</v>
      </c>
      <c r="R7">
        <f>AVERAGE(J22:J26)</f>
        <v>1228.9280000000001</v>
      </c>
      <c r="S7">
        <f>R7/Q7</f>
        <v>2.1046603232016006</v>
      </c>
    </row>
    <row r="8" spans="1:24" x14ac:dyDescent="0.25">
      <c r="A8">
        <v>10</v>
      </c>
      <c r="B8">
        <v>14.484999999999999</v>
      </c>
      <c r="C8">
        <v>16383</v>
      </c>
      <c r="D8">
        <v>692</v>
      </c>
      <c r="E8">
        <v>92</v>
      </c>
      <c r="F8" t="s">
        <v>8</v>
      </c>
      <c r="I8">
        <v>1</v>
      </c>
      <c r="J8">
        <v>45.198399999999999</v>
      </c>
      <c r="K8">
        <v>16383</v>
      </c>
      <c r="L8">
        <v>0</v>
      </c>
      <c r="M8" t="s">
        <v>8</v>
      </c>
      <c r="P8">
        <v>20</v>
      </c>
      <c r="Q8">
        <f>AVERAGE(B23:B27)</f>
        <v>586.33080000000007</v>
      </c>
      <c r="R8">
        <f>AVERAGE(J23:J27)</f>
        <v>1226.144</v>
      </c>
      <c r="S8">
        <f t="shared" ref="S8" si="0">R8/Q8</f>
        <v>2.0912154026361907</v>
      </c>
    </row>
    <row r="9" spans="1:24" x14ac:dyDescent="0.25">
      <c r="A9">
        <v>10</v>
      </c>
      <c r="B9">
        <v>14.423999999999999</v>
      </c>
      <c r="C9">
        <v>16383</v>
      </c>
      <c r="D9">
        <v>389</v>
      </c>
      <c r="E9">
        <v>81</v>
      </c>
      <c r="I9">
        <v>1</v>
      </c>
      <c r="J9">
        <v>47.047699999999999</v>
      </c>
      <c r="K9">
        <v>16383</v>
      </c>
      <c r="L9">
        <v>0</v>
      </c>
      <c r="V9" t="s">
        <v>21</v>
      </c>
      <c r="W9" t="s">
        <v>23</v>
      </c>
    </row>
    <row r="10" spans="1:24" x14ac:dyDescent="0.25">
      <c r="A10">
        <v>10</v>
      </c>
      <c r="B10">
        <v>14.455</v>
      </c>
      <c r="C10">
        <v>16383</v>
      </c>
      <c r="D10">
        <v>258</v>
      </c>
      <c r="E10">
        <v>83</v>
      </c>
      <c r="I10">
        <v>1</v>
      </c>
      <c r="J10">
        <v>45.3675</v>
      </c>
      <c r="K10">
        <v>16383</v>
      </c>
      <c r="L10">
        <v>0</v>
      </c>
      <c r="V10">
        <v>10</v>
      </c>
      <c r="W10">
        <f>S7</f>
        <v>2.1046603232016006</v>
      </c>
    </row>
    <row r="11" spans="1:24" x14ac:dyDescent="0.25">
      <c r="A11">
        <v>10</v>
      </c>
      <c r="B11">
        <v>14.433999999999999</v>
      </c>
      <c r="C11">
        <v>16383</v>
      </c>
      <c r="D11">
        <v>667</v>
      </c>
      <c r="E11">
        <v>82</v>
      </c>
      <c r="I11">
        <v>1</v>
      </c>
      <c r="J11">
        <v>47.182899999999997</v>
      </c>
      <c r="K11">
        <v>16383</v>
      </c>
      <c r="L11">
        <v>0</v>
      </c>
      <c r="V11">
        <v>20</v>
      </c>
      <c r="W11">
        <f>S8</f>
        <v>2.0912154026361907</v>
      </c>
    </row>
    <row r="12" spans="1:24" x14ac:dyDescent="0.25">
      <c r="A12">
        <v>10</v>
      </c>
      <c r="B12">
        <v>14.539</v>
      </c>
      <c r="C12">
        <v>16383</v>
      </c>
      <c r="D12">
        <v>339</v>
      </c>
      <c r="E12">
        <v>83</v>
      </c>
      <c r="I12">
        <v>1</v>
      </c>
      <c r="J12">
        <v>44.994700000000002</v>
      </c>
      <c r="K12">
        <v>16383</v>
      </c>
      <c r="L12">
        <v>0</v>
      </c>
    </row>
    <row r="13" spans="1:24" x14ac:dyDescent="0.25">
      <c r="A13">
        <v>20</v>
      </c>
      <c r="B13">
        <v>14.842000000000001</v>
      </c>
      <c r="C13">
        <v>16383</v>
      </c>
      <c r="D13">
        <v>1359</v>
      </c>
      <c r="E13">
        <v>95</v>
      </c>
      <c r="I13">
        <v>1</v>
      </c>
      <c r="J13">
        <v>44.854399999999998</v>
      </c>
      <c r="K13">
        <v>16383</v>
      </c>
      <c r="L13">
        <v>0</v>
      </c>
    </row>
    <row r="14" spans="1:24" x14ac:dyDescent="0.25">
      <c r="A14">
        <v>20</v>
      </c>
      <c r="B14">
        <v>14.916</v>
      </c>
      <c r="C14">
        <v>16383</v>
      </c>
      <c r="D14">
        <v>2099</v>
      </c>
      <c r="E14">
        <v>90</v>
      </c>
      <c r="I14">
        <v>1</v>
      </c>
      <c r="J14">
        <v>46.404499999999999</v>
      </c>
      <c r="K14">
        <v>16383</v>
      </c>
      <c r="L14">
        <v>0</v>
      </c>
    </row>
    <row r="15" spans="1:24" x14ac:dyDescent="0.25">
      <c r="A15">
        <v>20</v>
      </c>
      <c r="B15">
        <v>14.814</v>
      </c>
      <c r="C15">
        <v>16383</v>
      </c>
      <c r="D15">
        <v>1252</v>
      </c>
      <c r="E15">
        <v>89</v>
      </c>
      <c r="I15">
        <v>1</v>
      </c>
      <c r="J15">
        <v>44.613500000000002</v>
      </c>
      <c r="K15">
        <v>16383</v>
      </c>
      <c r="L15">
        <v>0</v>
      </c>
    </row>
    <row r="16" spans="1:24" x14ac:dyDescent="0.25">
      <c r="A16">
        <v>20</v>
      </c>
      <c r="B16">
        <v>14.766</v>
      </c>
      <c r="C16">
        <v>16383</v>
      </c>
      <c r="D16">
        <v>857</v>
      </c>
      <c r="E16">
        <v>86</v>
      </c>
      <c r="I16">
        <v>1</v>
      </c>
      <c r="J16">
        <v>46.976300000000002</v>
      </c>
      <c r="K16">
        <v>16383</v>
      </c>
      <c r="L16">
        <v>0</v>
      </c>
    </row>
    <row r="17" spans="1:25" x14ac:dyDescent="0.25">
      <c r="A17">
        <v>20</v>
      </c>
      <c r="B17">
        <v>14.942</v>
      </c>
      <c r="C17">
        <v>16383</v>
      </c>
      <c r="D17">
        <v>1199</v>
      </c>
      <c r="E17">
        <v>91</v>
      </c>
      <c r="I17">
        <v>1</v>
      </c>
      <c r="J17">
        <v>44.909199999999998</v>
      </c>
      <c r="K17">
        <v>16383</v>
      </c>
      <c r="L17">
        <v>0</v>
      </c>
    </row>
    <row r="21" spans="1:25" x14ac:dyDescent="0.25">
      <c r="A21" t="s">
        <v>1</v>
      </c>
      <c r="B21" t="s">
        <v>87</v>
      </c>
      <c r="C21" t="s">
        <v>88</v>
      </c>
      <c r="D21" t="s">
        <v>89</v>
      </c>
      <c r="E21" t="s">
        <v>90</v>
      </c>
      <c r="F21" t="s">
        <v>85</v>
      </c>
      <c r="I21" t="s">
        <v>1</v>
      </c>
      <c r="J21" t="s">
        <v>87</v>
      </c>
      <c r="K21" t="s">
        <v>88</v>
      </c>
      <c r="L21" t="s">
        <v>89</v>
      </c>
      <c r="M21" t="s">
        <v>85</v>
      </c>
    </row>
    <row r="22" spans="1:25" x14ac:dyDescent="0.25">
      <c r="A22">
        <v>10</v>
      </c>
      <c r="B22">
        <v>583.73900000000003</v>
      </c>
      <c r="C22">
        <v>1048512</v>
      </c>
      <c r="D22">
        <v>15039</v>
      </c>
      <c r="E22">
        <v>622</v>
      </c>
      <c r="F22" t="s">
        <v>10</v>
      </c>
      <c r="I22">
        <v>1</v>
      </c>
      <c r="J22">
        <v>1217.6400000000001</v>
      </c>
      <c r="K22">
        <v>1048512</v>
      </c>
      <c r="L22">
        <v>0</v>
      </c>
      <c r="M22" t="s">
        <v>10</v>
      </c>
    </row>
    <row r="23" spans="1:25" x14ac:dyDescent="0.25">
      <c r="A23">
        <v>10</v>
      </c>
      <c r="B23">
        <v>585.71</v>
      </c>
      <c r="C23">
        <v>1048512</v>
      </c>
      <c r="D23">
        <v>14503</v>
      </c>
      <c r="E23">
        <v>616</v>
      </c>
      <c r="I23">
        <v>1</v>
      </c>
      <c r="J23">
        <v>1253.83</v>
      </c>
      <c r="K23">
        <v>1048512</v>
      </c>
      <c r="L23">
        <v>0</v>
      </c>
    </row>
    <row r="24" spans="1:25" x14ac:dyDescent="0.25">
      <c r="A24">
        <v>10</v>
      </c>
      <c r="B24">
        <v>585.13300000000004</v>
      </c>
      <c r="C24">
        <v>1048512</v>
      </c>
      <c r="D24">
        <v>13783</v>
      </c>
      <c r="E24">
        <v>618</v>
      </c>
      <c r="I24">
        <v>1</v>
      </c>
      <c r="J24">
        <v>1214.3699999999999</v>
      </c>
      <c r="K24">
        <v>1048512</v>
      </c>
      <c r="L24">
        <v>0</v>
      </c>
    </row>
    <row r="25" spans="1:25" x14ac:dyDescent="0.25">
      <c r="A25">
        <v>10</v>
      </c>
      <c r="B25">
        <v>583.97500000000002</v>
      </c>
      <c r="C25">
        <v>1048512</v>
      </c>
      <c r="D25">
        <v>13817</v>
      </c>
      <c r="E25">
        <v>615</v>
      </c>
      <c r="I25">
        <v>1</v>
      </c>
      <c r="J25">
        <v>1245.92</v>
      </c>
      <c r="K25">
        <v>1048512</v>
      </c>
      <c r="L25">
        <v>0</v>
      </c>
    </row>
    <row r="26" spans="1:25" x14ac:dyDescent="0.25">
      <c r="A26">
        <v>10</v>
      </c>
      <c r="B26">
        <v>580.98299999999995</v>
      </c>
      <c r="C26">
        <v>1048512</v>
      </c>
      <c r="D26">
        <v>14679</v>
      </c>
      <c r="E26">
        <v>612</v>
      </c>
      <c r="I26">
        <v>1</v>
      </c>
      <c r="J26">
        <v>1212.8800000000001</v>
      </c>
      <c r="K26">
        <v>1048512</v>
      </c>
      <c r="L26">
        <v>0</v>
      </c>
    </row>
    <row r="27" spans="1:25" x14ac:dyDescent="0.25">
      <c r="A27">
        <v>20</v>
      </c>
      <c r="B27">
        <v>595.85299999999995</v>
      </c>
      <c r="C27">
        <v>1048512</v>
      </c>
      <c r="D27">
        <v>60068</v>
      </c>
      <c r="E27">
        <v>637</v>
      </c>
      <c r="I27">
        <v>1</v>
      </c>
      <c r="J27">
        <v>1203.72</v>
      </c>
      <c r="K27">
        <v>1048512</v>
      </c>
      <c r="L27">
        <v>0</v>
      </c>
      <c r="V27" s="10" t="s">
        <v>20</v>
      </c>
      <c r="W27" s="10"/>
      <c r="X27" s="10"/>
      <c r="Y27" s="10"/>
    </row>
    <row r="28" spans="1:25" x14ac:dyDescent="0.25">
      <c r="A28">
        <v>20</v>
      </c>
      <c r="B28">
        <v>597.221</v>
      </c>
      <c r="C28">
        <v>1048512</v>
      </c>
      <c r="D28">
        <v>63264</v>
      </c>
      <c r="E28">
        <v>630</v>
      </c>
      <c r="I28">
        <v>1</v>
      </c>
      <c r="J28">
        <v>1245.1199999999999</v>
      </c>
      <c r="K28">
        <v>1048512</v>
      </c>
      <c r="L28">
        <v>0</v>
      </c>
      <c r="W28" t="s">
        <v>23</v>
      </c>
    </row>
    <row r="29" spans="1:25" x14ac:dyDescent="0.25">
      <c r="A29">
        <v>20</v>
      </c>
      <c r="B29">
        <v>595.61400000000003</v>
      </c>
      <c r="C29">
        <v>1048512</v>
      </c>
      <c r="D29">
        <v>59403</v>
      </c>
      <c r="E29">
        <v>630</v>
      </c>
      <c r="I29">
        <v>1</v>
      </c>
      <c r="J29">
        <v>1209.53</v>
      </c>
      <c r="K29">
        <v>1048512</v>
      </c>
      <c r="L29">
        <v>0</v>
      </c>
    </row>
    <row r="30" spans="1:25" x14ac:dyDescent="0.25">
      <c r="A30">
        <v>20</v>
      </c>
      <c r="B30">
        <v>596.52</v>
      </c>
      <c r="C30">
        <v>1048512</v>
      </c>
      <c r="D30">
        <v>58861</v>
      </c>
      <c r="E30">
        <v>629</v>
      </c>
      <c r="I30">
        <v>1</v>
      </c>
      <c r="J30">
        <v>1244.99</v>
      </c>
      <c r="K30">
        <v>1048512</v>
      </c>
      <c r="L30">
        <v>0</v>
      </c>
      <c r="T30" s="10" t="s">
        <v>169</v>
      </c>
      <c r="U30" s="10" t="s">
        <v>170</v>
      </c>
      <c r="V30" t="s">
        <v>173</v>
      </c>
      <c r="W30">
        <f t="shared" ref="W30:W31" si="1">W10</f>
        <v>2.1046603232016006</v>
      </c>
    </row>
    <row r="31" spans="1:25" x14ac:dyDescent="0.25">
      <c r="A31">
        <v>20</v>
      </c>
      <c r="B31">
        <v>595.44000000000005</v>
      </c>
      <c r="C31">
        <v>1048512</v>
      </c>
      <c r="D31">
        <v>60561</v>
      </c>
      <c r="E31">
        <v>628</v>
      </c>
      <c r="I31">
        <v>1</v>
      </c>
      <c r="J31">
        <v>1207.42</v>
      </c>
      <c r="K31">
        <v>1048512</v>
      </c>
      <c r="L31">
        <v>0</v>
      </c>
      <c r="T31" s="10"/>
      <c r="U31" s="10"/>
      <c r="V31" t="s">
        <v>174</v>
      </c>
      <c r="W31">
        <f t="shared" si="1"/>
        <v>2.0912154026361907</v>
      </c>
    </row>
    <row r="32" spans="1:25" x14ac:dyDescent="0.25">
      <c r="U32" s="10" t="s">
        <v>171</v>
      </c>
      <c r="V32" t="s">
        <v>173</v>
      </c>
      <c r="W32">
        <f>'Original Runtime A3'!W9</f>
        <v>2.0614931775972423</v>
      </c>
    </row>
    <row r="33" spans="21:23" x14ac:dyDescent="0.25">
      <c r="U33" s="10"/>
      <c r="V33" t="s">
        <v>174</v>
      </c>
      <c r="W33">
        <f>'Original Runtime A3'!W10</f>
        <v>2.007459783482858</v>
      </c>
    </row>
  </sheetData>
  <mergeCells count="8">
    <mergeCell ref="U32:U33"/>
    <mergeCell ref="U30:U31"/>
    <mergeCell ref="A1:C1"/>
    <mergeCell ref="A3:G3"/>
    <mergeCell ref="K3:M3"/>
    <mergeCell ref="R3:X3"/>
    <mergeCell ref="T30:T31"/>
    <mergeCell ref="V27:Y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3AAB-5DA0-483B-9A73-B8F8156664BF}">
  <dimension ref="A1:AC38"/>
  <sheetViews>
    <sheetView topLeftCell="A5" zoomScale="62" workbookViewId="0">
      <selection activeCell="T34" sqref="T34:U34"/>
    </sheetView>
  </sheetViews>
  <sheetFormatPr defaultRowHeight="15" x14ac:dyDescent="0.25"/>
  <sheetData>
    <row r="1" spans="1:29" ht="15.75" thickBot="1" x14ac:dyDescent="0.3">
      <c r="A1" s="11" t="s">
        <v>6</v>
      </c>
      <c r="B1" s="12"/>
      <c r="C1" s="12"/>
      <c r="D1" s="12"/>
      <c r="E1" s="13"/>
      <c r="F1" s="4"/>
      <c r="G1" s="4"/>
      <c r="H1" s="3"/>
      <c r="I1" s="11" t="s">
        <v>94</v>
      </c>
      <c r="J1" s="12"/>
      <c r="K1" s="12"/>
      <c r="L1" s="12"/>
      <c r="M1" s="13"/>
    </row>
    <row r="2" spans="1:29" ht="15.75" thickBot="1" x14ac:dyDescent="0.3">
      <c r="A2" s="4"/>
      <c r="B2" s="4"/>
      <c r="C2" s="4"/>
      <c r="D2" s="4"/>
      <c r="E2" s="4"/>
      <c r="F2" s="4"/>
      <c r="G2" s="4"/>
      <c r="H2" s="3"/>
      <c r="I2" s="4"/>
      <c r="J2" s="4"/>
      <c r="K2" s="4"/>
      <c r="L2" s="4"/>
      <c r="M2" s="4"/>
    </row>
    <row r="3" spans="1:29" ht="39.75" thickBot="1" x14ac:dyDescent="0.3">
      <c r="A3" s="5" t="s">
        <v>95</v>
      </c>
      <c r="B3" s="4"/>
      <c r="C3" s="4"/>
      <c r="D3" s="4"/>
      <c r="E3" s="4"/>
      <c r="F3" s="4"/>
      <c r="G3" s="4"/>
      <c r="H3" s="3"/>
      <c r="I3" s="5" t="s">
        <v>112</v>
      </c>
      <c r="J3" s="4"/>
      <c r="K3" s="4"/>
      <c r="L3" s="4"/>
      <c r="M3" s="4"/>
    </row>
    <row r="4" spans="1:29" ht="15.75" thickBot="1" x14ac:dyDescent="0.3">
      <c r="A4" s="4"/>
      <c r="B4" s="4"/>
      <c r="C4" s="4"/>
      <c r="D4" s="4"/>
      <c r="E4" s="4"/>
      <c r="F4" s="4"/>
      <c r="G4" s="4"/>
      <c r="H4" s="3"/>
      <c r="I4" s="4"/>
      <c r="J4" s="4"/>
      <c r="K4" s="4"/>
      <c r="L4" s="4"/>
      <c r="M4" s="4"/>
      <c r="Q4" t="s">
        <v>6</v>
      </c>
      <c r="R4" t="s">
        <v>94</v>
      </c>
      <c r="S4" t="s">
        <v>30</v>
      </c>
      <c r="T4" t="s">
        <v>168</v>
      </c>
      <c r="U4" t="s">
        <v>92</v>
      </c>
      <c r="X4" t="s">
        <v>30</v>
      </c>
      <c r="Y4" t="s">
        <v>27</v>
      </c>
    </row>
    <row r="5" spans="1:29" ht="27" thickBot="1" x14ac:dyDescent="0.3">
      <c r="A5" s="4" t="s">
        <v>1</v>
      </c>
      <c r="B5" s="4" t="s">
        <v>11</v>
      </c>
      <c r="C5" s="4" t="s">
        <v>12</v>
      </c>
      <c r="D5" s="4" t="s">
        <v>13</v>
      </c>
      <c r="E5" s="4" t="s">
        <v>91</v>
      </c>
      <c r="F5" s="4" t="s">
        <v>92</v>
      </c>
      <c r="G5" s="4" t="s">
        <v>14</v>
      </c>
      <c r="H5" s="3"/>
      <c r="I5" s="4" t="s">
        <v>1</v>
      </c>
      <c r="J5" s="4" t="s">
        <v>11</v>
      </c>
      <c r="K5" s="4" t="s">
        <v>12</v>
      </c>
      <c r="L5" s="4" t="s">
        <v>13</v>
      </c>
      <c r="M5" s="4"/>
      <c r="P5" t="s">
        <v>19</v>
      </c>
      <c r="Q5" t="s">
        <v>11</v>
      </c>
      <c r="R5" t="s">
        <v>11</v>
      </c>
    </row>
    <row r="6" spans="1:29" ht="27" thickBot="1" x14ac:dyDescent="0.3">
      <c r="A6" s="6">
        <v>20</v>
      </c>
      <c r="B6" s="6">
        <v>14.824</v>
      </c>
      <c r="C6" s="6">
        <v>16383</v>
      </c>
      <c r="D6" s="6">
        <v>2063</v>
      </c>
      <c r="E6" s="6">
        <v>15.7227</v>
      </c>
      <c r="F6" s="6">
        <v>4.8E-9</v>
      </c>
      <c r="G6" s="4" t="s">
        <v>146</v>
      </c>
      <c r="H6" s="3"/>
      <c r="I6" s="6">
        <v>1</v>
      </c>
      <c r="J6" s="6">
        <v>48.697800000000001</v>
      </c>
      <c r="K6" s="6">
        <v>16383</v>
      </c>
      <c r="L6" s="6">
        <v>0</v>
      </c>
      <c r="M6" s="4"/>
      <c r="P6">
        <v>20</v>
      </c>
      <c r="Q6">
        <f>AVERAGE(B6:B10)</f>
        <v>15.002000000000001</v>
      </c>
      <c r="R6">
        <f>AVERAGE(J6:J10)</f>
        <v>45.794640000000001</v>
      </c>
      <c r="S6">
        <f>R6/Q6</f>
        <v>3.0525689908012263</v>
      </c>
      <c r="T6">
        <f>AVERAGE(E6:E10)</f>
        <v>15.397379999999998</v>
      </c>
      <c r="U6">
        <f>AVERAGE(F6:F10)</f>
        <v>4.8200000000000003E-9</v>
      </c>
    </row>
    <row r="7" spans="1:29" ht="27" thickBot="1" x14ac:dyDescent="0.3">
      <c r="A7" s="6">
        <v>20</v>
      </c>
      <c r="B7" s="6">
        <v>15.134</v>
      </c>
      <c r="C7" s="7">
        <v>16383</v>
      </c>
      <c r="D7" s="6">
        <v>2073</v>
      </c>
      <c r="E7" s="6">
        <v>11.636799999999999</v>
      </c>
      <c r="F7" s="6">
        <v>4.1000000000000003E-9</v>
      </c>
      <c r="G7" s="4" t="s">
        <v>147</v>
      </c>
      <c r="H7" s="3"/>
      <c r="I7" s="6">
        <v>1</v>
      </c>
      <c r="J7" s="6">
        <v>44.932899999999997</v>
      </c>
      <c r="K7" s="6">
        <v>16383</v>
      </c>
      <c r="L7" s="6">
        <v>0</v>
      </c>
      <c r="M7" s="4"/>
    </row>
    <row r="8" spans="1:29" ht="27" thickBot="1" x14ac:dyDescent="0.3">
      <c r="A8" s="6">
        <v>20</v>
      </c>
      <c r="B8" s="6">
        <v>14.867000000000001</v>
      </c>
      <c r="C8" s="7">
        <v>16383</v>
      </c>
      <c r="D8" s="6">
        <v>1393</v>
      </c>
      <c r="E8" s="6">
        <v>17.1007</v>
      </c>
      <c r="F8" s="6">
        <v>5.2000000000000002E-9</v>
      </c>
      <c r="G8" s="4" t="s">
        <v>148</v>
      </c>
      <c r="H8" s="3"/>
      <c r="I8" s="6">
        <v>1</v>
      </c>
      <c r="J8" s="6">
        <v>44.475900000000003</v>
      </c>
      <c r="K8" s="6">
        <v>16383</v>
      </c>
      <c r="L8" s="6">
        <v>0</v>
      </c>
      <c r="M8" s="4"/>
    </row>
    <row r="9" spans="1:29" ht="27" thickBot="1" x14ac:dyDescent="0.3">
      <c r="A9" s="6">
        <v>20</v>
      </c>
      <c r="B9" s="6">
        <v>15.196</v>
      </c>
      <c r="C9" s="7">
        <v>16383</v>
      </c>
      <c r="D9" s="6">
        <v>1263</v>
      </c>
      <c r="E9" s="6">
        <v>14.916</v>
      </c>
      <c r="F9" s="7">
        <v>4.8E-9</v>
      </c>
      <c r="G9" s="8" t="s">
        <v>149</v>
      </c>
      <c r="H9" s="3"/>
      <c r="I9" s="6">
        <v>1</v>
      </c>
      <c r="J9" s="6">
        <v>45.375100000000003</v>
      </c>
      <c r="K9" s="6">
        <v>16383</v>
      </c>
      <c r="L9" s="6">
        <v>0</v>
      </c>
      <c r="M9" s="4"/>
      <c r="Y9" t="s">
        <v>21</v>
      </c>
      <c r="Z9" t="s">
        <v>26</v>
      </c>
      <c r="AA9" t="s">
        <v>23</v>
      </c>
      <c r="AB9" t="s">
        <v>28</v>
      </c>
      <c r="AC9" t="s">
        <v>29</v>
      </c>
    </row>
    <row r="10" spans="1:29" ht="27" thickBot="1" x14ac:dyDescent="0.3">
      <c r="A10" s="6">
        <v>20</v>
      </c>
      <c r="B10" s="6">
        <v>14.989000000000001</v>
      </c>
      <c r="C10" s="6">
        <v>16383</v>
      </c>
      <c r="D10" s="6">
        <v>2440</v>
      </c>
      <c r="E10" s="6">
        <v>17.610700000000001</v>
      </c>
      <c r="F10" s="7">
        <v>5.2000000000000002E-9</v>
      </c>
      <c r="G10" s="8" t="s">
        <v>150</v>
      </c>
      <c r="H10" s="3"/>
      <c r="I10" s="6">
        <v>1</v>
      </c>
      <c r="J10" s="6">
        <v>45.491500000000002</v>
      </c>
      <c r="K10" s="6">
        <v>16383</v>
      </c>
      <c r="L10" s="6">
        <v>0</v>
      </c>
      <c r="M10" s="4"/>
      <c r="Y10">
        <v>20</v>
      </c>
      <c r="Z10">
        <f>(S6)</f>
        <v>3.0525689908012263</v>
      </c>
      <c r="AA10">
        <f>S25</f>
        <v>2.0290288943796089</v>
      </c>
      <c r="AB10">
        <f>(S15)</f>
        <v>12.946338742923777</v>
      </c>
      <c r="AC10">
        <f>S34</f>
        <v>8.538735159490324</v>
      </c>
    </row>
    <row r="11" spans="1:29" ht="15.75" thickBot="1" x14ac:dyDescent="0.3">
      <c r="A11" s="4"/>
      <c r="B11" s="4"/>
      <c r="C11" s="4"/>
      <c r="D11" s="4"/>
      <c r="E11" s="4"/>
      <c r="F11" s="4"/>
      <c r="G11" s="4"/>
      <c r="H11" s="3"/>
      <c r="I11" s="4"/>
      <c r="J11" s="4"/>
      <c r="K11" s="4"/>
      <c r="L11" s="4"/>
      <c r="M11" s="4"/>
    </row>
    <row r="12" spans="1:29" ht="39.75" thickBot="1" x14ac:dyDescent="0.3">
      <c r="A12" s="5" t="s">
        <v>106</v>
      </c>
      <c r="B12" s="4"/>
      <c r="C12" s="4"/>
      <c r="D12" s="4"/>
      <c r="E12" s="4"/>
      <c r="F12" s="4"/>
      <c r="G12" s="4"/>
      <c r="H12" s="3"/>
      <c r="I12" s="5" t="s">
        <v>112</v>
      </c>
      <c r="J12" s="4"/>
      <c r="K12" s="4"/>
      <c r="L12" s="4"/>
      <c r="M12" s="4"/>
    </row>
    <row r="13" spans="1:29" ht="15.75" thickBot="1" x14ac:dyDescent="0.3">
      <c r="A13" s="4"/>
      <c r="B13" s="4"/>
      <c r="C13" s="4"/>
      <c r="D13" s="4"/>
      <c r="E13" s="4"/>
      <c r="F13" s="4"/>
      <c r="G13" s="4"/>
      <c r="H13" s="3"/>
      <c r="I13" s="4"/>
      <c r="J13" s="4"/>
      <c r="K13" s="4"/>
      <c r="L13" s="4"/>
      <c r="M13" s="4"/>
      <c r="Q13" t="s">
        <v>6</v>
      </c>
      <c r="R13" t="s">
        <v>94</v>
      </c>
      <c r="S13" t="s">
        <v>30</v>
      </c>
      <c r="T13" t="s">
        <v>168</v>
      </c>
      <c r="U13" t="s">
        <v>92</v>
      </c>
    </row>
    <row r="14" spans="1:29" ht="27" thickBot="1" x14ac:dyDescent="0.3">
      <c r="A14" s="4" t="s">
        <v>1</v>
      </c>
      <c r="B14" s="4" t="s">
        <v>11</v>
      </c>
      <c r="C14" s="4" t="s">
        <v>12</v>
      </c>
      <c r="D14" s="4" t="s">
        <v>13</v>
      </c>
      <c r="E14" s="4" t="s">
        <v>91</v>
      </c>
      <c r="F14" s="4" t="s">
        <v>92</v>
      </c>
      <c r="G14" s="4" t="s">
        <v>14</v>
      </c>
      <c r="H14" s="3"/>
      <c r="I14" s="4" t="s">
        <v>1</v>
      </c>
      <c r="J14" s="4" t="s">
        <v>11</v>
      </c>
      <c r="K14" s="4" t="s">
        <v>12</v>
      </c>
      <c r="L14" s="4" t="s">
        <v>13</v>
      </c>
      <c r="M14" s="4"/>
      <c r="P14" t="s">
        <v>19</v>
      </c>
      <c r="Q14" t="s">
        <v>11</v>
      </c>
      <c r="R14" t="s">
        <v>11</v>
      </c>
    </row>
    <row r="15" spans="1:29" ht="27" thickBot="1" x14ac:dyDescent="0.3">
      <c r="A15" s="6">
        <v>20</v>
      </c>
      <c r="B15" s="6">
        <v>122.6</v>
      </c>
      <c r="C15" s="6">
        <v>196417</v>
      </c>
      <c r="D15" s="6">
        <v>3202</v>
      </c>
      <c r="E15" s="6">
        <v>19.7394</v>
      </c>
      <c r="F15" s="6">
        <v>8.9999999999999999E-10</v>
      </c>
      <c r="G15" s="4" t="s">
        <v>147</v>
      </c>
      <c r="H15" s="3"/>
      <c r="I15" s="6">
        <v>1</v>
      </c>
      <c r="J15" s="6">
        <v>1640.71</v>
      </c>
      <c r="K15" s="6">
        <v>196417</v>
      </c>
      <c r="L15" s="6">
        <v>0</v>
      </c>
      <c r="M15" s="4"/>
      <c r="P15">
        <v>20</v>
      </c>
      <c r="Q15">
        <f>AVERAGE(B15:B19)</f>
        <v>126.23260000000001</v>
      </c>
      <c r="R15">
        <f>AVERAGE(J15:J19)</f>
        <v>1634.25</v>
      </c>
      <c r="S15">
        <f>R15/Q15</f>
        <v>12.946338742923777</v>
      </c>
      <c r="T15">
        <f>AVERAGE(E15:E19)</f>
        <v>22.128240000000002</v>
      </c>
      <c r="U15">
        <f>AVERAGE(F15:F19)</f>
        <v>1.0199999999999998E-9</v>
      </c>
    </row>
    <row r="16" spans="1:29" ht="27" thickBot="1" x14ac:dyDescent="0.3">
      <c r="A16" s="6">
        <v>20</v>
      </c>
      <c r="B16" s="6">
        <v>137.184</v>
      </c>
      <c r="C16" s="7">
        <v>196417</v>
      </c>
      <c r="D16" s="6">
        <v>7571</v>
      </c>
      <c r="E16" s="6">
        <v>23.680900000000001</v>
      </c>
      <c r="F16" s="6">
        <v>1.0999999999999999E-9</v>
      </c>
      <c r="G16" s="4" t="s">
        <v>150</v>
      </c>
      <c r="H16" s="3"/>
      <c r="I16" s="6">
        <v>1</v>
      </c>
      <c r="J16" s="6">
        <v>1628.38</v>
      </c>
      <c r="K16" s="6">
        <v>196417</v>
      </c>
      <c r="L16" s="6">
        <v>0</v>
      </c>
      <c r="M16" s="4"/>
    </row>
    <row r="17" spans="1:21" ht="27" thickBot="1" x14ac:dyDescent="0.3">
      <c r="A17" s="6">
        <v>20</v>
      </c>
      <c r="B17" s="6">
        <v>124.562</v>
      </c>
      <c r="C17" s="7">
        <v>196417</v>
      </c>
      <c r="D17" s="6">
        <v>9611</v>
      </c>
      <c r="E17" s="6">
        <v>21.507400000000001</v>
      </c>
      <c r="F17" s="6">
        <v>1.0000000000000001E-9</v>
      </c>
      <c r="G17" s="4" t="s">
        <v>151</v>
      </c>
      <c r="H17" s="3"/>
      <c r="I17" s="6">
        <v>1</v>
      </c>
      <c r="J17" s="6">
        <v>1633.8</v>
      </c>
      <c r="K17" s="6">
        <v>196417</v>
      </c>
      <c r="L17" s="6">
        <v>0</v>
      </c>
      <c r="M17" s="4"/>
    </row>
    <row r="18" spans="1:21" ht="27" thickBot="1" x14ac:dyDescent="0.3">
      <c r="A18" s="6">
        <v>20</v>
      </c>
      <c r="B18" s="6">
        <v>124.10299999999999</v>
      </c>
      <c r="C18" s="7">
        <v>196417</v>
      </c>
      <c r="D18" s="6">
        <v>4784</v>
      </c>
      <c r="E18" s="6">
        <v>23.856000000000002</v>
      </c>
      <c r="F18" s="7">
        <v>1.0999999999999999E-9</v>
      </c>
      <c r="G18" s="8" t="s">
        <v>152</v>
      </c>
      <c r="H18" s="3"/>
      <c r="I18" s="6">
        <v>1</v>
      </c>
      <c r="J18" s="6">
        <v>1633.11</v>
      </c>
      <c r="K18" s="6">
        <v>196417</v>
      </c>
      <c r="L18" s="6">
        <v>0</v>
      </c>
      <c r="M18" s="4"/>
    </row>
    <row r="19" spans="1:21" ht="27" thickBot="1" x14ac:dyDescent="0.3">
      <c r="A19" s="6">
        <v>20</v>
      </c>
      <c r="B19" s="6">
        <v>122.714</v>
      </c>
      <c r="C19" s="6">
        <v>196417</v>
      </c>
      <c r="D19" s="6">
        <v>4155</v>
      </c>
      <c r="E19" s="6">
        <v>21.857500000000002</v>
      </c>
      <c r="F19" s="7">
        <v>1.0000000000000001E-9</v>
      </c>
      <c r="G19" s="8" t="s">
        <v>153</v>
      </c>
      <c r="H19" s="3"/>
      <c r="I19" s="6">
        <v>1</v>
      </c>
      <c r="J19" s="6">
        <v>1635.25</v>
      </c>
      <c r="K19" s="6">
        <v>196417</v>
      </c>
      <c r="L19" s="6">
        <v>0</v>
      </c>
      <c r="M19" s="4"/>
    </row>
    <row r="20" spans="1:21" ht="15.75" thickBot="1" x14ac:dyDescent="0.3">
      <c r="A20" s="4"/>
      <c r="B20" s="4"/>
      <c r="C20" s="4"/>
      <c r="D20" s="4"/>
      <c r="E20" s="4"/>
      <c r="F20" s="4"/>
      <c r="G20" s="4"/>
      <c r="H20" s="3"/>
      <c r="I20" s="4"/>
      <c r="J20" s="4"/>
      <c r="K20" s="8"/>
      <c r="L20" s="4"/>
      <c r="M20" s="4"/>
    </row>
    <row r="21" spans="1:21" ht="39.75" thickBot="1" x14ac:dyDescent="0.3">
      <c r="A21" s="5" t="s">
        <v>112</v>
      </c>
      <c r="B21" s="4"/>
      <c r="C21" s="4"/>
      <c r="D21" s="4"/>
      <c r="E21" s="4"/>
      <c r="F21" s="4"/>
      <c r="G21" s="4"/>
      <c r="H21" s="3"/>
      <c r="I21" s="4"/>
      <c r="J21" s="4"/>
      <c r="K21" s="8"/>
      <c r="L21" s="4"/>
      <c r="M21" s="4"/>
    </row>
    <row r="22" spans="1:21" ht="39.75" thickBot="1" x14ac:dyDescent="0.3">
      <c r="A22" s="4"/>
      <c r="B22" s="4"/>
      <c r="C22" s="4"/>
      <c r="D22" s="4"/>
      <c r="E22" s="4"/>
      <c r="F22" s="4"/>
      <c r="G22" s="4"/>
      <c r="H22" s="3"/>
      <c r="I22" s="5" t="s">
        <v>112</v>
      </c>
      <c r="J22" s="4"/>
      <c r="K22" s="4"/>
      <c r="L22" s="4"/>
      <c r="M22" s="4"/>
    </row>
    <row r="23" spans="1:21" ht="27" thickBot="1" x14ac:dyDescent="0.3">
      <c r="A23" s="4" t="s">
        <v>1</v>
      </c>
      <c r="B23" s="4" t="s">
        <v>11</v>
      </c>
      <c r="C23" s="4" t="s">
        <v>12</v>
      </c>
      <c r="D23" s="4" t="s">
        <v>13</v>
      </c>
      <c r="E23" s="4" t="s">
        <v>91</v>
      </c>
      <c r="F23" s="4" t="s">
        <v>92</v>
      </c>
      <c r="G23" s="4" t="s">
        <v>14</v>
      </c>
      <c r="H23" s="3"/>
      <c r="I23" s="4"/>
      <c r="J23" s="4"/>
      <c r="K23" s="4"/>
      <c r="L23" s="4"/>
      <c r="M23" s="4"/>
      <c r="Q23" t="s">
        <v>6</v>
      </c>
      <c r="R23" t="s">
        <v>94</v>
      </c>
      <c r="S23" t="s">
        <v>30</v>
      </c>
      <c r="T23" t="s">
        <v>168</v>
      </c>
      <c r="U23" t="s">
        <v>92</v>
      </c>
    </row>
    <row r="24" spans="1:21" ht="27" thickBot="1" x14ac:dyDescent="0.3">
      <c r="A24" s="6">
        <v>20</v>
      </c>
      <c r="B24" s="6">
        <v>592.83000000000004</v>
      </c>
      <c r="C24" s="6">
        <v>1048512</v>
      </c>
      <c r="D24" s="6">
        <v>59504</v>
      </c>
      <c r="E24" s="6">
        <v>49.889000000000003</v>
      </c>
      <c r="F24" s="6">
        <v>9.1999999999999997E-9</v>
      </c>
      <c r="G24" s="4" t="s">
        <v>154</v>
      </c>
      <c r="H24" s="3"/>
      <c r="I24" s="4" t="s">
        <v>1</v>
      </c>
      <c r="J24" s="4" t="s">
        <v>11</v>
      </c>
      <c r="K24" s="4" t="s">
        <v>12</v>
      </c>
      <c r="L24" s="4" t="s">
        <v>13</v>
      </c>
      <c r="M24" s="4"/>
      <c r="P24" t="s">
        <v>19</v>
      </c>
      <c r="Q24" t="s">
        <v>11</v>
      </c>
      <c r="R24" t="s">
        <v>11</v>
      </c>
    </row>
    <row r="25" spans="1:21" ht="27" thickBot="1" x14ac:dyDescent="0.3">
      <c r="A25" s="6">
        <v>20</v>
      </c>
      <c r="B25" s="6">
        <v>593.66600000000005</v>
      </c>
      <c r="C25" s="7">
        <v>1048512</v>
      </c>
      <c r="D25" s="6">
        <v>61646</v>
      </c>
      <c r="E25" s="6">
        <v>48.479700000000001</v>
      </c>
      <c r="F25" s="6">
        <v>9.8000000000000001E-9</v>
      </c>
      <c r="G25" s="4" t="s">
        <v>155</v>
      </c>
      <c r="H25" s="3"/>
      <c r="I25" s="6">
        <v>1</v>
      </c>
      <c r="J25" s="6">
        <v>1210.9100000000001</v>
      </c>
      <c r="K25" s="6">
        <v>1048512</v>
      </c>
      <c r="L25" s="6">
        <v>0</v>
      </c>
      <c r="M25" s="4"/>
      <c r="P25">
        <v>20</v>
      </c>
      <c r="Q25">
        <f>AVERAGE(B24:B28)</f>
        <v>593.24340000000007</v>
      </c>
      <c r="R25">
        <f>AVERAGE(J25:J29)</f>
        <v>1203.7080000000001</v>
      </c>
      <c r="S25">
        <f>R25/Q25</f>
        <v>2.0290288943796089</v>
      </c>
      <c r="T25">
        <f>AVERAGE(E25:E29)</f>
        <v>49.731125000000006</v>
      </c>
      <c r="U25">
        <f>AVERAGE(F25:F29)</f>
        <v>9.1750000000000011E-9</v>
      </c>
    </row>
    <row r="26" spans="1:21" ht="27" thickBot="1" x14ac:dyDescent="0.3">
      <c r="A26" s="6">
        <v>20</v>
      </c>
      <c r="B26" s="6">
        <v>592.76400000000001</v>
      </c>
      <c r="C26" s="7">
        <v>1048512</v>
      </c>
      <c r="D26" s="6">
        <v>61140</v>
      </c>
      <c r="E26" s="6">
        <v>49.759599999999999</v>
      </c>
      <c r="F26" s="6">
        <v>8.7999999999999994E-9</v>
      </c>
      <c r="G26" s="4" t="s">
        <v>156</v>
      </c>
      <c r="H26" s="3"/>
      <c r="I26" s="6">
        <v>1</v>
      </c>
      <c r="J26" s="6">
        <v>1200.31</v>
      </c>
      <c r="K26" s="6">
        <v>1048512</v>
      </c>
      <c r="L26" s="6">
        <v>0</v>
      </c>
      <c r="M26" s="4"/>
    </row>
    <row r="27" spans="1:21" ht="27" thickBot="1" x14ac:dyDescent="0.3">
      <c r="A27" s="6">
        <v>20</v>
      </c>
      <c r="B27" s="6">
        <v>594.19600000000003</v>
      </c>
      <c r="C27" s="7">
        <v>1048512</v>
      </c>
      <c r="D27" s="6">
        <v>58805</v>
      </c>
      <c r="E27" s="6">
        <v>49.487099999999998</v>
      </c>
      <c r="F27" s="7">
        <v>8.9000000000000003E-9</v>
      </c>
      <c r="G27" s="8" t="s">
        <v>157</v>
      </c>
      <c r="H27" s="3"/>
      <c r="I27" s="6">
        <v>1</v>
      </c>
      <c r="J27" s="6">
        <v>1202.95</v>
      </c>
      <c r="K27" s="6">
        <v>1048512</v>
      </c>
      <c r="L27" s="6">
        <v>0</v>
      </c>
      <c r="M27" s="4"/>
    </row>
    <row r="28" spans="1:21" ht="27" thickBot="1" x14ac:dyDescent="0.3">
      <c r="A28" s="6">
        <v>20</v>
      </c>
      <c r="B28" s="6">
        <v>592.76099999999997</v>
      </c>
      <c r="C28" s="6">
        <v>1048512</v>
      </c>
      <c r="D28" s="6">
        <v>63226</v>
      </c>
      <c r="E28" s="6">
        <v>51.198099999999997</v>
      </c>
      <c r="F28" s="7">
        <v>9.1999999999999997E-9</v>
      </c>
      <c r="G28" s="8" t="s">
        <v>158</v>
      </c>
      <c r="H28" s="3"/>
      <c r="I28" s="6">
        <v>1</v>
      </c>
      <c r="J28" s="6">
        <v>1212.23</v>
      </c>
      <c r="K28" s="6">
        <v>1048512</v>
      </c>
      <c r="L28" s="6">
        <v>0</v>
      </c>
      <c r="M28" s="4"/>
    </row>
    <row r="29" spans="1:21" ht="15.75" thickBot="1" x14ac:dyDescent="0.3">
      <c r="A29" s="4"/>
      <c r="B29" s="4"/>
      <c r="C29" s="4"/>
      <c r="D29" s="4"/>
      <c r="E29" s="4"/>
      <c r="F29" s="4"/>
      <c r="G29" s="4"/>
      <c r="H29" s="3"/>
      <c r="I29" s="6">
        <v>1</v>
      </c>
      <c r="J29" s="6">
        <v>1192.1400000000001</v>
      </c>
      <c r="K29" s="6">
        <v>1048512</v>
      </c>
      <c r="L29" s="6">
        <v>0</v>
      </c>
      <c r="M29" s="4"/>
    </row>
    <row r="30" spans="1:21" ht="27" thickBot="1" x14ac:dyDescent="0.3">
      <c r="A30" s="5" t="s">
        <v>125</v>
      </c>
      <c r="B30" s="4"/>
      <c r="C30" s="4"/>
      <c r="D30" s="4"/>
      <c r="E30" s="4"/>
      <c r="F30" s="4"/>
      <c r="G30" s="4"/>
      <c r="H30" s="3"/>
      <c r="I30" s="4"/>
      <c r="J30" s="4"/>
      <c r="K30" s="8"/>
      <c r="L30" s="4"/>
      <c r="M30" s="4"/>
    </row>
    <row r="31" spans="1:21" ht="39.75" thickBot="1" x14ac:dyDescent="0.3">
      <c r="A31" s="4"/>
      <c r="B31" s="4"/>
      <c r="C31" s="4"/>
      <c r="D31" s="4"/>
      <c r="E31" s="4"/>
      <c r="F31" s="4"/>
      <c r="G31" s="4"/>
      <c r="H31" s="3"/>
      <c r="I31" s="5" t="s">
        <v>112</v>
      </c>
      <c r="J31" s="4"/>
      <c r="K31" s="4"/>
      <c r="L31" s="4"/>
      <c r="M31" s="4"/>
    </row>
    <row r="32" spans="1:21" ht="27" thickBot="1" x14ac:dyDescent="0.3">
      <c r="A32" s="4" t="s">
        <v>1</v>
      </c>
      <c r="B32" s="4" t="s">
        <v>11</v>
      </c>
      <c r="C32" s="4" t="s">
        <v>12</v>
      </c>
      <c r="D32" s="4" t="s">
        <v>13</v>
      </c>
      <c r="E32" s="4" t="s">
        <v>91</v>
      </c>
      <c r="F32" s="4" t="s">
        <v>92</v>
      </c>
      <c r="G32" s="4" t="s">
        <v>14</v>
      </c>
      <c r="H32" s="3"/>
      <c r="I32" s="4"/>
      <c r="J32" s="4"/>
      <c r="K32" s="4"/>
      <c r="L32" s="4"/>
      <c r="M32" s="4"/>
      <c r="Q32" t="s">
        <v>6</v>
      </c>
      <c r="R32" t="s">
        <v>94</v>
      </c>
      <c r="S32" t="s">
        <v>30</v>
      </c>
      <c r="T32" t="s">
        <v>168</v>
      </c>
      <c r="U32" t="s">
        <v>92</v>
      </c>
    </row>
    <row r="33" spans="1:21" ht="27" thickBot="1" x14ac:dyDescent="0.3">
      <c r="A33" s="6">
        <v>20</v>
      </c>
      <c r="B33" s="6">
        <v>161.91800000000001</v>
      </c>
      <c r="C33" s="6">
        <v>4060</v>
      </c>
      <c r="D33" s="6">
        <v>1159</v>
      </c>
      <c r="E33" s="6">
        <v>22.6584</v>
      </c>
      <c r="F33" s="6">
        <v>2.8999999999999999E-9</v>
      </c>
      <c r="G33" s="4" t="s">
        <v>159</v>
      </c>
      <c r="H33" s="3"/>
      <c r="I33" s="4" t="s">
        <v>1</v>
      </c>
      <c r="J33" s="4" t="s">
        <v>11</v>
      </c>
      <c r="K33" s="4" t="s">
        <v>12</v>
      </c>
      <c r="L33" s="4" t="s">
        <v>13</v>
      </c>
      <c r="M33" s="4"/>
      <c r="P33" t="s">
        <v>19</v>
      </c>
      <c r="Q33" t="s">
        <v>11</v>
      </c>
      <c r="R33" t="s">
        <v>11</v>
      </c>
    </row>
    <row r="34" spans="1:21" ht="27" thickBot="1" x14ac:dyDescent="0.3">
      <c r="A34" s="6">
        <v>20</v>
      </c>
      <c r="B34" s="6">
        <v>160.536</v>
      </c>
      <c r="C34" s="6">
        <v>4060</v>
      </c>
      <c r="D34" s="6">
        <v>1225</v>
      </c>
      <c r="E34" s="6">
        <v>21.792100000000001</v>
      </c>
      <c r="F34" s="6">
        <v>2.7999999999999998E-9</v>
      </c>
      <c r="G34" s="4" t="s">
        <v>160</v>
      </c>
      <c r="H34" s="3"/>
      <c r="I34" s="6">
        <v>1</v>
      </c>
      <c r="J34" s="6">
        <v>1366.35</v>
      </c>
      <c r="K34" s="6">
        <v>4060</v>
      </c>
      <c r="L34" s="6">
        <v>0</v>
      </c>
      <c r="M34" s="4"/>
      <c r="P34">
        <v>20</v>
      </c>
      <c r="Q34">
        <f>AVERAGE(B33:B37)</f>
        <v>159.17580000000001</v>
      </c>
      <c r="R34">
        <f>AVERAGE(J34:J38)</f>
        <v>1359.16</v>
      </c>
      <c r="S34">
        <f>R34/Q34</f>
        <v>8.538735159490324</v>
      </c>
      <c r="T34">
        <f>AVERAGE(E34:E38)</f>
        <v>22.351275000000001</v>
      </c>
      <c r="U34">
        <f>AVERAGE(F34:F38)</f>
        <v>2.8499999999999999E-9</v>
      </c>
    </row>
    <row r="35" spans="1:21" ht="27" thickBot="1" x14ac:dyDescent="0.3">
      <c r="A35" s="6">
        <v>20</v>
      </c>
      <c r="B35" s="6">
        <v>158.94399999999999</v>
      </c>
      <c r="C35" s="6">
        <v>4060</v>
      </c>
      <c r="D35" s="6">
        <v>1107</v>
      </c>
      <c r="E35" s="6">
        <v>23.255700000000001</v>
      </c>
      <c r="F35" s="6">
        <v>2.8999999999999999E-9</v>
      </c>
      <c r="G35" s="4" t="s">
        <v>161</v>
      </c>
      <c r="H35" s="3"/>
      <c r="I35" s="6">
        <v>1</v>
      </c>
      <c r="J35" s="6">
        <v>1353.4</v>
      </c>
      <c r="K35" s="6">
        <v>4060</v>
      </c>
      <c r="L35" s="6">
        <v>0</v>
      </c>
      <c r="M35" s="4"/>
    </row>
    <row r="36" spans="1:21" ht="27" thickBot="1" x14ac:dyDescent="0.3">
      <c r="A36" s="6">
        <v>20</v>
      </c>
      <c r="B36" s="6">
        <v>153.75399999999999</v>
      </c>
      <c r="C36" s="6">
        <v>4060</v>
      </c>
      <c r="D36" s="6">
        <v>1178</v>
      </c>
      <c r="E36" s="6">
        <v>22.177399999999999</v>
      </c>
      <c r="F36" s="7">
        <v>2.8999999999999999E-9</v>
      </c>
      <c r="G36" s="8" t="s">
        <v>161</v>
      </c>
      <c r="H36" s="3"/>
      <c r="I36" s="6">
        <v>1</v>
      </c>
      <c r="J36" s="6">
        <v>1358.59</v>
      </c>
      <c r="K36" s="6">
        <v>4060</v>
      </c>
      <c r="L36" s="6">
        <v>0</v>
      </c>
      <c r="M36" s="4"/>
    </row>
    <row r="37" spans="1:21" ht="27" thickBot="1" x14ac:dyDescent="0.3">
      <c r="A37" s="6">
        <v>20</v>
      </c>
      <c r="B37" s="6">
        <v>160.727</v>
      </c>
      <c r="C37" s="6">
        <v>4060</v>
      </c>
      <c r="D37" s="6">
        <v>1154</v>
      </c>
      <c r="E37" s="6">
        <v>22.1799</v>
      </c>
      <c r="F37" s="7">
        <v>2.7999999999999998E-9</v>
      </c>
      <c r="G37" s="8" t="s">
        <v>162</v>
      </c>
      <c r="H37" s="3"/>
      <c r="I37" s="6">
        <v>1</v>
      </c>
      <c r="J37" s="6">
        <v>1366.6</v>
      </c>
      <c r="K37" s="6">
        <v>4060</v>
      </c>
      <c r="L37" s="6">
        <v>0</v>
      </c>
      <c r="M37" s="4"/>
    </row>
    <row r="38" spans="1:21" ht="15.75" thickBot="1" x14ac:dyDescent="0.3">
      <c r="A38" s="4"/>
      <c r="B38" s="4"/>
      <c r="C38" s="4"/>
      <c r="D38" s="4"/>
      <c r="E38" s="4"/>
      <c r="F38" s="4"/>
      <c r="G38" s="4"/>
      <c r="H38" s="3"/>
      <c r="I38" s="6">
        <v>1</v>
      </c>
      <c r="J38" s="6">
        <v>1350.86</v>
      </c>
      <c r="K38" s="6">
        <v>4060</v>
      </c>
      <c r="L38" s="6">
        <v>0</v>
      </c>
      <c r="M38" s="4"/>
    </row>
  </sheetData>
  <mergeCells count="2">
    <mergeCell ref="A1:E1"/>
    <mergeCell ref="I1:M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9C41-26D9-4BC9-ACA8-4B07FD652570}">
  <dimension ref="A1:AI39"/>
  <sheetViews>
    <sheetView tabSelected="1" topLeftCell="V21" zoomScale="84" workbookViewId="0">
      <selection activeCell="V35" sqref="V35:AI39"/>
    </sheetView>
  </sheetViews>
  <sheetFormatPr defaultRowHeight="15" x14ac:dyDescent="0.25"/>
  <cols>
    <col min="16" max="16" width="16.7109375" customWidth="1"/>
    <col min="21" max="21" width="11.42578125" bestFit="1" customWidth="1"/>
    <col min="23" max="23" width="17.140625" customWidth="1"/>
    <col min="28" max="30" width="12.42578125" bestFit="1" customWidth="1"/>
    <col min="31" max="31" width="11.42578125" bestFit="1" customWidth="1"/>
  </cols>
  <sheetData>
    <row r="1" spans="1:27" x14ac:dyDescent="0.25">
      <c r="A1" s="10" t="s">
        <v>0</v>
      </c>
      <c r="B1" s="10"/>
      <c r="C1" s="10"/>
      <c r="F1" s="2"/>
    </row>
    <row r="2" spans="1:27" x14ac:dyDescent="0.25">
      <c r="F2" s="2"/>
      <c r="Q2" t="s">
        <v>18</v>
      </c>
    </row>
    <row r="3" spans="1:27" x14ac:dyDescent="0.25">
      <c r="A3" s="10" t="s">
        <v>6</v>
      </c>
      <c r="B3" s="10"/>
      <c r="C3" s="10"/>
      <c r="D3" s="10"/>
      <c r="E3" s="10"/>
      <c r="F3" s="10"/>
      <c r="G3" s="10"/>
      <c r="K3" s="10" t="s">
        <v>16</v>
      </c>
      <c r="L3" s="10"/>
      <c r="M3" s="10"/>
      <c r="R3" s="10"/>
      <c r="S3" s="10"/>
      <c r="T3" s="10"/>
      <c r="U3" s="10"/>
      <c r="V3" s="10"/>
      <c r="W3" s="10"/>
      <c r="X3" s="10"/>
    </row>
    <row r="4" spans="1:27" x14ac:dyDescent="0.25">
      <c r="V4" t="s">
        <v>30</v>
      </c>
      <c r="W4" t="s">
        <v>27</v>
      </c>
    </row>
    <row r="7" spans="1:27" x14ac:dyDescent="0.25">
      <c r="Q7" t="s">
        <v>6</v>
      </c>
      <c r="R7" t="s">
        <v>94</v>
      </c>
      <c r="S7" t="s">
        <v>30</v>
      </c>
      <c r="T7" t="s">
        <v>168</v>
      </c>
      <c r="U7" t="s">
        <v>92</v>
      </c>
    </row>
    <row r="8" spans="1:27" x14ac:dyDescent="0.25">
      <c r="A8" t="s">
        <v>1</v>
      </c>
      <c r="B8" t="s">
        <v>83</v>
      </c>
      <c r="C8" t="s">
        <v>12</v>
      </c>
      <c r="D8" t="s">
        <v>13</v>
      </c>
      <c r="E8" t="s">
        <v>91</v>
      </c>
      <c r="F8" t="s">
        <v>92</v>
      </c>
      <c r="G8" t="s">
        <v>93</v>
      </c>
      <c r="H8" t="s">
        <v>90</v>
      </c>
      <c r="I8" t="s">
        <v>85</v>
      </c>
      <c r="K8" t="s">
        <v>1</v>
      </c>
      <c r="L8" t="s">
        <v>83</v>
      </c>
      <c r="M8" t="s">
        <v>12</v>
      </c>
      <c r="P8" t="s">
        <v>19</v>
      </c>
      <c r="Q8" t="s">
        <v>11</v>
      </c>
      <c r="R8" t="s">
        <v>11</v>
      </c>
    </row>
    <row r="9" spans="1:27" x14ac:dyDescent="0.25">
      <c r="A9">
        <v>20</v>
      </c>
      <c r="B9">
        <v>130.655</v>
      </c>
      <c r="C9">
        <v>196417</v>
      </c>
      <c r="D9">
        <v>7116</v>
      </c>
      <c r="E9">
        <v>3.77239990234375</v>
      </c>
      <c r="F9">
        <v>3.2455364429999999E-10</v>
      </c>
      <c r="G9">
        <v>13</v>
      </c>
      <c r="H9">
        <v>3681</v>
      </c>
      <c r="I9" t="s">
        <v>9</v>
      </c>
      <c r="K9">
        <v>1</v>
      </c>
      <c r="L9">
        <v>1706.05</v>
      </c>
      <c r="M9">
        <v>196417</v>
      </c>
      <c r="P9">
        <v>20</v>
      </c>
      <c r="Q9">
        <f>AVERAGE(B9:B13)</f>
        <v>132.69199999999998</v>
      </c>
      <c r="R9">
        <f>AVERAGE(L9:L13)</f>
        <v>1647.0240000000001</v>
      </c>
      <c r="S9">
        <f>R9/Q9</f>
        <v>12.412383564947399</v>
      </c>
      <c r="T9">
        <f>AVERAGE(E9:E13)</f>
        <v>4.181396484375</v>
      </c>
      <c r="U9">
        <f>AVERAGE(F9:F13)</f>
        <v>3.5601247048599998E-10</v>
      </c>
      <c r="W9" t="s">
        <v>21</v>
      </c>
      <c r="X9" t="s">
        <v>26</v>
      </c>
      <c r="Y9" t="s">
        <v>23</v>
      </c>
      <c r="Z9" t="s">
        <v>28</v>
      </c>
      <c r="AA9" t="s">
        <v>29</v>
      </c>
    </row>
    <row r="10" spans="1:27" x14ac:dyDescent="0.25">
      <c r="A10">
        <v>20</v>
      </c>
      <c r="B10">
        <v>130.11099999999999</v>
      </c>
      <c r="C10">
        <v>196417</v>
      </c>
      <c r="D10">
        <v>9787</v>
      </c>
      <c r="E10">
        <v>3.71661376953125</v>
      </c>
      <c r="F10">
        <v>3.1517740176999998E-10</v>
      </c>
      <c r="G10">
        <v>13</v>
      </c>
      <c r="H10">
        <v>3794</v>
      </c>
      <c r="K10">
        <v>1</v>
      </c>
      <c r="L10">
        <v>1635.38</v>
      </c>
      <c r="M10">
        <v>196417</v>
      </c>
      <c r="W10">
        <v>20</v>
      </c>
      <c r="X10">
        <f>(S18)</f>
        <v>2.8727294732765301</v>
      </c>
      <c r="Y10">
        <f>S26</f>
        <v>2.0457524258122253</v>
      </c>
      <c r="Z10">
        <f>(S9)</f>
        <v>12.412383564947399</v>
      </c>
      <c r="AA10">
        <f>S33</f>
        <v>7.4667786989809866</v>
      </c>
    </row>
    <row r="11" spans="1:27" x14ac:dyDescent="0.25">
      <c r="A11">
        <v>20</v>
      </c>
      <c r="B11">
        <v>130.386</v>
      </c>
      <c r="C11">
        <v>196417</v>
      </c>
      <c r="D11">
        <v>8159</v>
      </c>
      <c r="E11">
        <v>3.7877197265625</v>
      </c>
      <c r="F11">
        <v>3.1368608454000001E-10</v>
      </c>
      <c r="G11">
        <v>13</v>
      </c>
      <c r="H11">
        <v>3639</v>
      </c>
      <c r="K11">
        <v>1</v>
      </c>
      <c r="L11">
        <v>1628.83</v>
      </c>
      <c r="M11">
        <v>196417</v>
      </c>
    </row>
    <row r="12" spans="1:27" x14ac:dyDescent="0.25">
      <c r="A12">
        <v>20</v>
      </c>
      <c r="B12">
        <v>142.905</v>
      </c>
      <c r="C12">
        <v>196417</v>
      </c>
      <c r="D12">
        <v>7380</v>
      </c>
      <c r="E12">
        <v>5.8946533203125</v>
      </c>
      <c r="F12">
        <v>5.0516460666999999E-10</v>
      </c>
      <c r="G12">
        <v>13</v>
      </c>
      <c r="H12">
        <v>3690</v>
      </c>
      <c r="K12">
        <v>1</v>
      </c>
      <c r="L12">
        <v>1633</v>
      </c>
      <c r="M12">
        <v>196417</v>
      </c>
    </row>
    <row r="13" spans="1:27" x14ac:dyDescent="0.25">
      <c r="A13">
        <v>20</v>
      </c>
      <c r="B13">
        <v>129.40299999999999</v>
      </c>
      <c r="C13">
        <v>196417</v>
      </c>
      <c r="D13">
        <v>4371</v>
      </c>
      <c r="E13">
        <v>3.735595703125</v>
      </c>
      <c r="F13">
        <v>3.2148061515000001E-10</v>
      </c>
      <c r="G13">
        <v>13</v>
      </c>
      <c r="H13">
        <v>3669</v>
      </c>
      <c r="K13">
        <v>1</v>
      </c>
      <c r="L13">
        <v>1631.86</v>
      </c>
      <c r="M13">
        <v>196417</v>
      </c>
    </row>
    <row r="16" spans="1:27" x14ac:dyDescent="0.25">
      <c r="Q16" t="s">
        <v>6</v>
      </c>
      <c r="R16" t="s">
        <v>94</v>
      </c>
      <c r="S16" t="s">
        <v>30</v>
      </c>
      <c r="T16" t="s">
        <v>168</v>
      </c>
      <c r="U16" t="s">
        <v>92</v>
      </c>
    </row>
    <row r="17" spans="1:21" x14ac:dyDescent="0.25">
      <c r="A17" t="s">
        <v>1</v>
      </c>
      <c r="B17" t="s">
        <v>83</v>
      </c>
      <c r="C17" t="s">
        <v>12</v>
      </c>
      <c r="D17" t="s">
        <v>13</v>
      </c>
      <c r="E17" t="s">
        <v>91</v>
      </c>
      <c r="F17" t="s">
        <v>92</v>
      </c>
      <c r="G17" t="s">
        <v>93</v>
      </c>
      <c r="H17" t="s">
        <v>90</v>
      </c>
      <c r="I17" t="s">
        <v>85</v>
      </c>
      <c r="K17" t="s">
        <v>1</v>
      </c>
      <c r="L17" t="s">
        <v>83</v>
      </c>
      <c r="M17" t="s">
        <v>12</v>
      </c>
      <c r="P17" t="s">
        <v>19</v>
      </c>
      <c r="Q17" t="s">
        <v>11</v>
      </c>
      <c r="R17" t="s">
        <v>11</v>
      </c>
    </row>
    <row r="18" spans="1:21" x14ac:dyDescent="0.25">
      <c r="A18">
        <v>20</v>
      </c>
      <c r="B18">
        <v>16.454000000000001</v>
      </c>
      <c r="C18">
        <v>16383</v>
      </c>
      <c r="D18">
        <v>1934</v>
      </c>
      <c r="E18">
        <v>0</v>
      </c>
      <c r="F18">
        <v>1.355047252E-11</v>
      </c>
      <c r="G18">
        <v>13</v>
      </c>
      <c r="H18">
        <v>3798</v>
      </c>
      <c r="I18" t="s">
        <v>8</v>
      </c>
      <c r="K18">
        <v>1</v>
      </c>
      <c r="L18">
        <v>47.924300000000002</v>
      </c>
      <c r="M18">
        <v>16383</v>
      </c>
      <c r="P18">
        <v>20</v>
      </c>
      <c r="Q18">
        <f>AVERAGE(B18:B22)</f>
        <v>16.524799999999999</v>
      </c>
      <c r="R18">
        <f>AVERAGE(L18:L22)</f>
        <v>47.47128</v>
      </c>
      <c r="S18">
        <f>R18/Q18</f>
        <v>2.8727294732765301</v>
      </c>
      <c r="T18">
        <f>AVERAGE(E18:E22)</f>
        <v>0.72702636718750002</v>
      </c>
      <c r="U18">
        <f>AVERAGE(F18:F22)</f>
        <v>1.3671481761200001E-10</v>
      </c>
    </row>
    <row r="19" spans="1:21" x14ac:dyDescent="0.25">
      <c r="A19">
        <v>20</v>
      </c>
      <c r="B19">
        <v>16.635999999999999</v>
      </c>
      <c r="C19">
        <v>16383</v>
      </c>
      <c r="D19">
        <v>976</v>
      </c>
      <c r="E19">
        <v>0</v>
      </c>
      <c r="F19">
        <v>1.782670702E-11</v>
      </c>
      <c r="G19">
        <v>13</v>
      </c>
      <c r="H19">
        <v>3623</v>
      </c>
      <c r="K19">
        <v>1</v>
      </c>
      <c r="L19">
        <v>49.798499999999997</v>
      </c>
      <c r="M19">
        <v>16383</v>
      </c>
    </row>
    <row r="20" spans="1:21" x14ac:dyDescent="0.25">
      <c r="A20">
        <v>20</v>
      </c>
      <c r="B20">
        <v>16.741</v>
      </c>
      <c r="C20">
        <v>16383</v>
      </c>
      <c r="D20">
        <v>2287</v>
      </c>
      <c r="E20">
        <v>3.6351318359375</v>
      </c>
      <c r="F20">
        <v>6.1899477270000003E-10</v>
      </c>
      <c r="G20">
        <v>13</v>
      </c>
      <c r="H20">
        <v>3943</v>
      </c>
      <c r="K20">
        <v>1</v>
      </c>
      <c r="L20">
        <v>44.274500000000003</v>
      </c>
      <c r="M20">
        <v>16383</v>
      </c>
    </row>
    <row r="21" spans="1:21" x14ac:dyDescent="0.25">
      <c r="A21">
        <v>20</v>
      </c>
      <c r="B21">
        <v>16.387</v>
      </c>
      <c r="C21">
        <v>16383</v>
      </c>
      <c r="D21">
        <v>1749</v>
      </c>
      <c r="E21">
        <v>0</v>
      </c>
      <c r="F21">
        <v>1.592674802E-11</v>
      </c>
      <c r="G21">
        <v>13</v>
      </c>
      <c r="H21">
        <v>3742</v>
      </c>
      <c r="K21">
        <v>1</v>
      </c>
      <c r="L21">
        <v>48.099499999999999</v>
      </c>
      <c r="M21">
        <v>16383</v>
      </c>
    </row>
    <row r="22" spans="1:21" x14ac:dyDescent="0.25">
      <c r="A22">
        <v>20</v>
      </c>
      <c r="B22">
        <v>16.405999999999999</v>
      </c>
      <c r="C22">
        <v>16383</v>
      </c>
      <c r="D22">
        <v>1857</v>
      </c>
      <c r="E22">
        <v>0</v>
      </c>
      <c r="F22">
        <v>1.7275387800000001E-11</v>
      </c>
      <c r="G22">
        <v>13</v>
      </c>
      <c r="H22">
        <v>3954</v>
      </c>
      <c r="K22">
        <v>1</v>
      </c>
      <c r="L22">
        <v>47.259599999999999</v>
      </c>
      <c r="M22">
        <v>16383</v>
      </c>
    </row>
    <row r="24" spans="1:21" x14ac:dyDescent="0.25">
      <c r="Q24" t="s">
        <v>6</v>
      </c>
      <c r="R24" t="s">
        <v>94</v>
      </c>
      <c r="S24" t="s">
        <v>30</v>
      </c>
      <c r="T24" t="s">
        <v>168</v>
      </c>
      <c r="U24" t="s">
        <v>92</v>
      </c>
    </row>
    <row r="25" spans="1:21" x14ac:dyDescent="0.25">
      <c r="A25" t="s">
        <v>1</v>
      </c>
      <c r="B25" t="s">
        <v>83</v>
      </c>
      <c r="C25" t="s">
        <v>12</v>
      </c>
      <c r="D25" t="s">
        <v>13</v>
      </c>
      <c r="E25" t="s">
        <v>91</v>
      </c>
      <c r="F25" t="s">
        <v>92</v>
      </c>
      <c r="G25" t="s">
        <v>93</v>
      </c>
      <c r="H25" t="s">
        <v>90</v>
      </c>
      <c r="I25" t="s">
        <v>85</v>
      </c>
      <c r="K25" t="s">
        <v>1</v>
      </c>
      <c r="L25" t="s">
        <v>83</v>
      </c>
      <c r="M25" t="s">
        <v>12</v>
      </c>
      <c r="P25" t="s">
        <v>19</v>
      </c>
      <c r="Q25" t="s">
        <v>11</v>
      </c>
      <c r="R25" t="s">
        <v>11</v>
      </c>
    </row>
    <row r="26" spans="1:21" x14ac:dyDescent="0.25">
      <c r="A26">
        <v>20</v>
      </c>
      <c r="B26">
        <v>610.83100000000002</v>
      </c>
      <c r="C26">
        <v>1048512</v>
      </c>
      <c r="D26">
        <v>55865</v>
      </c>
      <c r="E26">
        <v>9.3380126953125</v>
      </c>
      <c r="F26">
        <v>1.8675027558100001E-9</v>
      </c>
      <c r="G26">
        <v>13</v>
      </c>
      <c r="H26">
        <v>4189</v>
      </c>
      <c r="I26" t="s">
        <v>10</v>
      </c>
      <c r="K26">
        <v>1</v>
      </c>
      <c r="L26">
        <v>1300.54</v>
      </c>
      <c r="M26">
        <v>1048512</v>
      </c>
      <c r="P26">
        <v>20</v>
      </c>
      <c r="Q26">
        <f>AVERAGE(B26:B30)</f>
        <v>619.07099999999991</v>
      </c>
      <c r="R26">
        <f>AVERAGE(L26:L30)</f>
        <v>1266.4659999999999</v>
      </c>
      <c r="S26">
        <f>R26/Q26</f>
        <v>2.0457524258122253</v>
      </c>
      <c r="T26">
        <f>AVERAGE(E26:E30)</f>
        <v>17.677819824218737</v>
      </c>
      <c r="U26">
        <f>AVERAGE(F26:F30)</f>
        <v>3.461664751656E-9</v>
      </c>
    </row>
    <row r="27" spans="1:21" x14ac:dyDescent="0.25">
      <c r="A27">
        <v>20</v>
      </c>
      <c r="B27">
        <v>616.66899999999998</v>
      </c>
      <c r="C27">
        <v>1048512</v>
      </c>
      <c r="D27">
        <v>57474</v>
      </c>
      <c r="E27">
        <v>19.1245727539062</v>
      </c>
      <c r="F27">
        <v>4.3342229565700004E-9</v>
      </c>
      <c r="G27">
        <v>13</v>
      </c>
      <c r="H27">
        <v>4092</v>
      </c>
      <c r="K27">
        <v>1</v>
      </c>
      <c r="L27">
        <v>1269.71</v>
      </c>
      <c r="M27">
        <v>1048512</v>
      </c>
    </row>
    <row r="28" spans="1:21" x14ac:dyDescent="0.25">
      <c r="A28">
        <v>20</v>
      </c>
      <c r="B28">
        <v>622.84500000000003</v>
      </c>
      <c r="C28">
        <v>1048512</v>
      </c>
      <c r="D28">
        <v>58169</v>
      </c>
      <c r="E28">
        <v>20.4805908203125</v>
      </c>
      <c r="F28">
        <v>3.9776211986000003E-9</v>
      </c>
      <c r="G28">
        <v>13</v>
      </c>
      <c r="H28">
        <v>4152</v>
      </c>
      <c r="K28">
        <v>1</v>
      </c>
      <c r="L28">
        <v>1292.82</v>
      </c>
      <c r="M28">
        <v>1048512</v>
      </c>
    </row>
    <row r="29" spans="1:21" x14ac:dyDescent="0.25">
      <c r="A29">
        <v>20</v>
      </c>
      <c r="B29">
        <v>626.68100000000004</v>
      </c>
      <c r="C29">
        <v>1048512</v>
      </c>
      <c r="D29">
        <v>56103</v>
      </c>
      <c r="E29">
        <v>19.5618896484375</v>
      </c>
      <c r="F29">
        <v>3.50269576285E-9</v>
      </c>
      <c r="G29">
        <v>13</v>
      </c>
      <c r="H29">
        <v>4179</v>
      </c>
      <c r="K29">
        <v>1</v>
      </c>
      <c r="L29">
        <v>1210.83</v>
      </c>
      <c r="M29">
        <v>1048512</v>
      </c>
    </row>
    <row r="30" spans="1:21" x14ac:dyDescent="0.25">
      <c r="A30">
        <v>20</v>
      </c>
      <c r="B30">
        <v>618.32899999999995</v>
      </c>
      <c r="C30">
        <v>1048512</v>
      </c>
      <c r="D30">
        <v>59018</v>
      </c>
      <c r="E30">
        <v>19.884033203125</v>
      </c>
      <c r="F30">
        <v>3.6262810844499999E-9</v>
      </c>
      <c r="G30">
        <v>13</v>
      </c>
      <c r="H30">
        <v>4193</v>
      </c>
      <c r="K30">
        <v>1</v>
      </c>
      <c r="L30">
        <v>1258.43</v>
      </c>
      <c r="M30">
        <v>1048512</v>
      </c>
    </row>
    <row r="31" spans="1:21" x14ac:dyDescent="0.25">
      <c r="Q31" t="s">
        <v>6</v>
      </c>
      <c r="R31" t="s">
        <v>94</v>
      </c>
      <c r="S31" t="s">
        <v>30</v>
      </c>
      <c r="T31" t="s">
        <v>168</v>
      </c>
      <c r="U31" t="s">
        <v>92</v>
      </c>
    </row>
    <row r="32" spans="1:21" x14ac:dyDescent="0.25">
      <c r="A32" t="s">
        <v>1</v>
      </c>
      <c r="B32" t="s">
        <v>83</v>
      </c>
      <c r="C32" t="s">
        <v>12</v>
      </c>
      <c r="D32" t="s">
        <v>13</v>
      </c>
      <c r="E32" t="s">
        <v>91</v>
      </c>
      <c r="F32" t="s">
        <v>92</v>
      </c>
      <c r="G32" t="s">
        <v>93</v>
      </c>
      <c r="H32" t="s">
        <v>90</v>
      </c>
      <c r="I32" t="s">
        <v>85</v>
      </c>
      <c r="K32" t="s">
        <v>1</v>
      </c>
      <c r="L32" t="s">
        <v>83</v>
      </c>
      <c r="M32" t="s">
        <v>12</v>
      </c>
      <c r="P32" t="s">
        <v>19</v>
      </c>
      <c r="Q32" t="s">
        <v>11</v>
      </c>
      <c r="R32" t="s">
        <v>11</v>
      </c>
    </row>
    <row r="33" spans="1:35" x14ac:dyDescent="0.25">
      <c r="A33">
        <v>20</v>
      </c>
      <c r="B33">
        <v>192.31399999999999</v>
      </c>
      <c r="C33">
        <v>4060</v>
      </c>
      <c r="D33">
        <v>1203</v>
      </c>
      <c r="E33">
        <v>8.72021484375</v>
      </c>
      <c r="F33">
        <v>1.36920802329E-9</v>
      </c>
      <c r="G33">
        <v>13</v>
      </c>
      <c r="H33">
        <v>4137</v>
      </c>
      <c r="I33" t="s">
        <v>15</v>
      </c>
      <c r="K33">
        <v>1</v>
      </c>
      <c r="L33">
        <v>1368.08</v>
      </c>
      <c r="M33">
        <v>4060</v>
      </c>
      <c r="P33">
        <v>20</v>
      </c>
      <c r="Q33">
        <f>AVERAGE(B33:B37)</f>
        <v>182.80439999999999</v>
      </c>
      <c r="R33">
        <f>AVERAGE(L33:L37)</f>
        <v>1364.9599999999998</v>
      </c>
      <c r="S33">
        <f>R33/Q33</f>
        <v>7.4667786989809866</v>
      </c>
      <c r="T33">
        <f>AVERAGE(E33:E37)</f>
        <v>8.07183837890625</v>
      </c>
      <c r="U33">
        <f>AVERAGE(F33:F37)</f>
        <v>1.2652040301359998E-9</v>
      </c>
    </row>
    <row r="34" spans="1:35" x14ac:dyDescent="0.25">
      <c r="A34">
        <v>20</v>
      </c>
      <c r="B34">
        <v>181.51900000000001</v>
      </c>
      <c r="C34">
        <v>4060</v>
      </c>
      <c r="D34">
        <v>1196</v>
      </c>
      <c r="E34">
        <v>7.57269287109375</v>
      </c>
      <c r="F34">
        <v>1.2329140509200001E-9</v>
      </c>
      <c r="G34">
        <v>13</v>
      </c>
      <c r="H34">
        <v>3889</v>
      </c>
      <c r="K34">
        <v>1</v>
      </c>
      <c r="L34">
        <v>1358.11</v>
      </c>
      <c r="M34">
        <v>4060</v>
      </c>
    </row>
    <row r="35" spans="1:35" x14ac:dyDescent="0.25">
      <c r="A35">
        <v>20</v>
      </c>
      <c r="B35">
        <v>188.27699999999999</v>
      </c>
      <c r="C35">
        <v>4060</v>
      </c>
      <c r="D35">
        <v>1059</v>
      </c>
      <c r="E35">
        <v>7.77447509765625</v>
      </c>
      <c r="F35">
        <v>1.22987572745E-9</v>
      </c>
      <c r="G35">
        <v>13</v>
      </c>
      <c r="H35">
        <v>3946</v>
      </c>
      <c r="K35">
        <v>1</v>
      </c>
      <c r="L35">
        <v>1380.22</v>
      </c>
      <c r="M35">
        <v>4060</v>
      </c>
      <c r="X35" s="10" t="s">
        <v>172</v>
      </c>
      <c r="Y35" s="10"/>
      <c r="Z35" s="10"/>
      <c r="AA35" s="10"/>
      <c r="AB35" s="10" t="s">
        <v>92</v>
      </c>
      <c r="AC35" s="10"/>
      <c r="AD35" s="10"/>
      <c r="AE35" s="10"/>
      <c r="AF35" s="10" t="s">
        <v>20</v>
      </c>
      <c r="AG35" s="10"/>
      <c r="AH35" s="10"/>
      <c r="AI35" s="10"/>
    </row>
    <row r="36" spans="1:35" x14ac:dyDescent="0.25">
      <c r="A36">
        <v>20</v>
      </c>
      <c r="B36">
        <v>176.023</v>
      </c>
      <c r="C36">
        <v>4060</v>
      </c>
      <c r="D36">
        <v>1090</v>
      </c>
      <c r="E36">
        <v>8.11407470703125</v>
      </c>
      <c r="F36">
        <v>1.1641542162E-9</v>
      </c>
      <c r="G36">
        <v>13</v>
      </c>
      <c r="H36">
        <v>3874</v>
      </c>
      <c r="K36">
        <v>1</v>
      </c>
      <c r="L36">
        <v>1359.57</v>
      </c>
      <c r="M36">
        <v>4060</v>
      </c>
      <c r="X36" t="s">
        <v>26</v>
      </c>
      <c r="Y36" t="s">
        <v>23</v>
      </c>
      <c r="Z36" t="s">
        <v>28</v>
      </c>
      <c r="AA36" t="s">
        <v>29</v>
      </c>
      <c r="AB36" t="s">
        <v>26</v>
      </c>
      <c r="AC36" t="s">
        <v>23</v>
      </c>
      <c r="AD36" t="s">
        <v>28</v>
      </c>
      <c r="AE36" t="s">
        <v>29</v>
      </c>
      <c r="AF36" t="s">
        <v>26</v>
      </c>
      <c r="AG36" t="s">
        <v>23</v>
      </c>
      <c r="AH36" t="s">
        <v>28</v>
      </c>
      <c r="AI36" t="s">
        <v>29</v>
      </c>
    </row>
    <row r="37" spans="1:35" x14ac:dyDescent="0.25">
      <c r="A37">
        <v>20</v>
      </c>
      <c r="B37">
        <v>175.88900000000001</v>
      </c>
      <c r="C37">
        <v>4060</v>
      </c>
      <c r="D37">
        <v>1204</v>
      </c>
      <c r="E37">
        <v>8.177734375</v>
      </c>
      <c r="F37">
        <v>1.32986813282E-9</v>
      </c>
      <c r="G37">
        <v>13</v>
      </c>
      <c r="H37">
        <v>3911</v>
      </c>
      <c r="K37">
        <v>1</v>
      </c>
      <c r="L37">
        <v>1358.82</v>
      </c>
      <c r="M37">
        <v>4060</v>
      </c>
    </row>
    <row r="38" spans="1:35" x14ac:dyDescent="0.25">
      <c r="V38" s="10" t="s">
        <v>169</v>
      </c>
      <c r="W38" t="s">
        <v>170</v>
      </c>
      <c r="X38">
        <f>T18</f>
        <v>0.72702636718750002</v>
      </c>
      <c r="Y38">
        <f>T26</f>
        <v>17.677819824218737</v>
      </c>
      <c r="Z38">
        <f>T9</f>
        <v>4.181396484375</v>
      </c>
      <c r="AA38">
        <f>T33</f>
        <v>8.07183837890625</v>
      </c>
      <c r="AB38">
        <f>U18</f>
        <v>1.3671481761200001E-10</v>
      </c>
      <c r="AC38">
        <f>U26</f>
        <v>3.461664751656E-9</v>
      </c>
      <c r="AD38">
        <f>U9</f>
        <v>3.5601247048599998E-10</v>
      </c>
      <c r="AE38">
        <f>U33</f>
        <v>1.2652040301359998E-9</v>
      </c>
      <c r="AF38">
        <f t="shared" ref="AF38:AI38" si="0">X10</f>
        <v>2.8727294732765301</v>
      </c>
      <c r="AG38">
        <f t="shared" si="0"/>
        <v>2.0457524258122253</v>
      </c>
      <c r="AH38">
        <f t="shared" si="0"/>
        <v>12.412383564947399</v>
      </c>
      <c r="AI38">
        <f t="shared" si="0"/>
        <v>7.4667786989809866</v>
      </c>
    </row>
    <row r="39" spans="1:35" x14ac:dyDescent="0.25">
      <c r="V39" s="10"/>
      <c r="W39" t="s">
        <v>171</v>
      </c>
      <c r="X39">
        <f>'Original Runtime A4'!T6</f>
        <v>15.397379999999998</v>
      </c>
      <c r="Y39">
        <f>'Original Runtime A4'!T25</f>
        <v>49.731125000000006</v>
      </c>
      <c r="Z39">
        <f>'Original Runtime A4'!T15</f>
        <v>22.128240000000002</v>
      </c>
      <c r="AA39">
        <f>'Original Runtime A4'!T34</f>
        <v>22.351275000000001</v>
      </c>
      <c r="AB39">
        <f>'Original Runtime A4'!U6</f>
        <v>4.8200000000000003E-9</v>
      </c>
      <c r="AC39">
        <f>'Original Runtime A4'!U25</f>
        <v>9.1750000000000011E-9</v>
      </c>
      <c r="AD39">
        <f>'Original Runtime A4'!U15</f>
        <v>1.0199999999999998E-9</v>
      </c>
      <c r="AE39">
        <f>'Original Runtime A4'!U34</f>
        <v>2.8499999999999999E-9</v>
      </c>
      <c r="AF39">
        <f>'Original Runtime A4'!Z10</f>
        <v>3.0525689908012263</v>
      </c>
      <c r="AG39">
        <f>'Original Runtime A4'!AA10</f>
        <v>2.0290288943796089</v>
      </c>
      <c r="AH39">
        <f>'Original Runtime A4'!AB10</f>
        <v>12.946338742923777</v>
      </c>
      <c r="AI39">
        <f>'Original Runtime A4'!AC10</f>
        <v>8.538735159490324</v>
      </c>
    </row>
  </sheetData>
  <mergeCells count="8">
    <mergeCell ref="AB35:AE35"/>
    <mergeCell ref="V38:V39"/>
    <mergeCell ref="AF35:AI35"/>
    <mergeCell ref="A1:C1"/>
    <mergeCell ref="A3:G3"/>
    <mergeCell ref="K3:M3"/>
    <mergeCell ref="R3:X3"/>
    <mergeCell ref="X35:AA35"/>
  </mergeCell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Runtime A1</vt:lpstr>
      <vt:lpstr>Self Runtime A1</vt:lpstr>
      <vt:lpstr>Original Runtime A2</vt:lpstr>
      <vt:lpstr>Self Runtime A2</vt:lpstr>
      <vt:lpstr>Original Runtime A3</vt:lpstr>
      <vt:lpstr>Self Runtime A3</vt:lpstr>
      <vt:lpstr>Original Runtime A4</vt:lpstr>
      <vt:lpstr>Self Runtime 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 Gupta</dc:creator>
  <cp:lastModifiedBy>Arnav Gupta</cp:lastModifiedBy>
  <dcterms:created xsi:type="dcterms:W3CDTF">2024-04-22T09:15:53Z</dcterms:created>
  <dcterms:modified xsi:type="dcterms:W3CDTF">2024-04-23T12:57:28Z</dcterms:modified>
</cp:coreProperties>
</file>