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1phd\data.analysis\Rhythmic-Complexity-from-Audio\beats\pkl\"/>
    </mc:Choice>
  </mc:AlternateContent>
  <xr:revisionPtr revIDLastSave="0" documentId="13_ncr:1_{90EE8DBA-6C31-49A3-95B7-1D1E83A61F6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sets_data" sheetId="4" r:id="rId1"/>
    <sheet name="onsets_data_beats_product" sheetId="1" r:id="rId2"/>
    <sheet name="sorted" sheetId="2" r:id="rId3"/>
  </sheets>
  <definedNames>
    <definedName name="_xlnm._FilterDatabase" localSheetId="2" hidden="1">sorted!$A$1:$D$1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3" i="2"/>
  <c r="D12" i="2"/>
  <c r="D14" i="2"/>
  <c r="D13" i="2"/>
  <c r="D15" i="2"/>
  <c r="D10" i="2"/>
  <c r="D9" i="2"/>
  <c r="D5" i="2"/>
  <c r="D11" i="2"/>
  <c r="D7" i="2"/>
  <c r="D8" i="2"/>
  <c r="D6" i="2"/>
  <c r="D2" i="2"/>
  <c r="H15" i="1" l="1"/>
  <c r="H13" i="1" l="1"/>
  <c r="H14" i="1"/>
  <c r="H3" i="1" l="1"/>
  <c r="H4" i="1"/>
  <c r="H5" i="1"/>
  <c r="H6" i="1"/>
  <c r="H7" i="1"/>
  <c r="H8" i="1"/>
  <c r="H9" i="1"/>
  <c r="H10" i="1"/>
  <c r="H11" i="1"/>
  <c r="H12" i="1"/>
  <c r="H2" i="1"/>
  <c r="H18" i="1" l="1"/>
  <c r="H16" i="1"/>
  <c r="H17" i="1"/>
  <c r="I15" i="1" l="1"/>
  <c r="J15" i="1"/>
  <c r="I3" i="1"/>
  <c r="I4" i="1"/>
  <c r="I5" i="1"/>
  <c r="I6" i="1"/>
  <c r="I7" i="1"/>
  <c r="I8" i="1"/>
  <c r="I9" i="1"/>
  <c r="I10" i="1"/>
  <c r="I11" i="1"/>
  <c r="I12" i="1"/>
  <c r="I14" i="1"/>
  <c r="I13" i="1"/>
  <c r="I2" i="1"/>
  <c r="J3" i="1"/>
  <c r="J2" i="1"/>
  <c r="J13" i="1"/>
  <c r="J12" i="1"/>
  <c r="J10" i="1"/>
  <c r="J9" i="1"/>
  <c r="J7" i="1"/>
  <c r="J5" i="1"/>
  <c r="J14" i="1"/>
  <c r="J11" i="1"/>
  <c r="J8" i="1"/>
  <c r="J6" i="1"/>
  <c r="J4" i="1"/>
</calcChain>
</file>

<file path=xl/sharedStrings.xml><?xml version="1.0" encoding="utf-8"?>
<sst xmlns="http://schemas.openxmlformats.org/spreadsheetml/2006/main" count="75" uniqueCount="37">
  <si>
    <t>file_id</t>
  </si>
  <si>
    <t>complexity</t>
  </si>
  <si>
    <t>copmlexity.standardized</t>
  </si>
  <si>
    <t>comp.normalized</t>
  </si>
  <si>
    <t>onscc_bar_avg</t>
  </si>
  <si>
    <t>onscc_bar_std</t>
  </si>
  <si>
    <t>onscc_half_avg</t>
  </si>
  <si>
    <t>onscc_half_std</t>
  </si>
  <si>
    <t>onscc_quart_avg</t>
  </si>
  <si>
    <t>onscc_quart_std</t>
  </si>
  <si>
    <t>backbeat+5dB.mp3</t>
  </si>
  <si>
    <t>backbeat-12dB.mp3</t>
  </si>
  <si>
    <t>backbeat.mp3</t>
  </si>
  <si>
    <t>backbeat_malfouf_masmoudi.mp3</t>
  </si>
  <si>
    <t>habanera.mp3</t>
  </si>
  <si>
    <t>onscc_bar_lag_avg</t>
  </si>
  <si>
    <t>onscc_bar_lag_med</t>
  </si>
  <si>
    <t>onscc_bar_lag_std</t>
  </si>
  <si>
    <t>onscc_half_lag_avg</t>
  </si>
  <si>
    <t>onscc_half_lag_med</t>
  </si>
  <si>
    <t>onscc_half_lag_std</t>
  </si>
  <si>
    <t>onscc_quart_lag_avg</t>
  </si>
  <si>
    <t>onscc_quart_lag_med</t>
  </si>
  <si>
    <t>onscc_quart_lag_std</t>
  </si>
  <si>
    <t>backbeat_malfouf.mp3</t>
  </si>
  <si>
    <t>backbeat_masmoudi.mp3</t>
  </si>
  <si>
    <t>malfouf.mp3</t>
  </si>
  <si>
    <t>malfouf_masmoudi.mp3</t>
  </si>
  <si>
    <t>masmoudi.mp3</t>
  </si>
  <si>
    <t>complexity*1000000</t>
  </si>
  <si>
    <t>mean</t>
  </si>
  <si>
    <t>std</t>
  </si>
  <si>
    <t>max</t>
  </si>
  <si>
    <t>backbeat_malfouf_masmoudi+5dB.mp3</t>
  </si>
  <si>
    <t>backbeat_malfouf_masmoudi-12dB.mp3</t>
  </si>
  <si>
    <t>masmoudi+5dB.mp3</t>
  </si>
  <si>
    <t>masmoudi-12dB.mp3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</si>
</sst>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A774-8BA7-4F29-AE23-6245C56A978D}">
  <dimension ref="A1:P24"/>
  <sheetViews>
    <sheetView workbookViewId="0">
      <selection activeCell="P15" sqref="P2:P15"/>
    </sheetView>
  </sheetViews>
  <sheetFormatPr defaultRowHeight="14.25" x14ac:dyDescent="0.2"/>
  <cols>
    <col min="1" max="1" width="35.5" customWidth="1"/>
    <col min="2" max="2" width="18.125" customWidth="1"/>
    <col min="3" max="5" width="2.75" customWidth="1"/>
    <col min="6" max="7" width="20.125" customWidth="1"/>
    <col min="8" max="10" width="1.5" customWidth="1"/>
    <col min="11" max="12" width="17.75" customWidth="1"/>
    <col min="13" max="15" width="2.25" customWidth="1"/>
    <col min="16" max="16" width="18.5" customWidth="1"/>
  </cols>
  <sheetData>
    <row r="1" spans="1:16" x14ac:dyDescent="0.2">
      <c r="A1" t="s">
        <v>0</v>
      </c>
      <c r="B1" t="s">
        <v>4</v>
      </c>
      <c r="C1" t="s">
        <v>15</v>
      </c>
      <c r="D1" t="s">
        <v>16</v>
      </c>
      <c r="E1" t="s">
        <v>17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7</v>
      </c>
      <c r="L1" t="s">
        <v>8</v>
      </c>
      <c r="M1" t="s">
        <v>21</v>
      </c>
      <c r="N1" t="s">
        <v>22</v>
      </c>
      <c r="O1" t="s">
        <v>23</v>
      </c>
      <c r="P1" t="s">
        <v>9</v>
      </c>
    </row>
    <row r="2" spans="1:16" x14ac:dyDescent="0.2">
      <c r="A2" t="s">
        <v>10</v>
      </c>
      <c r="B2">
        <v>0.99474999521459795</v>
      </c>
      <c r="C2">
        <v>1.95047619047619</v>
      </c>
      <c r="D2">
        <v>1.95047619047619</v>
      </c>
      <c r="E2" s="1">
        <v>4.4408920985006202E-16</v>
      </c>
      <c r="F2">
        <v>2.5499363872525001E-3</v>
      </c>
      <c r="G2">
        <v>0.99482239936960104</v>
      </c>
      <c r="H2">
        <v>1.95047619047619</v>
      </c>
      <c r="I2">
        <v>1.95047619047619</v>
      </c>
      <c r="J2" s="1">
        <v>4.4408920985006202E-16</v>
      </c>
      <c r="K2">
        <v>2.6684737567172702E-3</v>
      </c>
      <c r="L2">
        <v>0.85478459871732204</v>
      </c>
      <c r="M2">
        <v>1.02763183906041</v>
      </c>
      <c r="N2">
        <v>0.97523809523809502</v>
      </c>
      <c r="O2">
        <v>0.250898853725952</v>
      </c>
      <c r="P2">
        <v>0.12358404968643499</v>
      </c>
    </row>
    <row r="3" spans="1:16" x14ac:dyDescent="0.2">
      <c r="A3" t="s">
        <v>11</v>
      </c>
      <c r="B3">
        <v>0.99474476703575598</v>
      </c>
      <c r="C3">
        <v>1.95047619047619</v>
      </c>
      <c r="D3">
        <v>1.95047619047619</v>
      </c>
      <c r="E3" s="1">
        <v>4.4408920985006202E-16</v>
      </c>
      <c r="F3">
        <v>2.6015778065552001E-3</v>
      </c>
      <c r="G3">
        <v>0.99480514793560404</v>
      </c>
      <c r="H3">
        <v>1.95047619047619</v>
      </c>
      <c r="I3">
        <v>1.95047619047619</v>
      </c>
      <c r="J3" s="1">
        <v>4.4408920985006202E-16</v>
      </c>
      <c r="K3">
        <v>2.7204190286016202E-3</v>
      </c>
      <c r="L3">
        <v>0.85672102728460497</v>
      </c>
      <c r="M3">
        <v>1.02723491675872</v>
      </c>
      <c r="N3">
        <v>0.97523809523809502</v>
      </c>
      <c r="O3">
        <v>0.25101813237325099</v>
      </c>
      <c r="P3">
        <v>0.12325371155282699</v>
      </c>
    </row>
    <row r="4" spans="1:16" x14ac:dyDescent="0.2">
      <c r="A4" t="s">
        <v>12</v>
      </c>
      <c r="B4">
        <v>0.99472856521606401</v>
      </c>
      <c r="C4">
        <v>1.95047619047619</v>
      </c>
      <c r="D4">
        <v>1.95047619047619</v>
      </c>
      <c r="E4" s="1">
        <v>4.4408920985006202E-16</v>
      </c>
      <c r="F4">
        <v>2.5713331352211501E-3</v>
      </c>
      <c r="G4">
        <v>0.99479934881473397</v>
      </c>
      <c r="H4">
        <v>1.95047619047619</v>
      </c>
      <c r="I4">
        <v>1.95047619047619</v>
      </c>
      <c r="J4" s="1">
        <v>4.4408920985006202E-16</v>
      </c>
      <c r="K4">
        <v>2.6954720818255801E-3</v>
      </c>
      <c r="L4">
        <v>0.854341668960375</v>
      </c>
      <c r="M4">
        <v>1.02763183906041</v>
      </c>
      <c r="N4">
        <v>0.97523809523809502</v>
      </c>
      <c r="O4">
        <v>0.250898853725952</v>
      </c>
      <c r="P4">
        <v>0.123946999697841</v>
      </c>
    </row>
    <row r="5" spans="1:16" x14ac:dyDescent="0.2">
      <c r="A5" t="s">
        <v>24</v>
      </c>
      <c r="B5">
        <v>0.98427394883973196</v>
      </c>
      <c r="C5">
        <v>1.9156462585034</v>
      </c>
      <c r="D5">
        <v>1.95047619047619</v>
      </c>
      <c r="E5">
        <v>0.18098163540311499</v>
      </c>
      <c r="F5">
        <v>5.5060233139220899E-2</v>
      </c>
      <c r="G5">
        <v>0.98802722939129495</v>
      </c>
      <c r="H5">
        <v>1.9336617405582901</v>
      </c>
      <c r="I5">
        <v>1.95047619047619</v>
      </c>
      <c r="J5">
        <v>0.126946313000283</v>
      </c>
      <c r="K5">
        <v>5.2370302416244498E-2</v>
      </c>
      <c r="L5">
        <v>0.78626300942184502</v>
      </c>
      <c r="M5">
        <v>1.03953950811093</v>
      </c>
      <c r="N5">
        <v>0.97523809523809502</v>
      </c>
      <c r="O5">
        <v>0.435976825431518</v>
      </c>
      <c r="P5">
        <v>0.164984365289774</v>
      </c>
    </row>
    <row r="6" spans="1:16" x14ac:dyDescent="0.2">
      <c r="A6" t="s">
        <v>33</v>
      </c>
      <c r="B6">
        <v>0.97191519609519395</v>
      </c>
      <c r="C6">
        <v>2.68190476190476</v>
      </c>
      <c r="D6">
        <v>1.95047619047619</v>
      </c>
      <c r="E6">
        <v>1.1528504544615901</v>
      </c>
      <c r="F6">
        <v>6.8067043968312896E-2</v>
      </c>
      <c r="G6">
        <v>0.95528820836753103</v>
      </c>
      <c r="H6">
        <v>2.0563917730835</v>
      </c>
      <c r="I6">
        <v>1.95047619047619</v>
      </c>
      <c r="J6">
        <v>0.449389825938386</v>
      </c>
      <c r="K6">
        <v>7.2400052099779705E-2</v>
      </c>
      <c r="L6">
        <v>0.81063831623258198</v>
      </c>
      <c r="M6">
        <v>1.1505887872390299</v>
      </c>
      <c r="N6">
        <v>1.2074376417233501</v>
      </c>
      <c r="O6">
        <v>0.422123642625859</v>
      </c>
      <c r="P6">
        <v>0.14600535828734201</v>
      </c>
    </row>
    <row r="7" spans="1:16" x14ac:dyDescent="0.2">
      <c r="A7" t="s">
        <v>34</v>
      </c>
      <c r="B7">
        <v>0.97189270811421502</v>
      </c>
      <c r="C7">
        <v>2.68190476190476</v>
      </c>
      <c r="D7">
        <v>1.95047619047619</v>
      </c>
      <c r="E7">
        <v>1.1528504544615901</v>
      </c>
      <c r="F7">
        <v>6.8097366479092397E-2</v>
      </c>
      <c r="G7">
        <v>0.95521461440805799</v>
      </c>
      <c r="H7">
        <v>2.0563917730835</v>
      </c>
      <c r="I7">
        <v>1.95047619047619</v>
      </c>
      <c r="J7">
        <v>0.449389825938386</v>
      </c>
      <c r="K7">
        <v>7.2306117662361793E-2</v>
      </c>
      <c r="L7">
        <v>0.81060740454443503</v>
      </c>
      <c r="M7">
        <v>1.1505887872390299</v>
      </c>
      <c r="N7">
        <v>1.2074376417233501</v>
      </c>
      <c r="O7">
        <v>0.422123642625859</v>
      </c>
      <c r="P7">
        <v>0.14577953588230799</v>
      </c>
    </row>
    <row r="8" spans="1:16" x14ac:dyDescent="0.2">
      <c r="A8" t="s">
        <v>13</v>
      </c>
      <c r="B8">
        <v>0.97179175274712704</v>
      </c>
      <c r="C8">
        <v>2.68190476190476</v>
      </c>
      <c r="D8">
        <v>1.95047619047619</v>
      </c>
      <c r="E8">
        <v>1.1528504544615901</v>
      </c>
      <c r="F8">
        <v>6.8460204927944995E-2</v>
      </c>
      <c r="G8">
        <v>0.95524495003516197</v>
      </c>
      <c r="H8">
        <v>2.0563917730835</v>
      </c>
      <c r="I8">
        <v>1.95047619047619</v>
      </c>
      <c r="J8">
        <v>0.449389825938386</v>
      </c>
      <c r="K8">
        <v>7.2401179752653894E-2</v>
      </c>
      <c r="L8">
        <v>0.81054786926713396</v>
      </c>
      <c r="M8">
        <v>1.1549925717413401</v>
      </c>
      <c r="N8">
        <v>1.2074376417233501</v>
      </c>
      <c r="O8">
        <v>0.426829653884646</v>
      </c>
      <c r="P8">
        <v>0.14601163717238999</v>
      </c>
    </row>
    <row r="9" spans="1:16" x14ac:dyDescent="0.2">
      <c r="A9" t="s">
        <v>25</v>
      </c>
      <c r="B9">
        <v>0.97749808643545399</v>
      </c>
      <c r="C9">
        <v>2.8411273080660799</v>
      </c>
      <c r="D9">
        <v>1.95047619047619</v>
      </c>
      <c r="E9">
        <v>1.0466327503934401</v>
      </c>
      <c r="F9">
        <v>5.3347978387090697E-2</v>
      </c>
      <c r="G9">
        <v>0.94311012995654098</v>
      </c>
      <c r="H9">
        <v>2.14984752521698</v>
      </c>
      <c r="I9">
        <v>1.95047619047619</v>
      </c>
      <c r="J9">
        <v>0.589698489664505</v>
      </c>
      <c r="K9">
        <v>5.7147575560035697E-2</v>
      </c>
      <c r="L9">
        <v>0.88229170518043698</v>
      </c>
      <c r="M9">
        <v>1.1260685698780899</v>
      </c>
      <c r="N9">
        <v>0.97523809523809502</v>
      </c>
      <c r="O9">
        <v>0.31042623042675899</v>
      </c>
      <c r="P9">
        <v>0.10139723926253</v>
      </c>
    </row>
    <row r="10" spans="1:16" x14ac:dyDescent="0.2">
      <c r="A10" t="s">
        <v>14</v>
      </c>
      <c r="B10">
        <v>0.979506577764238</v>
      </c>
      <c r="C10">
        <v>3.9473922902494301</v>
      </c>
      <c r="D10">
        <v>3.9473922902494301</v>
      </c>
      <c r="E10" s="1">
        <v>1.33226762955018E-15</v>
      </c>
      <c r="F10">
        <v>8.9479081487640801E-3</v>
      </c>
      <c r="G10">
        <v>0.89973135549446603</v>
      </c>
      <c r="H10">
        <v>1.73909453436547</v>
      </c>
      <c r="I10">
        <v>1.4396371882086101</v>
      </c>
      <c r="J10">
        <v>0.93820556633320096</v>
      </c>
      <c r="K10">
        <v>4.94669181395773E-2</v>
      </c>
      <c r="L10">
        <v>0.93325153171506703</v>
      </c>
      <c r="M10">
        <v>0.99508421032230499</v>
      </c>
      <c r="N10">
        <v>0.97523809523809502</v>
      </c>
      <c r="O10">
        <v>0.34514625178074698</v>
      </c>
      <c r="P10">
        <v>4.6438509321125497E-2</v>
      </c>
    </row>
    <row r="11" spans="1:16" x14ac:dyDescent="0.2">
      <c r="A11" t="s">
        <v>26</v>
      </c>
      <c r="B11">
        <v>0.99500043477330802</v>
      </c>
      <c r="C11">
        <v>1.95047619047619</v>
      </c>
      <c r="D11">
        <v>1.95047619047619</v>
      </c>
      <c r="E11" s="1">
        <v>4.4408920985006202E-16</v>
      </c>
      <c r="F11">
        <v>2.84505250525071E-3</v>
      </c>
      <c r="G11">
        <v>0.99510769802948495</v>
      </c>
      <c r="H11">
        <v>1.95047619047619</v>
      </c>
      <c r="I11">
        <v>1.95047619047619</v>
      </c>
      <c r="J11" s="1">
        <v>4.4408920985006202E-16</v>
      </c>
      <c r="K11">
        <v>2.9278863475541302E-3</v>
      </c>
      <c r="L11">
        <v>0.71467807685208096</v>
      </c>
      <c r="M11">
        <v>1.03953950811093</v>
      </c>
      <c r="N11">
        <v>1.2074376417233501</v>
      </c>
      <c r="O11">
        <v>0.56073616885830102</v>
      </c>
      <c r="P11">
        <v>0.16347850786130699</v>
      </c>
    </row>
    <row r="12" spans="1:16" x14ac:dyDescent="0.2">
      <c r="A12" t="s">
        <v>27</v>
      </c>
      <c r="B12">
        <v>0.97949425237519405</v>
      </c>
      <c r="C12">
        <v>2.8776158082280499</v>
      </c>
      <c r="D12">
        <v>1.95047619047619</v>
      </c>
      <c r="E12">
        <v>0.99590770587501398</v>
      </c>
      <c r="F12">
        <v>4.3250286272152001E-2</v>
      </c>
      <c r="G12">
        <v>0.94607774521175103</v>
      </c>
      <c r="H12">
        <v>2.1354210924135701</v>
      </c>
      <c r="I12">
        <v>1.95047619047619</v>
      </c>
      <c r="J12">
        <v>0.59239377116710501</v>
      </c>
      <c r="K12">
        <v>6.09757312061735E-2</v>
      </c>
      <c r="L12">
        <v>0.78086491699876404</v>
      </c>
      <c r="M12">
        <v>1.1946266322621</v>
      </c>
      <c r="N12">
        <v>1.4396371882086101</v>
      </c>
      <c r="O12">
        <v>0.46586149740478</v>
      </c>
      <c r="P12">
        <v>0.14835697805280301</v>
      </c>
    </row>
    <row r="13" spans="1:16" x14ac:dyDescent="0.2">
      <c r="A13" t="s">
        <v>35</v>
      </c>
      <c r="B13">
        <v>0.97946734300681504</v>
      </c>
      <c r="C13">
        <v>3.9473922902494301</v>
      </c>
      <c r="D13">
        <v>3.9473922902494301</v>
      </c>
      <c r="E13" s="1">
        <v>1.33226762955018E-15</v>
      </c>
      <c r="F13">
        <v>5.5670699344547098E-3</v>
      </c>
      <c r="G13">
        <v>0.89106124947810905</v>
      </c>
      <c r="H13">
        <v>2.3235968410352599</v>
      </c>
      <c r="I13">
        <v>2.46131519274376</v>
      </c>
      <c r="J13">
        <v>0.75598525587917698</v>
      </c>
      <c r="K13">
        <v>3.4348348612160802E-2</v>
      </c>
      <c r="L13">
        <v>0.90353740739007204</v>
      </c>
      <c r="M13">
        <v>1.2256960676008199</v>
      </c>
      <c r="N13">
        <v>1.4396371882086101</v>
      </c>
      <c r="O13">
        <v>0.331283442107144</v>
      </c>
      <c r="P13">
        <v>6.4592975054660606E-2</v>
      </c>
    </row>
    <row r="14" spans="1:16" x14ac:dyDescent="0.2">
      <c r="A14" t="s">
        <v>36</v>
      </c>
      <c r="B14">
        <v>0.97946261720997896</v>
      </c>
      <c r="C14">
        <v>3.9473922902494301</v>
      </c>
      <c r="D14">
        <v>3.9473922902494301</v>
      </c>
      <c r="E14" s="1">
        <v>1.33226762955018E-15</v>
      </c>
      <c r="F14">
        <v>5.6711352080991697E-3</v>
      </c>
      <c r="G14">
        <v>0.89121472424474202</v>
      </c>
      <c r="H14">
        <v>2.3235968410352599</v>
      </c>
      <c r="I14">
        <v>2.46131519274376</v>
      </c>
      <c r="J14">
        <v>0.75598525587917698</v>
      </c>
      <c r="K14">
        <v>3.43854933429108E-2</v>
      </c>
      <c r="L14">
        <v>0.90352494135881001</v>
      </c>
      <c r="M14">
        <v>1.2256960676008199</v>
      </c>
      <c r="N14">
        <v>1.4396371882086101</v>
      </c>
      <c r="O14">
        <v>0.331283442107144</v>
      </c>
      <c r="P14">
        <v>6.4620717437005606E-2</v>
      </c>
    </row>
    <row r="15" spans="1:16" x14ac:dyDescent="0.2">
      <c r="A15" t="s">
        <v>28</v>
      </c>
      <c r="B15">
        <v>0.97949403524398804</v>
      </c>
      <c r="C15">
        <v>3.9473922902494301</v>
      </c>
      <c r="D15">
        <v>3.9473922902494301</v>
      </c>
      <c r="E15" s="1">
        <v>1.33226762955018E-15</v>
      </c>
      <c r="F15">
        <v>5.5833634195068703E-3</v>
      </c>
      <c r="G15">
        <v>0.89126879901721501</v>
      </c>
      <c r="H15">
        <v>2.3235968410352599</v>
      </c>
      <c r="I15">
        <v>2.46131519274376</v>
      </c>
      <c r="J15">
        <v>0.75598525587917698</v>
      </c>
      <c r="K15">
        <v>3.4403343381699598E-2</v>
      </c>
      <c r="L15">
        <v>0.90554674160786097</v>
      </c>
      <c r="M15">
        <v>1.2256960676008199</v>
      </c>
      <c r="N15">
        <v>1.4396371882086101</v>
      </c>
      <c r="O15">
        <v>0.331283442107144</v>
      </c>
      <c r="P15">
        <v>6.4301183385583396E-2</v>
      </c>
    </row>
    <row r="16" spans="1:16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3" spans="5:5" x14ac:dyDescent="0.2">
      <c r="E23" s="1"/>
    </row>
    <row r="24" spans="5:5" x14ac:dyDescent="0.2"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H2" sqref="H2:H15"/>
    </sheetView>
  </sheetViews>
  <sheetFormatPr defaultRowHeight="14.25" x14ac:dyDescent="0.2"/>
  <cols>
    <col min="1" max="1" width="26.25" customWidth="1"/>
    <col min="2" max="2" width="13.5" customWidth="1"/>
    <col min="3" max="4" width="20.125" customWidth="1"/>
    <col min="5" max="6" width="17.75" customWidth="1"/>
    <col min="7" max="7" width="18.5" customWidth="1"/>
    <col min="8" max="10" width="12.25" bestFit="1" customWidth="1"/>
  </cols>
  <sheetData>
    <row r="1" spans="1:10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  <c r="I1" t="s">
        <v>2</v>
      </c>
      <c r="J1" t="s">
        <v>3</v>
      </c>
    </row>
    <row r="2" spans="1:10" x14ac:dyDescent="0.2">
      <c r="A2" t="s">
        <v>10</v>
      </c>
      <c r="B2">
        <v>0.99474999521459795</v>
      </c>
      <c r="C2">
        <v>2.5499363872525001E-3</v>
      </c>
      <c r="D2">
        <v>0.99482239936960104</v>
      </c>
      <c r="E2">
        <v>2.6684737567172702E-3</v>
      </c>
      <c r="F2">
        <v>0.85478459871732204</v>
      </c>
      <c r="G2">
        <v>0.12358404968643499</v>
      </c>
      <c r="H2" s="1">
        <f>(C2*E2*G2)/(B2*D2*F2)</f>
        <v>9.9411932254748815E-7</v>
      </c>
      <c r="I2">
        <f>STANDARDIZE(H2,$H$16,$H$17)</f>
        <v>-0.78963483018176439</v>
      </c>
      <c r="J2" s="1">
        <f>H2/$H$18</f>
        <v>1.0335555771844164E-3</v>
      </c>
    </row>
    <row r="3" spans="1:10" x14ac:dyDescent="0.2">
      <c r="A3" t="s">
        <v>11</v>
      </c>
      <c r="B3">
        <v>0.99474476703575598</v>
      </c>
      <c r="C3">
        <v>2.6015778065552001E-3</v>
      </c>
      <c r="D3">
        <v>0.99480514793560404</v>
      </c>
      <c r="E3">
        <v>2.7204190286016202E-3</v>
      </c>
      <c r="F3">
        <v>0.85672102728460497</v>
      </c>
      <c r="G3">
        <v>0.12325371155282699</v>
      </c>
      <c r="H3" s="1">
        <f t="shared" ref="H3:H12" si="0">(C3*E3*G3)/(B3*D3*F3)</f>
        <v>1.0289245170439082E-6</v>
      </c>
      <c r="I3">
        <f>STANDARDIZE(H3,$H$16,$H$17)</f>
        <v>-0.78954890425833391</v>
      </c>
      <c r="J3" s="1">
        <f>H3/$H$18</f>
        <v>1.0697414776803249E-3</v>
      </c>
    </row>
    <row r="4" spans="1:10" x14ac:dyDescent="0.2">
      <c r="A4" t="s">
        <v>12</v>
      </c>
      <c r="B4">
        <v>0.99472856521606401</v>
      </c>
      <c r="C4">
        <v>2.5713331352211501E-3</v>
      </c>
      <c r="D4">
        <v>0.99479934881473397</v>
      </c>
      <c r="E4">
        <v>2.6954720818255801E-3</v>
      </c>
      <c r="F4">
        <v>0.854341668960375</v>
      </c>
      <c r="G4">
        <v>0.123946999697841</v>
      </c>
      <c r="H4" s="1">
        <f t="shared" si="0"/>
        <v>1.0161493231646575E-6</v>
      </c>
      <c r="I4">
        <f>STANDARDIZE(H4,$H$16,$H$17)</f>
        <v>-0.78958044323827514</v>
      </c>
      <c r="J4" s="1">
        <f>H4/$H$18</f>
        <v>1.0564594977569529E-3</v>
      </c>
    </row>
    <row r="5" spans="1:10" x14ac:dyDescent="0.2">
      <c r="A5" t="s">
        <v>24</v>
      </c>
      <c r="B5">
        <v>0.98427394883973196</v>
      </c>
      <c r="C5">
        <v>5.5060233139220899E-2</v>
      </c>
      <c r="D5">
        <v>0.98802722939129495</v>
      </c>
      <c r="E5">
        <v>5.2370302416244498E-2</v>
      </c>
      <c r="F5">
        <v>0.78626300942184502</v>
      </c>
      <c r="G5">
        <v>0.164984365289774</v>
      </c>
      <c r="H5" s="1">
        <f t="shared" si="0"/>
        <v>6.2217587829366565E-4</v>
      </c>
      <c r="I5">
        <f>STANDARDIZE(H5,$H$16,$H$17)</f>
        <v>0.74391833709774868</v>
      </c>
      <c r="J5" s="1">
        <f>H5/$H$18</f>
        <v>0.64685730818728027</v>
      </c>
    </row>
    <row r="6" spans="1:10" x14ac:dyDescent="0.2">
      <c r="A6" t="s">
        <v>33</v>
      </c>
      <c r="B6">
        <v>0.97191519609519395</v>
      </c>
      <c r="C6">
        <v>6.8067043968312896E-2</v>
      </c>
      <c r="D6">
        <v>0.95528820836753103</v>
      </c>
      <c r="E6">
        <v>7.2400052099779705E-2</v>
      </c>
      <c r="F6">
        <v>0.81063831623258198</v>
      </c>
      <c r="G6">
        <v>0.14600535828734201</v>
      </c>
      <c r="H6" s="1">
        <f t="shared" si="0"/>
        <v>9.559928548858827E-4</v>
      </c>
      <c r="I6">
        <f>STANDARDIZE(H6,$H$16,$H$17)</f>
        <v>1.5680347480377348</v>
      </c>
      <c r="J6" s="1">
        <f>H6/$H$18</f>
        <v>0.99391665014996955</v>
      </c>
    </row>
    <row r="7" spans="1:10" x14ac:dyDescent="0.2">
      <c r="A7" t="s">
        <v>34</v>
      </c>
      <c r="B7">
        <v>0.97189270811421502</v>
      </c>
      <c r="C7">
        <v>6.8097366479092397E-2</v>
      </c>
      <c r="D7">
        <v>0.95521461440805799</v>
      </c>
      <c r="E7">
        <v>7.2306117662361793E-2</v>
      </c>
      <c r="F7">
        <v>0.81060740454443503</v>
      </c>
      <c r="G7">
        <v>0.14577953588230799</v>
      </c>
      <c r="H7" s="1">
        <f t="shared" si="0"/>
        <v>9.5383240973729991E-4</v>
      </c>
      <c r="I7">
        <f>STANDARDIZE(H7,$H$16,$H$17)</f>
        <v>1.5627011118636296</v>
      </c>
      <c r="J7" s="1">
        <f>H7/$H$18</f>
        <v>0.99167050113961064</v>
      </c>
    </row>
    <row r="8" spans="1:10" x14ac:dyDescent="0.2">
      <c r="A8" t="s">
        <v>13</v>
      </c>
      <c r="B8">
        <v>0.97179175274712704</v>
      </c>
      <c r="C8">
        <v>6.8460204927944995E-2</v>
      </c>
      <c r="D8">
        <v>0.95524495003516197</v>
      </c>
      <c r="E8">
        <v>7.2401179752653894E-2</v>
      </c>
      <c r="F8">
        <v>0.81054786926713396</v>
      </c>
      <c r="G8">
        <v>0.14601163717238999</v>
      </c>
      <c r="H8" s="1">
        <f t="shared" si="0"/>
        <v>9.6184408898033385E-4</v>
      </c>
      <c r="I8">
        <f>STANDARDIZE(H8,$H$16,$H$17)</f>
        <v>1.5824800829955772</v>
      </c>
      <c r="J8" s="1">
        <f>H8/$H$18</f>
        <v>1</v>
      </c>
    </row>
    <row r="9" spans="1:10" x14ac:dyDescent="0.2">
      <c r="A9" t="s">
        <v>25</v>
      </c>
      <c r="B9">
        <v>0.97749808643545399</v>
      </c>
      <c r="C9">
        <v>5.3347978387090697E-2</v>
      </c>
      <c r="D9">
        <v>0.94311012995654098</v>
      </c>
      <c r="E9">
        <v>5.7147575560035697E-2</v>
      </c>
      <c r="F9">
        <v>0.88229170518043698</v>
      </c>
      <c r="G9">
        <v>0.10139723926253</v>
      </c>
      <c r="H9" s="1">
        <f t="shared" si="0"/>
        <v>3.8005931909789695E-4</v>
      </c>
      <c r="I9">
        <f>STANDARDIZE(H9,$H$16,$H$17)</f>
        <v>0.14618891113958507</v>
      </c>
      <c r="J9" s="1">
        <f>H9/$H$18</f>
        <v>0.39513609684996231</v>
      </c>
    </row>
    <row r="10" spans="1:10" x14ac:dyDescent="0.2">
      <c r="A10" t="s">
        <v>14</v>
      </c>
      <c r="B10">
        <v>0.979506577764238</v>
      </c>
      <c r="C10">
        <v>8.9479081487640801E-3</v>
      </c>
      <c r="D10">
        <v>0.89973135549446603</v>
      </c>
      <c r="E10">
        <v>4.94669181395773E-2</v>
      </c>
      <c r="F10">
        <v>0.93325153171506703</v>
      </c>
      <c r="G10">
        <v>4.6438509321125497E-2</v>
      </c>
      <c r="H10" s="1">
        <f t="shared" si="0"/>
        <v>2.4991695328787547E-5</v>
      </c>
      <c r="I10">
        <f>STANDARDIZE(H10,$H$16,$H$17)</f>
        <v>-0.73039040105951225</v>
      </c>
      <c r="J10" s="1">
        <f>H10/$H$18</f>
        <v>2.5983104346237278E-2</v>
      </c>
    </row>
    <row r="11" spans="1:10" x14ac:dyDescent="0.2">
      <c r="A11" t="s">
        <v>26</v>
      </c>
      <c r="B11">
        <v>0.99500043477330802</v>
      </c>
      <c r="C11">
        <v>2.84505250525071E-3</v>
      </c>
      <c r="D11">
        <v>0.99510769802948495</v>
      </c>
      <c r="E11">
        <v>2.9278863475541302E-3</v>
      </c>
      <c r="F11">
        <v>0.71467807685208096</v>
      </c>
      <c r="G11">
        <v>0.16347850786130699</v>
      </c>
      <c r="H11" s="1">
        <f t="shared" si="0"/>
        <v>1.9244265895142205E-6</v>
      </c>
      <c r="I11">
        <f>STANDARDIZE(H11,$H$16,$H$17)</f>
        <v>-0.78733811809195176</v>
      </c>
      <c r="J11" s="1">
        <f>H11/$H$18</f>
        <v>2.0007677039990293E-3</v>
      </c>
    </row>
    <row r="12" spans="1:10" x14ac:dyDescent="0.2">
      <c r="A12" t="s">
        <v>27</v>
      </c>
      <c r="B12">
        <v>0.97949425237519405</v>
      </c>
      <c r="C12">
        <v>4.3250286272152001E-2</v>
      </c>
      <c r="D12">
        <v>0.94607774521175103</v>
      </c>
      <c r="E12">
        <v>6.09757312061735E-2</v>
      </c>
      <c r="F12">
        <v>0.78086491699876404</v>
      </c>
      <c r="G12">
        <v>0.14835697805280301</v>
      </c>
      <c r="H12" s="1">
        <f t="shared" si="0"/>
        <v>5.406912633078749E-4</v>
      </c>
      <c r="I12">
        <f>STANDARDIZE(H12,$H$16,$H$17)</f>
        <v>0.54275179028383758</v>
      </c>
      <c r="J12" s="1">
        <f>H12/$H$18</f>
        <v>0.56214023613855157</v>
      </c>
    </row>
    <row r="13" spans="1:10" x14ac:dyDescent="0.2">
      <c r="A13" t="s">
        <v>35</v>
      </c>
      <c r="B13">
        <v>0.97946734300681504</v>
      </c>
      <c r="C13">
        <v>5.5670699344547098E-3</v>
      </c>
      <c r="D13">
        <v>0.89106124947810905</v>
      </c>
      <c r="E13">
        <v>3.4348348612160802E-2</v>
      </c>
      <c r="F13">
        <v>0.90353740739007204</v>
      </c>
      <c r="G13">
        <v>6.4592975054660606E-2</v>
      </c>
      <c r="H13" s="1">
        <f t="shared" ref="H13:H14" si="1">(C13*E13*G13)/(B13*D13*F13)</f>
        <v>1.5662971999052433E-5</v>
      </c>
      <c r="I13">
        <f>STANDARDIZE(H13,$H$16,$H$17)</f>
        <v>-0.75342084746651106</v>
      </c>
      <c r="J13" s="1">
        <f>H13/$H$18</f>
        <v>1.6284314868178894E-2</v>
      </c>
    </row>
    <row r="14" spans="1:10" x14ac:dyDescent="0.2">
      <c r="A14" t="s">
        <v>36</v>
      </c>
      <c r="B14">
        <v>0.97946261720997896</v>
      </c>
      <c r="C14">
        <v>5.6711352080991697E-3</v>
      </c>
      <c r="D14">
        <v>0.89121472424474202</v>
      </c>
      <c r="E14">
        <v>3.43854933429108E-2</v>
      </c>
      <c r="F14">
        <v>0.90352494135881001</v>
      </c>
      <c r="G14">
        <v>6.4620717437005606E-2</v>
      </c>
      <c r="H14" s="1">
        <f t="shared" si="1"/>
        <v>1.5977420783094698E-5</v>
      </c>
      <c r="I14">
        <f>STANDARDIZE(H14,$H$16,$H$17)</f>
        <v>-0.75264454661454472</v>
      </c>
      <c r="J14" s="1">
        <f>H14/$H$18</f>
        <v>1.661123769033359E-2</v>
      </c>
    </row>
    <row r="15" spans="1:10" x14ac:dyDescent="0.2">
      <c r="A15" t="s">
        <v>28</v>
      </c>
      <c r="B15">
        <v>0.97949403524398804</v>
      </c>
      <c r="C15">
        <v>5.5833634195068703E-3</v>
      </c>
      <c r="D15">
        <v>0.89126879901721501</v>
      </c>
      <c r="E15">
        <v>3.4403343381699598E-2</v>
      </c>
      <c r="F15">
        <v>0.90554674160786097</v>
      </c>
      <c r="G15">
        <v>6.4301183385583396E-2</v>
      </c>
      <c r="H15" s="1">
        <f t="shared" ref="H15" si="2">(C15*E15*G15)/(B15*D15*F15)</f>
        <v>1.5624068760327884E-5</v>
      </c>
      <c r="I15">
        <f>STANDARDIZE(H15,$H$16,$H$17)</f>
        <v>-0.75351689050721826</v>
      </c>
      <c r="J15" s="1">
        <f>H15/$H$18</f>
        <v>1.6243868355931997E-2</v>
      </c>
    </row>
    <row r="16" spans="1:10" x14ac:dyDescent="0.2">
      <c r="G16" t="s">
        <v>30</v>
      </c>
      <c r="H16" s="1">
        <f>AVERAGE(H2:H15)</f>
        <v>3.208439707804633E-4</v>
      </c>
    </row>
    <row r="17" spans="7:8" x14ac:dyDescent="0.2">
      <c r="G17" t="s">
        <v>31</v>
      </c>
      <c r="H17" s="1">
        <f>_xlfn.STDEV.S(H2:H15)</f>
        <v>4.0506046495478203E-4</v>
      </c>
    </row>
    <row r="18" spans="7:8" x14ac:dyDescent="0.2">
      <c r="G18" t="s">
        <v>32</v>
      </c>
      <c r="H18" s="1">
        <f>MAX(H2:H15)</f>
        <v>9.6184408898033385E-4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zoomScale="120" zoomScaleNormal="120" workbookViewId="0">
      <selection activeCell="C26" sqref="C26"/>
    </sheetView>
  </sheetViews>
  <sheetFormatPr defaultRowHeight="14.25" x14ac:dyDescent="0.2"/>
  <cols>
    <col min="1" max="1" width="40.375" customWidth="1"/>
    <col min="2" max="2" width="31.375" customWidth="1"/>
    <col min="3" max="9" width="39.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29</v>
      </c>
    </row>
    <row r="2" spans="1:4" x14ac:dyDescent="0.2">
      <c r="A2" t="s">
        <v>10</v>
      </c>
      <c r="B2" s="3">
        <v>1.0335555771844164E-3</v>
      </c>
      <c r="C2">
        <v>9.9411932254748815E-7</v>
      </c>
      <c r="D2" s="2">
        <f>C2*1000000</f>
        <v>0.99411932254748814</v>
      </c>
    </row>
    <row r="3" spans="1:4" x14ac:dyDescent="0.2">
      <c r="A3" t="s">
        <v>12</v>
      </c>
      <c r="B3" s="3">
        <v>1.0564594977569529E-3</v>
      </c>
      <c r="C3">
        <v>1.0161493231646575E-6</v>
      </c>
      <c r="D3" s="2">
        <f>C3*1000000</f>
        <v>1.0161493231646574</v>
      </c>
    </row>
    <row r="4" spans="1:4" x14ac:dyDescent="0.2">
      <c r="A4" t="s">
        <v>11</v>
      </c>
      <c r="B4" s="3">
        <v>1.0697414776803249E-3</v>
      </c>
      <c r="C4">
        <v>1.0289245170439082E-6</v>
      </c>
      <c r="D4" s="2">
        <f>C4*1000000</f>
        <v>1.0289245170439081</v>
      </c>
    </row>
    <row r="5" spans="1:4" x14ac:dyDescent="0.2">
      <c r="A5" t="s">
        <v>26</v>
      </c>
      <c r="B5" s="3">
        <v>2.0007677039990293E-3</v>
      </c>
      <c r="C5">
        <v>1.9244265895142205E-6</v>
      </c>
      <c r="D5" s="2">
        <f>C5*1000000</f>
        <v>1.9244265895142205</v>
      </c>
    </row>
    <row r="6" spans="1:4" x14ac:dyDescent="0.2">
      <c r="A6" t="s">
        <v>28</v>
      </c>
      <c r="B6" s="3">
        <v>1.6243868355931997E-2</v>
      </c>
      <c r="C6">
        <v>1.5624068760327884E-5</v>
      </c>
      <c r="D6" s="2">
        <f>C6*1000000</f>
        <v>15.624068760327884</v>
      </c>
    </row>
    <row r="7" spans="1:4" x14ac:dyDescent="0.2">
      <c r="A7" t="s">
        <v>35</v>
      </c>
      <c r="B7" s="3">
        <v>1.6284314868178894E-2</v>
      </c>
      <c r="C7">
        <v>1.5662971999052433E-5</v>
      </c>
      <c r="D7" s="2">
        <f>C7*1000000</f>
        <v>15.662971999052434</v>
      </c>
    </row>
    <row r="8" spans="1:4" x14ac:dyDescent="0.2">
      <c r="A8" t="s">
        <v>36</v>
      </c>
      <c r="B8" s="3">
        <v>1.661123769033359E-2</v>
      </c>
      <c r="C8">
        <v>1.5977420783094698E-5</v>
      </c>
      <c r="D8" s="2">
        <f>C8*1000000</f>
        <v>15.977420783094697</v>
      </c>
    </row>
    <row r="9" spans="1:4" x14ac:dyDescent="0.2">
      <c r="A9" t="s">
        <v>14</v>
      </c>
      <c r="B9" s="3">
        <v>2.5983104346237278E-2</v>
      </c>
      <c r="C9">
        <v>2.4991695328787547E-5</v>
      </c>
      <c r="D9" s="2">
        <f>C9*1000000</f>
        <v>24.991695328787547</v>
      </c>
    </row>
    <row r="10" spans="1:4" x14ac:dyDescent="0.2">
      <c r="A10" t="s">
        <v>25</v>
      </c>
      <c r="B10" s="3">
        <v>0.39513609684996231</v>
      </c>
      <c r="C10">
        <v>3.8005931909789695E-4</v>
      </c>
      <c r="D10" s="2">
        <f>C10*1000000</f>
        <v>380.05931909789695</v>
      </c>
    </row>
    <row r="11" spans="1:4" x14ac:dyDescent="0.2">
      <c r="A11" t="s">
        <v>27</v>
      </c>
      <c r="B11" s="3">
        <v>0.56214023613855157</v>
      </c>
      <c r="C11">
        <v>5.406912633078749E-4</v>
      </c>
      <c r="D11" s="2">
        <f>C11*1000000</f>
        <v>540.69126330787492</v>
      </c>
    </row>
    <row r="12" spans="1:4" x14ac:dyDescent="0.2">
      <c r="A12" t="s">
        <v>24</v>
      </c>
      <c r="B12" s="3">
        <v>0.64685730818728027</v>
      </c>
      <c r="C12">
        <v>6.2217587829366565E-4</v>
      </c>
      <c r="D12" s="2">
        <f>C12*1000000</f>
        <v>622.17587829366562</v>
      </c>
    </row>
    <row r="13" spans="1:4" x14ac:dyDescent="0.2">
      <c r="A13" t="s">
        <v>34</v>
      </c>
      <c r="B13" s="3">
        <v>0.99167050113961064</v>
      </c>
      <c r="C13">
        <v>9.5383240973729991E-4</v>
      </c>
      <c r="D13" s="2">
        <f>C13*1000000</f>
        <v>953.83240973729994</v>
      </c>
    </row>
    <row r="14" spans="1:4" x14ac:dyDescent="0.2">
      <c r="A14" t="s">
        <v>33</v>
      </c>
      <c r="B14" s="3">
        <v>0.99391665014996955</v>
      </c>
      <c r="C14">
        <v>9.559928548858827E-4</v>
      </c>
      <c r="D14" s="2">
        <f>C14*1000000</f>
        <v>955.99285488588271</v>
      </c>
    </row>
    <row r="15" spans="1:4" x14ac:dyDescent="0.2">
      <c r="A15" t="s">
        <v>13</v>
      </c>
      <c r="B15" s="3">
        <v>1</v>
      </c>
      <c r="C15">
        <v>9.6184408898033385E-4</v>
      </c>
      <c r="D15" s="2">
        <f>C15*1000000</f>
        <v>961.84408898033382</v>
      </c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</sheetData>
  <autoFilter ref="A1:D1" xr:uid="{0E29EDE6-723E-4751-AFEC-CDF6074216ED}">
    <sortState ref="A2:D15">
      <sortCondition ref="B1"/>
    </sortState>
  </autoFilter>
  <sortState ref="A2:D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onsets_data</vt:lpstr>
      <vt:lpstr>onsets_data_beats_product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yodfat</dc:creator>
  <cp:lastModifiedBy>adam yodfat</cp:lastModifiedBy>
  <dcterms:created xsi:type="dcterms:W3CDTF">2019-07-11T15:25:18Z</dcterms:created>
  <dcterms:modified xsi:type="dcterms:W3CDTF">2020-02-29T11:46:58Z</dcterms:modified>
</cp:coreProperties>
</file>