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ropbox\1phd\data.analysis\librosa\data\pkl\"/>
    </mc:Choice>
  </mc:AlternateContent>
  <xr:revisionPtr revIDLastSave="0" documentId="13_ncr:1_{D1AAD624-1F7B-4040-ABD8-F5818F486D11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onsets_data" sheetId="1" r:id="rId1"/>
    <sheet name="sorted.comp" sheetId="2" r:id="rId2"/>
  </sheets>
  <definedNames>
    <definedName name="_xlnm._FilterDatabase" localSheetId="1" hidden="1">sorted.comp!$A$1:$D$1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W31" i="1"/>
  <c r="W3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2" i="1"/>
  <c r="T3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2" i="1"/>
  <c r="T32" i="1"/>
  <c r="T3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2" i="1"/>
</calcChain>
</file>

<file path=xl/sharedStrings.xml><?xml version="1.0" encoding="utf-8"?>
<sst xmlns="http://schemas.openxmlformats.org/spreadsheetml/2006/main" count="84" uniqueCount="53">
  <si>
    <t>file_id</t>
  </si>
  <si>
    <t>onscc_half_avg</t>
  </si>
  <si>
    <t>onscc_half_std</t>
  </si>
  <si>
    <t>onscc_half_lag_avg</t>
  </si>
  <si>
    <t>onscc_half_lag_med</t>
  </si>
  <si>
    <t>onscc_half_lag_std</t>
  </si>
  <si>
    <t>onscc_bar_avg</t>
  </si>
  <si>
    <t>onscc_bar_std</t>
  </si>
  <si>
    <t>onscc_bar_lag_avg</t>
  </si>
  <si>
    <t>onscc_bar_lag_med</t>
  </si>
  <si>
    <t>onscc_bar_lag_std</t>
  </si>
  <si>
    <t>onscc_quart_avg</t>
  </si>
  <si>
    <t>onscc_quart_std</t>
  </si>
  <si>
    <t>onscc_quart_lag_avg</t>
  </si>
  <si>
    <t>onscc_quart_lag_med</t>
  </si>
  <si>
    <t>onscc_quart_lag_std</t>
  </si>
  <si>
    <t>0014 moshe peretz - kol hamilim hasmechot.mp3</t>
  </si>
  <si>
    <t>complexity</t>
  </si>
  <si>
    <t>copmlexity.standardized</t>
  </si>
  <si>
    <t>tempo</t>
  </si>
  <si>
    <t>duration</t>
  </si>
  <si>
    <t>0001 jo amar - shalom lecha dodi.mp3</t>
  </si>
  <si>
    <t>0002 filfel el misri - hakol betashlumim.mp3</t>
  </si>
  <si>
    <t>0003 aris san - tel aviv.mp3</t>
  </si>
  <si>
    <t>0005 ahuva uzeri - heichan hachaial.mp3</t>
  </si>
  <si>
    <t>0007 haim moshe - ten lazman lalechet.mp3</t>
  </si>
  <si>
    <t>0008 margalit tzanani - naari shuva elai.mp3</t>
  </si>
  <si>
    <t>0010 eyal golan - yafa sheli.mp3</t>
  </si>
  <si>
    <t>0011 sarit hadad - yalla lech habaita moti.mp3</t>
  </si>
  <si>
    <t>0012 omer adam - hopa.mp3</t>
  </si>
  <si>
    <t>0015 pe'er tassi - dfikot halev.mp3</t>
  </si>
  <si>
    <t>0016 ehud banai - kulam yodim.mp3</t>
  </si>
  <si>
    <t>0017 hachalonot hagvohim - einech yechola.mp3</t>
  </si>
  <si>
    <t>0020 svika pick - shnei tapuchim.mp3</t>
  </si>
  <si>
    <t>0023 teapacks - rikudei amba.mp3</t>
  </si>
  <si>
    <t>0028 dudu tassa - ani ratz.mp3</t>
  </si>
  <si>
    <t>0029 idan amedi - ke'ev shel lochamim.mp3</t>
  </si>
  <si>
    <t>0031 ivri lider - leonardo.mp3</t>
  </si>
  <si>
    <t>0034 yehudit ravitz - arba lifnot boker.mp3</t>
  </si>
  <si>
    <t>0040 dudu tassa - ma'aliot.mp3</t>
  </si>
  <si>
    <t>0041 avraham tal - orot.mp3</t>
  </si>
  <si>
    <t>0042 natan goshen - od.mp3</t>
  </si>
  <si>
    <t>0050 ishay levi - rikud romanti.mp3</t>
  </si>
  <si>
    <t>0056 kaveret - natati lah chaiai.mp3</t>
  </si>
  <si>
    <t>0058 gali atari - be'ikvotav.mp3</t>
  </si>
  <si>
    <t>0060 arkadi duchin - cheder misheli.mp3</t>
  </si>
  <si>
    <t>0061 mofa ha'arnavot shel dr kasper - besimlah adumah.mp3</t>
  </si>
  <si>
    <t>0065 amir dadon - galim.mp3</t>
  </si>
  <si>
    <t>0078 teapacks and sarit hadad - kshe'ani itcha ani kmo dag.mp3</t>
  </si>
  <si>
    <t>normalized</t>
  </si>
  <si>
    <t>copmlexity.standardized.with.lag</t>
  </si>
  <si>
    <t>no_lag</t>
  </si>
  <si>
    <t>no_lag_norm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</si>
</sst>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opLeftCell="F1" workbookViewId="0">
      <selection activeCell="X30" sqref="X1:X30"/>
    </sheetView>
  </sheetViews>
  <sheetFormatPr defaultRowHeight="14.25" x14ac:dyDescent="0.2"/>
  <cols>
    <col min="2" max="8" width="13" customWidth="1"/>
    <col min="9" max="9" width="13" style="1" customWidth="1"/>
    <col min="10" max="13" width="13" customWidth="1"/>
    <col min="14" max="14" width="13" style="1" customWidth="1"/>
    <col min="15" max="18" width="13" customWidth="1"/>
    <col min="19" max="19" width="13" style="1" customWidth="1"/>
  </cols>
  <sheetData>
    <row r="1" spans="1:24" x14ac:dyDescent="0.2">
      <c r="B1" t="s">
        <v>0</v>
      </c>
      <c r="C1" t="s">
        <v>19</v>
      </c>
      <c r="D1" t="s">
        <v>20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17</v>
      </c>
      <c r="U1" t="s">
        <v>18</v>
      </c>
      <c r="W1" t="s">
        <v>51</v>
      </c>
      <c r="X1" t="s">
        <v>52</v>
      </c>
    </row>
    <row r="2" spans="1:24" x14ac:dyDescent="0.2">
      <c r="A2">
        <v>1</v>
      </c>
      <c r="B2" t="s">
        <v>21</v>
      </c>
      <c r="C2">
        <v>135.99917763157799</v>
      </c>
      <c r="D2">
        <v>170.80598639455701</v>
      </c>
      <c r="E2">
        <v>0.70098052385019105</v>
      </c>
      <c r="F2">
        <v>9.3444154677798597E-2</v>
      </c>
      <c r="G2">
        <v>1.0636082184069799</v>
      </c>
      <c r="H2">
        <v>0</v>
      </c>
      <c r="I2">
        <v>1.3360104892134701</v>
      </c>
      <c r="J2">
        <v>0.68542941090881104</v>
      </c>
      <c r="K2">
        <v>7.5453636761884796E-2</v>
      </c>
      <c r="L2">
        <v>1.97849462365591</v>
      </c>
      <c r="M2">
        <v>0</v>
      </c>
      <c r="N2">
        <v>2.6130899628659701</v>
      </c>
      <c r="O2">
        <v>0.73917289670308395</v>
      </c>
      <c r="P2">
        <v>0.114284857916875</v>
      </c>
      <c r="Q2">
        <v>0.72042105263157796</v>
      </c>
      <c r="R2">
        <v>0.89473684210526305</v>
      </c>
      <c r="S2">
        <v>0.63402156899732598</v>
      </c>
      <c r="T2">
        <f>(F2*K2*P2*I2*N2*S2)/(E2*J2*O2)</f>
        <v>5.0219750435228161E-3</v>
      </c>
      <c r="U2">
        <f>STANDARDIZE(T2,$T$31,$T$32)</f>
        <v>0.47405571831796761</v>
      </c>
      <c r="V2">
        <f>T2/$T$33</f>
        <v>0.37317919950945477</v>
      </c>
      <c r="W2">
        <f>(G2*K2*P2)/(F2*J2*O2)</f>
        <v>0.19372677322890061</v>
      </c>
      <c r="X2">
        <f t="shared" ref="X2:X29" si="0">W2/$W$31</f>
        <v>0.37898989542425016</v>
      </c>
    </row>
    <row r="3" spans="1:24" x14ac:dyDescent="0.2">
      <c r="A3">
        <v>2</v>
      </c>
      <c r="B3" t="s">
        <v>22</v>
      </c>
      <c r="C3">
        <v>135.99917763157799</v>
      </c>
      <c r="D3">
        <v>200.899047619047</v>
      </c>
      <c r="E3">
        <v>0.65461648342845602</v>
      </c>
      <c r="F3">
        <v>9.6303308225869994E-2</v>
      </c>
      <c r="G3">
        <v>1.5367472735893699</v>
      </c>
      <c r="H3">
        <v>1.4736842105263099</v>
      </c>
      <c r="I3">
        <v>1.3626701899792799</v>
      </c>
      <c r="J3">
        <v>0.60707051889462904</v>
      </c>
      <c r="K3">
        <v>6.8449461702700401E-2</v>
      </c>
      <c r="L3">
        <v>2.4770334928229598</v>
      </c>
      <c r="M3">
        <v>1.6842105263157801</v>
      </c>
      <c r="N3">
        <v>2.6847572130475199</v>
      </c>
      <c r="O3">
        <v>0.71893321665947696</v>
      </c>
      <c r="P3">
        <v>0.112085692074764</v>
      </c>
      <c r="Q3">
        <v>0.87927779088977998</v>
      </c>
      <c r="R3">
        <v>0.94736842105263097</v>
      </c>
      <c r="S3">
        <v>0.56152316463524099</v>
      </c>
      <c r="T3">
        <f t="shared" ref="T3:T30" si="1">(F3*K3*P3*I3*N3*S3)/(E3*J3*O3)</f>
        <v>5.3126382177491084E-3</v>
      </c>
      <c r="U3">
        <f t="shared" ref="U3:U30" si="2">STANDARDIZE(T3,$T$31,$T$32)</f>
        <v>0.57012969941466274</v>
      </c>
      <c r="V3">
        <f t="shared" ref="V3:V30" si="3">T3/$T$33</f>
        <v>0.39477816201814853</v>
      </c>
      <c r="W3">
        <f t="shared" ref="W3:W29" si="4">(G3*K3*P3)/(F3*J3*O3)</f>
        <v>0.28051350025955946</v>
      </c>
      <c r="X3">
        <f t="shared" si="0"/>
        <v>0.5487717590941682</v>
      </c>
    </row>
    <row r="4" spans="1:24" x14ac:dyDescent="0.2">
      <c r="A4">
        <v>3</v>
      </c>
      <c r="B4" t="s">
        <v>23</v>
      </c>
      <c r="C4">
        <v>151.99908088235199</v>
      </c>
      <c r="D4">
        <v>203.05850340136001</v>
      </c>
      <c r="E4">
        <v>0.79082220030112504</v>
      </c>
      <c r="F4">
        <v>9.2335083273722807E-2</v>
      </c>
      <c r="G4">
        <v>2.0282538212135202</v>
      </c>
      <c r="H4">
        <v>1.94117647058823</v>
      </c>
      <c r="I4">
        <v>0.97677161812715296</v>
      </c>
      <c r="J4">
        <v>0.75826781136648902</v>
      </c>
      <c r="K4">
        <v>8.4274764345182301E-2</v>
      </c>
      <c r="L4">
        <v>3.7446311858076502</v>
      </c>
      <c r="M4">
        <v>2.9705882352941102</v>
      </c>
      <c r="N4">
        <v>2.42849249657508</v>
      </c>
      <c r="O4">
        <v>0.81432676151365502</v>
      </c>
      <c r="P4">
        <v>0.101743541471885</v>
      </c>
      <c r="Q4">
        <v>0.99098578527678205</v>
      </c>
      <c r="R4">
        <v>0.94117647058823495</v>
      </c>
      <c r="S4">
        <v>0.47533180089768501</v>
      </c>
      <c r="T4">
        <f t="shared" si="1"/>
        <v>1.8280902421767336E-3</v>
      </c>
      <c r="U4">
        <f t="shared" si="2"/>
        <v>-0.58163091569178682</v>
      </c>
      <c r="V4">
        <f t="shared" si="3"/>
        <v>0.13584401501286739</v>
      </c>
      <c r="W4">
        <f t="shared" si="4"/>
        <v>0.30502724131658088</v>
      </c>
      <c r="X4">
        <f t="shared" si="0"/>
        <v>0.59672827024030917</v>
      </c>
    </row>
    <row r="5" spans="1:24" x14ac:dyDescent="0.2">
      <c r="A5">
        <v>5</v>
      </c>
      <c r="B5" t="s">
        <v>24</v>
      </c>
      <c r="C5">
        <v>123.046875</v>
      </c>
      <c r="D5">
        <v>281.681269841269</v>
      </c>
      <c r="E5">
        <v>0.69268488144124296</v>
      </c>
      <c r="F5">
        <v>0.14420129372641699</v>
      </c>
      <c r="G5">
        <v>1.8085248085248</v>
      </c>
      <c r="H5">
        <v>2.5238095238095202</v>
      </c>
      <c r="I5">
        <v>1.14842782260863</v>
      </c>
      <c r="J5">
        <v>0.66537773986937299</v>
      </c>
      <c r="K5">
        <v>0.15471958365192201</v>
      </c>
      <c r="L5">
        <v>3.0181086519114602</v>
      </c>
      <c r="M5">
        <v>2.59523809523809</v>
      </c>
      <c r="N5">
        <v>2.4206201445377298</v>
      </c>
      <c r="O5">
        <v>0.71293107723940496</v>
      </c>
      <c r="P5">
        <v>0.12496178659321899</v>
      </c>
      <c r="Q5">
        <v>0.91629334660693496</v>
      </c>
      <c r="R5">
        <v>0.90476190476190399</v>
      </c>
      <c r="S5">
        <v>0.57054069246850603</v>
      </c>
      <c r="T5">
        <f t="shared" si="1"/>
        <v>1.3457274816292596E-2</v>
      </c>
      <c r="U5">
        <f t="shared" si="2"/>
        <v>3.2622067562719645</v>
      </c>
      <c r="V5">
        <f t="shared" si="3"/>
        <v>1</v>
      </c>
      <c r="W5">
        <f t="shared" si="4"/>
        <v>0.51116606423513833</v>
      </c>
      <c r="X5">
        <f t="shared" si="0"/>
        <v>1</v>
      </c>
    </row>
    <row r="6" spans="1:24" x14ac:dyDescent="0.2">
      <c r="A6">
        <v>7</v>
      </c>
      <c r="B6" t="s">
        <v>25</v>
      </c>
      <c r="C6">
        <v>123.046875</v>
      </c>
      <c r="D6">
        <v>271.14521541950103</v>
      </c>
      <c r="E6">
        <v>0.73264127748163199</v>
      </c>
      <c r="F6">
        <v>8.4906898368778003E-2</v>
      </c>
      <c r="G6">
        <v>1.9771640998406701</v>
      </c>
      <c r="H6">
        <v>1.9523809523809501</v>
      </c>
      <c r="I6">
        <v>1.1413335035404499</v>
      </c>
      <c r="J6">
        <v>0.73590500007814397</v>
      </c>
      <c r="K6">
        <v>8.84938075752707E-2</v>
      </c>
      <c r="L6">
        <v>4.1357498223169804</v>
      </c>
      <c r="M6">
        <v>5.2857142857142803</v>
      </c>
      <c r="N6">
        <v>2.04329643623992</v>
      </c>
      <c r="O6">
        <v>0.77279920693900805</v>
      </c>
      <c r="P6">
        <v>9.3981428880296897E-2</v>
      </c>
      <c r="Q6">
        <v>0.97830687830687801</v>
      </c>
      <c r="R6">
        <v>0.952380952380952</v>
      </c>
      <c r="S6">
        <v>0.53717098962774001</v>
      </c>
      <c r="T6">
        <f t="shared" si="1"/>
        <v>2.1231202408342805E-3</v>
      </c>
      <c r="U6">
        <f t="shared" si="2"/>
        <v>-0.48411355185843202</v>
      </c>
      <c r="V6">
        <f t="shared" si="3"/>
        <v>0.1577674729703698</v>
      </c>
      <c r="W6">
        <f t="shared" si="4"/>
        <v>0.34053851951082431</v>
      </c>
      <c r="X6">
        <f t="shared" si="0"/>
        <v>0.66619938868667794</v>
      </c>
    </row>
    <row r="7" spans="1:24" x14ac:dyDescent="0.2">
      <c r="A7">
        <v>8</v>
      </c>
      <c r="B7" t="s">
        <v>26</v>
      </c>
      <c r="C7">
        <v>103.359375</v>
      </c>
      <c r="D7">
        <v>231.29396825396799</v>
      </c>
      <c r="E7">
        <v>0.76023008380875401</v>
      </c>
      <c r="F7">
        <v>8.84381672502179E-2</v>
      </c>
      <c r="G7">
        <v>2.1755555555555501</v>
      </c>
      <c r="H7">
        <v>1.96</v>
      </c>
      <c r="I7">
        <v>0.94020438592766598</v>
      </c>
      <c r="J7">
        <v>0.75666718762748097</v>
      </c>
      <c r="K7">
        <v>7.9737854306986503E-2</v>
      </c>
      <c r="L7">
        <v>4.1767346938775498</v>
      </c>
      <c r="M7">
        <v>3.92</v>
      </c>
      <c r="N7">
        <v>2.0407515499923798</v>
      </c>
      <c r="O7">
        <v>0.75577486522251702</v>
      </c>
      <c r="P7">
        <v>9.7421086771633802E-2</v>
      </c>
      <c r="Q7">
        <v>1.0749622166246799</v>
      </c>
      <c r="R7">
        <v>0.96</v>
      </c>
      <c r="S7">
        <v>0.531993836333987</v>
      </c>
      <c r="T7">
        <f t="shared" si="1"/>
        <v>1.6129981144584612E-3</v>
      </c>
      <c r="U7">
        <f t="shared" si="2"/>
        <v>-0.6527261174402027</v>
      </c>
      <c r="V7">
        <f t="shared" si="3"/>
        <v>0.11986068029952242</v>
      </c>
      <c r="W7">
        <f t="shared" si="4"/>
        <v>0.3341570383090387</v>
      </c>
      <c r="X7">
        <f t="shared" si="0"/>
        <v>0.65371522424721296</v>
      </c>
    </row>
    <row r="8" spans="1:24" x14ac:dyDescent="0.2">
      <c r="A8">
        <v>10</v>
      </c>
      <c r="B8" t="s">
        <v>27</v>
      </c>
      <c r="C8">
        <v>143.5546875</v>
      </c>
      <c r="D8">
        <v>225.23356009070201</v>
      </c>
      <c r="E8">
        <v>0.78136559174610998</v>
      </c>
      <c r="F8">
        <v>9.6436423117473996E-2</v>
      </c>
      <c r="G8">
        <v>2.4038461538461502</v>
      </c>
      <c r="H8">
        <v>2.6666666666666599</v>
      </c>
      <c r="I8">
        <v>0.72959056743110795</v>
      </c>
      <c r="J8">
        <v>0.76377792136613698</v>
      </c>
      <c r="K8">
        <v>8.5392082625394106E-2</v>
      </c>
      <c r="L8">
        <v>4.1748492678725198</v>
      </c>
      <c r="M8">
        <v>4.7222222222222197</v>
      </c>
      <c r="N8">
        <v>1.5881611238614</v>
      </c>
      <c r="O8">
        <v>0.78092844350356205</v>
      </c>
      <c r="P8">
        <v>9.6009217394030205E-2</v>
      </c>
      <c r="Q8">
        <v>1.13122605363984</v>
      </c>
      <c r="R8">
        <v>1</v>
      </c>
      <c r="S8">
        <v>0.49776336797477799</v>
      </c>
      <c r="T8">
        <f t="shared" si="1"/>
        <v>9.7844340153850238E-4</v>
      </c>
      <c r="U8">
        <f t="shared" si="2"/>
        <v>-0.8624678491066573</v>
      </c>
      <c r="V8">
        <f t="shared" si="3"/>
        <v>7.2707395434468663E-2</v>
      </c>
      <c r="W8">
        <f t="shared" si="4"/>
        <v>0.34262399101576746</v>
      </c>
      <c r="X8">
        <f t="shared" si="0"/>
        <v>0.67027922037124732</v>
      </c>
    </row>
    <row r="9" spans="1:24" x14ac:dyDescent="0.2">
      <c r="A9">
        <v>11</v>
      </c>
      <c r="B9" t="s">
        <v>28</v>
      </c>
      <c r="C9">
        <v>151.99908088235199</v>
      </c>
      <c r="D9">
        <v>198.90213151927401</v>
      </c>
      <c r="E9">
        <v>0.79806435372560203</v>
      </c>
      <c r="F9">
        <v>8.5235605927858393E-2</v>
      </c>
      <c r="G9">
        <v>2.12760910815939</v>
      </c>
      <c r="H9">
        <v>2.5882352941176401</v>
      </c>
      <c r="I9">
        <v>0.883750372664725</v>
      </c>
      <c r="J9">
        <v>0.78912723403635998</v>
      </c>
      <c r="K9">
        <v>7.7901942141499203E-2</v>
      </c>
      <c r="L9">
        <v>3.9086561453849802</v>
      </c>
      <c r="M9">
        <v>5.2941176470588198</v>
      </c>
      <c r="N9">
        <v>1.7396467754764</v>
      </c>
      <c r="O9">
        <v>0.82520698256281899</v>
      </c>
      <c r="P9">
        <v>8.9466793040878206E-2</v>
      </c>
      <c r="Q9">
        <v>1.06969052681313</v>
      </c>
      <c r="R9">
        <v>0.94117647058823495</v>
      </c>
      <c r="S9">
        <v>0.39084060950817001</v>
      </c>
      <c r="T9">
        <f t="shared" si="1"/>
        <v>6.8686871720825403E-4</v>
      </c>
      <c r="U9">
        <f t="shared" si="2"/>
        <v>-0.95884311503150454</v>
      </c>
      <c r="V9">
        <f t="shared" si="3"/>
        <v>5.1040699293490574E-2</v>
      </c>
      <c r="W9">
        <f t="shared" si="4"/>
        <v>0.26715974316631175</v>
      </c>
      <c r="X9">
        <f t="shared" si="0"/>
        <v>0.5226476518273272</v>
      </c>
    </row>
    <row r="10" spans="1:24" x14ac:dyDescent="0.2">
      <c r="A10">
        <v>12</v>
      </c>
      <c r="B10" t="s">
        <v>29</v>
      </c>
      <c r="C10">
        <v>123.046875</v>
      </c>
      <c r="D10">
        <v>181.18530612244899</v>
      </c>
      <c r="E10">
        <v>0.79300487647622298</v>
      </c>
      <c r="F10">
        <v>8.8412052278713599E-2</v>
      </c>
      <c r="G10">
        <v>2.07156308851224</v>
      </c>
      <c r="H10">
        <v>2</v>
      </c>
      <c r="I10">
        <v>0.96559469731564995</v>
      </c>
      <c r="J10">
        <v>0.78567865626378497</v>
      </c>
      <c r="K10">
        <v>8.8914847238448003E-2</v>
      </c>
      <c r="L10">
        <v>3.5714285714285698</v>
      </c>
      <c r="M10">
        <v>3.5238095238095202</v>
      </c>
      <c r="N10">
        <v>1.9769596375164999</v>
      </c>
      <c r="O10">
        <v>0.74288179817494304</v>
      </c>
      <c r="P10">
        <v>0.111870827716223</v>
      </c>
      <c r="Q10">
        <v>0.85741037988228896</v>
      </c>
      <c r="R10">
        <v>0.71428571428571397</v>
      </c>
      <c r="S10">
        <v>0.54734557553904895</v>
      </c>
      <c r="T10">
        <f t="shared" si="1"/>
        <v>1.9852553071172457E-3</v>
      </c>
      <c r="U10">
        <f t="shared" si="2"/>
        <v>-0.52968256166190864</v>
      </c>
      <c r="V10">
        <f t="shared" si="3"/>
        <v>0.14752283313065107</v>
      </c>
      <c r="W10">
        <f t="shared" si="4"/>
        <v>0.39931273172014475</v>
      </c>
      <c r="X10">
        <f t="shared" si="0"/>
        <v>0.78118005020078829</v>
      </c>
    </row>
    <row r="11" spans="1:24" x14ac:dyDescent="0.2">
      <c r="A11">
        <v>14</v>
      </c>
      <c r="B11" t="s">
        <v>16</v>
      </c>
      <c r="C11">
        <v>99.384014423076906</v>
      </c>
      <c r="D11">
        <v>216.64217687074799</v>
      </c>
      <c r="E11">
        <v>0.71026550695212898</v>
      </c>
      <c r="F11">
        <v>0.10434095554513199</v>
      </c>
      <c r="G11">
        <v>1.7874493927125501</v>
      </c>
      <c r="H11">
        <v>1.4615384615384599</v>
      </c>
      <c r="I11">
        <v>1.1128829795016399</v>
      </c>
      <c r="J11">
        <v>0.69836574407184804</v>
      </c>
      <c r="K11">
        <v>0.108463381841062</v>
      </c>
      <c r="L11">
        <v>3.5262443438914</v>
      </c>
      <c r="M11">
        <v>2.9615384615384599</v>
      </c>
      <c r="N11">
        <v>2.6886478794341899</v>
      </c>
      <c r="O11">
        <v>0.73541032107070403</v>
      </c>
      <c r="P11">
        <v>0.121618587095657</v>
      </c>
      <c r="Q11">
        <v>0.97517889087656495</v>
      </c>
      <c r="R11">
        <v>1.42307692307692</v>
      </c>
      <c r="S11">
        <v>0.59658192172353897</v>
      </c>
      <c r="T11">
        <f t="shared" si="1"/>
        <v>6.7353171245499088E-3</v>
      </c>
      <c r="U11">
        <f t="shared" si="2"/>
        <v>1.0403730550185428</v>
      </c>
      <c r="V11">
        <f t="shared" si="3"/>
        <v>0.50049636471683878</v>
      </c>
      <c r="W11">
        <f t="shared" si="4"/>
        <v>0.43999667144236748</v>
      </c>
      <c r="X11">
        <f t="shared" si="0"/>
        <v>0.86077050537526945</v>
      </c>
    </row>
    <row r="12" spans="1:24" x14ac:dyDescent="0.2">
      <c r="A12">
        <v>15</v>
      </c>
      <c r="B12" t="s">
        <v>30</v>
      </c>
      <c r="C12">
        <v>92.28515625</v>
      </c>
      <c r="D12">
        <v>204.567800453514</v>
      </c>
      <c r="E12">
        <v>0.73513672049892498</v>
      </c>
      <c r="F12">
        <v>0.118354193400942</v>
      </c>
      <c r="G12">
        <v>1.61959586466165</v>
      </c>
      <c r="H12">
        <v>1.96428571428571</v>
      </c>
      <c r="I12">
        <v>1.1825963673370301</v>
      </c>
      <c r="J12">
        <v>0.72429149309794105</v>
      </c>
      <c r="K12">
        <v>0.11587773336452201</v>
      </c>
      <c r="L12">
        <v>2.5714285714285698</v>
      </c>
      <c r="M12">
        <v>1.96428571428571</v>
      </c>
      <c r="N12">
        <v>2.0676566643504</v>
      </c>
      <c r="O12">
        <v>0.76604886387215199</v>
      </c>
      <c r="P12">
        <v>0.112079631114357</v>
      </c>
      <c r="Q12">
        <v>0.86932084309133395</v>
      </c>
      <c r="R12">
        <v>0.96428571428571397</v>
      </c>
      <c r="S12">
        <v>0.52180834436352097</v>
      </c>
      <c r="T12">
        <f t="shared" si="1"/>
        <v>4.8083751785789148E-3</v>
      </c>
      <c r="U12">
        <f t="shared" si="2"/>
        <v>0.40345375973995962</v>
      </c>
      <c r="V12">
        <f t="shared" si="3"/>
        <v>0.35730675372382675</v>
      </c>
      <c r="W12">
        <f t="shared" si="4"/>
        <v>0.32031688799072094</v>
      </c>
      <c r="X12">
        <f t="shared" si="0"/>
        <v>0.62663958036810119</v>
      </c>
    </row>
    <row r="13" spans="1:24" x14ac:dyDescent="0.2">
      <c r="A13">
        <v>16</v>
      </c>
      <c r="B13" t="s">
        <v>31</v>
      </c>
      <c r="C13">
        <v>123.046875</v>
      </c>
      <c r="D13">
        <v>211.02294784580499</v>
      </c>
      <c r="E13">
        <v>0.76569048712186705</v>
      </c>
      <c r="F13">
        <v>9.4663256924217398E-2</v>
      </c>
      <c r="G13">
        <v>1.86448598130841</v>
      </c>
      <c r="H13">
        <v>2.4285714285714199</v>
      </c>
      <c r="I13">
        <v>1.0215114354334101</v>
      </c>
      <c r="J13">
        <v>0.75065402433557304</v>
      </c>
      <c r="K13">
        <v>8.2210148749001705E-2</v>
      </c>
      <c r="L13">
        <v>3.8948787061994601</v>
      </c>
      <c r="M13">
        <v>4.9047619047618998</v>
      </c>
      <c r="N13">
        <v>2.5155377931883098</v>
      </c>
      <c r="O13">
        <v>0.78624790406727196</v>
      </c>
      <c r="P13">
        <v>0.10934734725518</v>
      </c>
      <c r="Q13">
        <v>0.969252969252969</v>
      </c>
      <c r="R13">
        <v>0.952380952380952</v>
      </c>
      <c r="S13">
        <v>0.54334038448034705</v>
      </c>
      <c r="T13">
        <f t="shared" si="1"/>
        <v>2.629109192149909E-3</v>
      </c>
      <c r="U13">
        <f t="shared" si="2"/>
        <v>-0.31686714001684219</v>
      </c>
      <c r="V13">
        <f t="shared" si="3"/>
        <v>0.19536713250195881</v>
      </c>
      <c r="W13">
        <f t="shared" si="4"/>
        <v>0.29999363995912026</v>
      </c>
      <c r="X13">
        <f t="shared" si="0"/>
        <v>0.58688097850940679</v>
      </c>
    </row>
    <row r="14" spans="1:24" x14ac:dyDescent="0.2">
      <c r="A14">
        <v>17</v>
      </c>
      <c r="B14" t="s">
        <v>32</v>
      </c>
      <c r="C14">
        <v>135.99917763157799</v>
      </c>
      <c r="D14">
        <v>158.01179138321899</v>
      </c>
      <c r="E14">
        <v>0.81208566083746403</v>
      </c>
      <c r="F14">
        <v>8.0777828037265298E-2</v>
      </c>
      <c r="G14">
        <v>2.0333035979779899</v>
      </c>
      <c r="H14">
        <v>1.9473684210526301</v>
      </c>
      <c r="I14">
        <v>0.93370000619816496</v>
      </c>
      <c r="J14">
        <v>0.80197999965060796</v>
      </c>
      <c r="K14">
        <v>6.39164868061394E-2</v>
      </c>
      <c r="L14">
        <v>4.2218899521531004</v>
      </c>
      <c r="M14">
        <v>3.9473684210526301</v>
      </c>
      <c r="N14">
        <v>1.9069160806872001</v>
      </c>
      <c r="O14">
        <v>0.83553813611957295</v>
      </c>
      <c r="P14">
        <v>8.5472365535843697E-2</v>
      </c>
      <c r="Q14">
        <v>0.91178650852483301</v>
      </c>
      <c r="R14">
        <v>0.94736842105263097</v>
      </c>
      <c r="S14">
        <v>0.451336316933798</v>
      </c>
      <c r="T14">
        <f t="shared" si="1"/>
        <v>6.5168594958752617E-4</v>
      </c>
      <c r="U14">
        <f t="shared" si="2"/>
        <v>-0.97047220619628916</v>
      </c>
      <c r="V14">
        <f t="shared" si="3"/>
        <v>4.8426294215121186E-2</v>
      </c>
      <c r="W14">
        <f t="shared" si="4"/>
        <v>0.20521961206375217</v>
      </c>
      <c r="X14">
        <f t="shared" si="0"/>
        <v>0.40147346708319503</v>
      </c>
    </row>
    <row r="15" spans="1:24" x14ac:dyDescent="0.2">
      <c r="A15">
        <v>20</v>
      </c>
      <c r="B15" t="s">
        <v>33</v>
      </c>
      <c r="C15">
        <v>129.19921875</v>
      </c>
      <c r="D15">
        <v>196.76589569160899</v>
      </c>
      <c r="E15">
        <v>0.77782162238116204</v>
      </c>
      <c r="F15">
        <v>9.5393349248318104E-2</v>
      </c>
      <c r="G15">
        <v>1.75149253731343</v>
      </c>
      <c r="H15">
        <v>2</v>
      </c>
      <c r="I15">
        <v>1.1758971429254801</v>
      </c>
      <c r="J15">
        <v>0.74464621543884202</v>
      </c>
      <c r="K15">
        <v>8.5133150979230798E-2</v>
      </c>
      <c r="L15">
        <v>2.8815</v>
      </c>
      <c r="M15">
        <v>2.75</v>
      </c>
      <c r="N15">
        <v>2.2765286622399401</v>
      </c>
      <c r="O15">
        <v>0.80411441793831195</v>
      </c>
      <c r="P15">
        <v>0.103367428887227</v>
      </c>
      <c r="Q15">
        <v>0.88712871287128703</v>
      </c>
      <c r="R15">
        <v>0.95</v>
      </c>
      <c r="S15">
        <v>0.57027887330146299</v>
      </c>
      <c r="T15">
        <f t="shared" si="1"/>
        <v>2.7515816979935491E-3</v>
      </c>
      <c r="U15">
        <f t="shared" si="2"/>
        <v>-0.27638584670334471</v>
      </c>
      <c r="V15">
        <f t="shared" si="3"/>
        <v>0.2044679725691739</v>
      </c>
      <c r="W15">
        <f t="shared" si="4"/>
        <v>0.26983903825725647</v>
      </c>
      <c r="X15">
        <f t="shared" si="0"/>
        <v>0.52788918736422508</v>
      </c>
    </row>
    <row r="16" spans="1:24" x14ac:dyDescent="0.2">
      <c r="A16">
        <v>23</v>
      </c>
      <c r="B16" t="s">
        <v>34</v>
      </c>
      <c r="C16">
        <v>123.046875</v>
      </c>
      <c r="D16">
        <v>194.83283446711999</v>
      </c>
      <c r="E16">
        <v>0.78288357877972103</v>
      </c>
      <c r="F16">
        <v>7.6530903381394899E-2</v>
      </c>
      <c r="G16">
        <v>2.02429052429052</v>
      </c>
      <c r="H16">
        <v>1.9047619047619</v>
      </c>
      <c r="I16">
        <v>0.859207868701651</v>
      </c>
      <c r="J16">
        <v>0.77609979011574504</v>
      </c>
      <c r="K16">
        <v>7.1236703904896906E-2</v>
      </c>
      <c r="L16">
        <v>4.2939747327502404</v>
      </c>
      <c r="M16">
        <v>3.9047619047619002</v>
      </c>
      <c r="N16">
        <v>1.8623438362212601</v>
      </c>
      <c r="O16">
        <v>0.78620800300869598</v>
      </c>
      <c r="P16">
        <v>0.101017257446047</v>
      </c>
      <c r="Q16">
        <v>1.1119107592659201</v>
      </c>
      <c r="R16">
        <v>0.952380952380952</v>
      </c>
      <c r="S16">
        <v>0.44526118604298098</v>
      </c>
      <c r="T16">
        <f t="shared" si="1"/>
        <v>8.2140429684861879E-4</v>
      </c>
      <c r="U16">
        <f t="shared" si="2"/>
        <v>-0.91437456902595371</v>
      </c>
      <c r="V16">
        <f t="shared" si="3"/>
        <v>6.1037937328451697E-2</v>
      </c>
      <c r="W16">
        <f t="shared" si="4"/>
        <v>0.31194667880334026</v>
      </c>
      <c r="X16">
        <f t="shared" si="0"/>
        <v>0.61026484469407893</v>
      </c>
    </row>
    <row r="17" spans="1:24" x14ac:dyDescent="0.2">
      <c r="A17">
        <v>28</v>
      </c>
      <c r="B17" t="s">
        <v>35</v>
      </c>
      <c r="C17">
        <v>107.666015625</v>
      </c>
      <c r="D17">
        <v>176.84317460317399</v>
      </c>
      <c r="E17">
        <v>0.82367786316022396</v>
      </c>
      <c r="F17">
        <v>7.3727889363116195E-2</v>
      </c>
      <c r="G17">
        <v>2.14640410958904</v>
      </c>
      <c r="H17">
        <v>2</v>
      </c>
      <c r="I17">
        <v>0.83857138445836898</v>
      </c>
      <c r="J17">
        <v>0.81529366473356801</v>
      </c>
      <c r="K17">
        <v>7.2492375491199801E-2</v>
      </c>
      <c r="L17">
        <v>4.0665509259259203</v>
      </c>
      <c r="M17">
        <v>4.0416666666666599</v>
      </c>
      <c r="N17">
        <v>1.6857509757804701</v>
      </c>
      <c r="O17">
        <v>0.79306265975342305</v>
      </c>
      <c r="P17">
        <v>8.9284544056891998E-2</v>
      </c>
      <c r="Q17">
        <v>0.89214852607709705</v>
      </c>
      <c r="R17">
        <v>0.95833333333333304</v>
      </c>
      <c r="S17">
        <v>0.38943920115247099</v>
      </c>
      <c r="T17">
        <f t="shared" si="1"/>
        <v>4.93281215592762E-4</v>
      </c>
      <c r="U17">
        <f t="shared" si="2"/>
        <v>-1.0228303126538749</v>
      </c>
      <c r="V17">
        <f t="shared" si="3"/>
        <v>3.6655357219542779E-2</v>
      </c>
      <c r="W17">
        <f t="shared" si="4"/>
        <v>0.29142495391622791</v>
      </c>
      <c r="X17">
        <f t="shared" si="0"/>
        <v>0.57011796029982797</v>
      </c>
    </row>
    <row r="18" spans="1:24" x14ac:dyDescent="0.2">
      <c r="A18">
        <v>29</v>
      </c>
      <c r="B18" t="s">
        <v>36</v>
      </c>
      <c r="C18">
        <v>86.1328125</v>
      </c>
      <c r="D18">
        <v>196.44081632653001</v>
      </c>
      <c r="E18">
        <v>0.60649416954429003</v>
      </c>
      <c r="F18">
        <v>9.0908892371156097E-2</v>
      </c>
      <c r="G18">
        <v>0.51037037037037003</v>
      </c>
      <c r="H18">
        <v>0</v>
      </c>
      <c r="I18">
        <v>0.99217072295256903</v>
      </c>
      <c r="J18">
        <v>0.59361109493383701</v>
      </c>
      <c r="K18">
        <v>7.0795189852131499E-2</v>
      </c>
      <c r="L18">
        <v>0.54477611940298498</v>
      </c>
      <c r="M18">
        <v>0</v>
      </c>
      <c r="N18">
        <v>1.7149673010706299</v>
      </c>
      <c r="O18">
        <v>0.65213721418732595</v>
      </c>
      <c r="P18">
        <v>0.108293932255789</v>
      </c>
      <c r="Q18">
        <v>0.65215252152521497</v>
      </c>
      <c r="R18">
        <v>0.6</v>
      </c>
      <c r="S18">
        <v>0.64833536467237995</v>
      </c>
      <c r="T18">
        <f t="shared" si="1"/>
        <v>3.2748286434710876E-3</v>
      </c>
      <c r="U18">
        <f t="shared" si="2"/>
        <v>-0.1034350858010535</v>
      </c>
      <c r="V18">
        <f t="shared" si="3"/>
        <v>0.24335006070517959</v>
      </c>
      <c r="W18">
        <f t="shared" si="4"/>
        <v>0.11118494048873426</v>
      </c>
      <c r="X18">
        <f t="shared" si="0"/>
        <v>0.21751236685694528</v>
      </c>
    </row>
    <row r="19" spans="1:24" x14ac:dyDescent="0.2">
      <c r="A19">
        <v>31</v>
      </c>
      <c r="B19" t="s">
        <v>37</v>
      </c>
      <c r="C19">
        <v>161.4990234375</v>
      </c>
      <c r="D19">
        <v>221.66929705215401</v>
      </c>
      <c r="E19">
        <v>0.76503867490979605</v>
      </c>
      <c r="F19">
        <v>0.100635619888802</v>
      </c>
      <c r="G19">
        <v>2.0924916107382501</v>
      </c>
      <c r="H19">
        <v>1.9375</v>
      </c>
      <c r="I19">
        <v>1.0214020273328599</v>
      </c>
      <c r="J19">
        <v>0.75448294225576695</v>
      </c>
      <c r="K19">
        <v>0.10446568584844799</v>
      </c>
      <c r="L19">
        <v>4.2605574324324298</v>
      </c>
      <c r="M19">
        <v>3.875</v>
      </c>
      <c r="N19">
        <v>2.4382187578698802</v>
      </c>
      <c r="O19">
        <v>0.78927889531073303</v>
      </c>
      <c r="P19">
        <v>0.103863845265874</v>
      </c>
      <c r="Q19">
        <v>0.97303511705685597</v>
      </c>
      <c r="R19">
        <v>0.9375</v>
      </c>
      <c r="S19">
        <v>0.52215426186282099</v>
      </c>
      <c r="T19">
        <f t="shared" si="1"/>
        <v>3.116697750123844E-3</v>
      </c>
      <c r="U19">
        <f t="shared" si="2"/>
        <v>-0.15570267868992368</v>
      </c>
      <c r="V19">
        <f t="shared" si="3"/>
        <v>0.23159947260276556</v>
      </c>
      <c r="W19">
        <f t="shared" si="4"/>
        <v>0.37885248533366889</v>
      </c>
      <c r="X19">
        <f t="shared" si="0"/>
        <v>0.74115343689833701</v>
      </c>
    </row>
    <row r="20" spans="1:24" x14ac:dyDescent="0.2">
      <c r="A20">
        <v>34</v>
      </c>
      <c r="B20" t="s">
        <v>38</v>
      </c>
      <c r="C20">
        <v>129.19921875</v>
      </c>
      <c r="D20">
        <v>184.71473922902399</v>
      </c>
      <c r="E20">
        <v>0.83287010161500197</v>
      </c>
      <c r="F20">
        <v>7.0321515788291294E-2</v>
      </c>
      <c r="G20">
        <v>2.3968421052631501</v>
      </c>
      <c r="H20">
        <v>2.5249999999999999</v>
      </c>
      <c r="I20">
        <v>1.0984752716550601</v>
      </c>
      <c r="J20">
        <v>0.82223879213028706</v>
      </c>
      <c r="K20">
        <v>5.7545323893974397E-2</v>
      </c>
      <c r="L20">
        <v>4.5250000000000004</v>
      </c>
      <c r="M20">
        <v>4.05</v>
      </c>
      <c r="N20">
        <v>2.2678107120154198</v>
      </c>
      <c r="O20">
        <v>0.853450949747525</v>
      </c>
      <c r="P20">
        <v>7.7537170537380296E-2</v>
      </c>
      <c r="Q20">
        <v>0.98952879581151798</v>
      </c>
      <c r="R20">
        <v>1</v>
      </c>
      <c r="S20">
        <v>0.48209597788543501</v>
      </c>
      <c r="T20">
        <f t="shared" si="1"/>
        <v>6.4474058050640465E-4</v>
      </c>
      <c r="U20">
        <f t="shared" si="2"/>
        <v>-0.97276788489581967</v>
      </c>
      <c r="V20">
        <f t="shared" si="3"/>
        <v>4.7910189047029289E-2</v>
      </c>
      <c r="W20">
        <f t="shared" si="4"/>
        <v>0.21671783883569767</v>
      </c>
      <c r="X20">
        <f t="shared" si="0"/>
        <v>0.42396757922491241</v>
      </c>
    </row>
    <row r="21" spans="1:24" x14ac:dyDescent="0.2">
      <c r="A21">
        <v>40</v>
      </c>
      <c r="B21" t="s">
        <v>39</v>
      </c>
      <c r="C21">
        <v>143.5546875</v>
      </c>
      <c r="D21">
        <v>178.538231292517</v>
      </c>
      <c r="E21">
        <v>0.69423020623979104</v>
      </c>
      <c r="F21">
        <v>0.113149917596264</v>
      </c>
      <c r="G21">
        <v>1.4809523809523799</v>
      </c>
      <c r="H21">
        <v>1.88888888888888</v>
      </c>
      <c r="I21">
        <v>1.2052410672003899</v>
      </c>
      <c r="J21">
        <v>0.64724524834981301</v>
      </c>
      <c r="K21">
        <v>9.5208180640946494E-2</v>
      </c>
      <c r="L21">
        <v>2.14049145299145</v>
      </c>
      <c r="M21">
        <v>0.94444444444444398</v>
      </c>
      <c r="N21">
        <v>2.4994771144868202</v>
      </c>
      <c r="O21">
        <v>0.740237061810323</v>
      </c>
      <c r="P21">
        <v>0.116671955925955</v>
      </c>
      <c r="Q21">
        <v>0.84864080232251204</v>
      </c>
      <c r="R21">
        <v>0.94444444444444398</v>
      </c>
      <c r="S21">
        <v>0.62535898024574799</v>
      </c>
      <c r="T21">
        <f t="shared" si="1"/>
        <v>7.1187585214869589E-3</v>
      </c>
      <c r="U21">
        <f t="shared" si="2"/>
        <v>1.1671133674749814</v>
      </c>
      <c r="V21">
        <f t="shared" si="3"/>
        <v>0.52898960738086032</v>
      </c>
      <c r="W21">
        <f t="shared" si="4"/>
        <v>0.30345053037962888</v>
      </c>
      <c r="X21">
        <f t="shared" si="0"/>
        <v>0.59364373265600923</v>
      </c>
    </row>
    <row r="22" spans="1:24" x14ac:dyDescent="0.2">
      <c r="A22">
        <v>41</v>
      </c>
      <c r="B22" t="s">
        <v>40</v>
      </c>
      <c r="C22">
        <v>99.384014423076906</v>
      </c>
      <c r="D22">
        <v>210.651428571428</v>
      </c>
      <c r="E22">
        <v>0.71690780556563105</v>
      </c>
      <c r="F22">
        <v>0.12508093067460299</v>
      </c>
      <c r="G22">
        <v>1.4629370629370599</v>
      </c>
      <c r="H22">
        <v>1.4615384615384599</v>
      </c>
      <c r="I22">
        <v>1.2644211401269601</v>
      </c>
      <c r="J22">
        <v>0.687304968877536</v>
      </c>
      <c r="K22">
        <v>0.131431893306721</v>
      </c>
      <c r="L22">
        <v>2.03939962476547</v>
      </c>
      <c r="M22">
        <v>1.7115384615384599</v>
      </c>
      <c r="N22">
        <v>2.18765326337518</v>
      </c>
      <c r="O22">
        <v>0.75257374067981497</v>
      </c>
      <c r="P22">
        <v>0.121204783336454</v>
      </c>
      <c r="Q22">
        <v>0.95597775718257605</v>
      </c>
      <c r="R22">
        <v>0.96153846153846101</v>
      </c>
      <c r="S22">
        <v>0.586053257435179</v>
      </c>
      <c r="T22">
        <f t="shared" si="1"/>
        <v>8.7107810102995571E-3</v>
      </c>
      <c r="U22">
        <f t="shared" si="2"/>
        <v>1.6933304876961217</v>
      </c>
      <c r="V22">
        <f t="shared" si="3"/>
        <v>0.64729160466824209</v>
      </c>
      <c r="W22">
        <f t="shared" si="4"/>
        <v>0.36021062438892892</v>
      </c>
      <c r="X22">
        <f t="shared" si="0"/>
        <v>0.70468415176957189</v>
      </c>
    </row>
    <row r="23" spans="1:24" x14ac:dyDescent="0.2">
      <c r="A23">
        <v>42</v>
      </c>
      <c r="B23" t="s">
        <v>41</v>
      </c>
      <c r="C23">
        <v>92.28515625</v>
      </c>
      <c r="D23">
        <v>197.23029478458</v>
      </c>
      <c r="E23">
        <v>0.74754770244989099</v>
      </c>
      <c r="F23">
        <v>0.13476844521595199</v>
      </c>
      <c r="G23">
        <v>1.9228670634920599</v>
      </c>
      <c r="H23">
        <v>2.6071428571428501</v>
      </c>
      <c r="I23">
        <v>1.13860710864668</v>
      </c>
      <c r="J23">
        <v>0.727122258132612</v>
      </c>
      <c r="K23">
        <v>0.140404823215903</v>
      </c>
      <c r="L23">
        <v>2.86267605633802</v>
      </c>
      <c r="M23">
        <v>2.6071428571428501</v>
      </c>
      <c r="N23">
        <v>2.0799678968266999</v>
      </c>
      <c r="O23">
        <v>0.76692748008103195</v>
      </c>
      <c r="P23">
        <v>0.123567889080317</v>
      </c>
      <c r="Q23">
        <v>1.0938423645320099</v>
      </c>
      <c r="R23">
        <v>1.16071428571428</v>
      </c>
      <c r="S23">
        <v>0.54060078178882898</v>
      </c>
      <c r="T23">
        <f t="shared" si="1"/>
        <v>7.1809584751420146E-3</v>
      </c>
      <c r="U23">
        <f t="shared" si="2"/>
        <v>1.1876725497228804</v>
      </c>
      <c r="V23">
        <f t="shared" si="3"/>
        <v>0.53361163929327626</v>
      </c>
      <c r="W23">
        <f t="shared" si="4"/>
        <v>0.44390185365517487</v>
      </c>
      <c r="X23">
        <f t="shared" si="0"/>
        <v>0.86841025786676307</v>
      </c>
    </row>
    <row r="24" spans="1:24" x14ac:dyDescent="0.2">
      <c r="A24">
        <v>50</v>
      </c>
      <c r="B24" t="s">
        <v>42</v>
      </c>
      <c r="C24">
        <v>117.45383522727199</v>
      </c>
      <c r="D24">
        <v>188.05841269841201</v>
      </c>
      <c r="E24">
        <v>0.70870822736586603</v>
      </c>
      <c r="F24">
        <v>0.106431308400534</v>
      </c>
      <c r="G24">
        <v>1.8450888192267501</v>
      </c>
      <c r="H24">
        <v>1.9545454545454499</v>
      </c>
      <c r="I24">
        <v>1.2407347737348999</v>
      </c>
      <c r="J24">
        <v>0.76161778943483205</v>
      </c>
      <c r="K24">
        <v>9.7838538669457298E-2</v>
      </c>
      <c r="L24">
        <v>3.9223044397462998</v>
      </c>
      <c r="M24">
        <v>4</v>
      </c>
      <c r="N24">
        <v>2.0052049592623402</v>
      </c>
      <c r="O24">
        <v>0.74737912817807395</v>
      </c>
      <c r="P24">
        <v>0.104207337308036</v>
      </c>
      <c r="Q24">
        <v>0.89398280802292196</v>
      </c>
      <c r="R24">
        <v>0.95454545454545403</v>
      </c>
      <c r="S24">
        <v>0.55466438993596601</v>
      </c>
      <c r="T24">
        <f t="shared" si="1"/>
        <v>3.7119331579787682E-3</v>
      </c>
      <c r="U24">
        <f t="shared" si="2"/>
        <v>4.1042696690225526E-2</v>
      </c>
      <c r="V24">
        <f t="shared" si="3"/>
        <v>0.27583096939394935</v>
      </c>
      <c r="W24">
        <f t="shared" si="4"/>
        <v>0.3105117848760664</v>
      </c>
      <c r="X24">
        <f t="shared" si="0"/>
        <v>0.60745774534287122</v>
      </c>
    </row>
    <row r="25" spans="1:24" x14ac:dyDescent="0.2">
      <c r="A25">
        <v>56</v>
      </c>
      <c r="B25" t="s">
        <v>43</v>
      </c>
      <c r="C25">
        <v>112.34714673913</v>
      </c>
      <c r="D25">
        <v>177.09859410430801</v>
      </c>
      <c r="E25">
        <v>0.82472698182999304</v>
      </c>
      <c r="F25">
        <v>7.31800649864386E-2</v>
      </c>
      <c r="G25">
        <v>2.0374243258117701</v>
      </c>
      <c r="H25">
        <v>2</v>
      </c>
      <c r="I25">
        <v>1.0110829495808999</v>
      </c>
      <c r="J25">
        <v>0.79566624378546602</v>
      </c>
      <c r="K25">
        <v>6.9524356654538905E-2</v>
      </c>
      <c r="L25">
        <v>3.3712374581939799</v>
      </c>
      <c r="M25">
        <v>4</v>
      </c>
      <c r="N25">
        <v>1.9750846432385001</v>
      </c>
      <c r="O25">
        <v>0.84115079017180305</v>
      </c>
      <c r="P25">
        <v>8.4952201411429604E-2</v>
      </c>
      <c r="Q25">
        <v>1.02351654361498</v>
      </c>
      <c r="R25">
        <v>0.95652173913043403</v>
      </c>
      <c r="S25">
        <v>0.48837692121604598</v>
      </c>
      <c r="T25">
        <f t="shared" si="1"/>
        <v>7.636898962426939E-4</v>
      </c>
      <c r="U25">
        <f t="shared" si="2"/>
        <v>-0.9334511247251075</v>
      </c>
      <c r="V25">
        <f t="shared" si="3"/>
        <v>5.6749223499404332E-2</v>
      </c>
      <c r="W25">
        <f t="shared" si="4"/>
        <v>0.24569454930891402</v>
      </c>
      <c r="X25">
        <f t="shared" si="0"/>
        <v>0.48065504832866524</v>
      </c>
    </row>
    <row r="26" spans="1:24" x14ac:dyDescent="0.2">
      <c r="A26">
        <v>58</v>
      </c>
      <c r="B26" t="s">
        <v>44</v>
      </c>
      <c r="C26">
        <v>123.046875</v>
      </c>
      <c r="D26">
        <v>194.60643990929699</v>
      </c>
      <c r="E26">
        <v>0.73986883938009895</v>
      </c>
      <c r="F26">
        <v>7.5362303286292301E-2</v>
      </c>
      <c r="G26">
        <v>2.07904278462654</v>
      </c>
      <c r="H26">
        <v>1.9523809523809501</v>
      </c>
      <c r="I26">
        <v>0.89537008833350695</v>
      </c>
      <c r="J26">
        <v>0.72029242588549203</v>
      </c>
      <c r="K26">
        <v>7.5693254983657102E-2</v>
      </c>
      <c r="L26">
        <v>4.4071914480077696</v>
      </c>
      <c r="M26">
        <v>3.9761904761904701</v>
      </c>
      <c r="N26">
        <v>2.45565155444545</v>
      </c>
      <c r="O26">
        <v>0.76012374788899895</v>
      </c>
      <c r="P26">
        <v>0.10485260303527</v>
      </c>
      <c r="Q26">
        <v>0.99987944544906504</v>
      </c>
      <c r="R26">
        <v>0.952380952380952</v>
      </c>
      <c r="S26">
        <v>0.51531273709995595</v>
      </c>
      <c r="T26">
        <f t="shared" si="1"/>
        <v>1.6729496742545849E-3</v>
      </c>
      <c r="U26">
        <f t="shared" si="2"/>
        <v>-0.63291010518511759</v>
      </c>
      <c r="V26">
        <f t="shared" si="3"/>
        <v>0.12431563575034972</v>
      </c>
      <c r="W26">
        <f t="shared" si="4"/>
        <v>0.39990102041327991</v>
      </c>
      <c r="X26">
        <f t="shared" si="0"/>
        <v>0.78233092607909105</v>
      </c>
    </row>
    <row r="27" spans="1:24" x14ac:dyDescent="0.2">
      <c r="A27">
        <v>60</v>
      </c>
      <c r="B27" t="s">
        <v>45</v>
      </c>
      <c r="C27">
        <v>151.99908088235199</v>
      </c>
      <c r="D27">
        <v>210.06512471655299</v>
      </c>
      <c r="E27">
        <v>0.74981848569586795</v>
      </c>
      <c r="F27">
        <v>9.8414746749141302E-2</v>
      </c>
      <c r="G27">
        <v>1.6578584558823499</v>
      </c>
      <c r="H27">
        <v>1.8823529411764699</v>
      </c>
      <c r="I27">
        <v>1.2953305807564199</v>
      </c>
      <c r="J27">
        <v>0.73482085916939599</v>
      </c>
      <c r="K27">
        <v>0.100285387033208</v>
      </c>
      <c r="L27">
        <v>3.7975914775358901</v>
      </c>
      <c r="M27">
        <v>3.8823529411764701</v>
      </c>
      <c r="N27">
        <v>2.4318479838790399</v>
      </c>
      <c r="O27">
        <v>0.79270647271567096</v>
      </c>
      <c r="P27">
        <v>0.105526884647729</v>
      </c>
      <c r="Q27">
        <v>0.86435041852998495</v>
      </c>
      <c r="R27">
        <v>0.94117647058823495</v>
      </c>
      <c r="S27">
        <v>0.58414442238178599</v>
      </c>
      <c r="T27">
        <f t="shared" si="1"/>
        <v>4.3878139463964343E-3</v>
      </c>
      <c r="U27">
        <f t="shared" si="2"/>
        <v>0.26444408994516955</v>
      </c>
      <c r="V27">
        <f t="shared" si="3"/>
        <v>0.32605516393884959</v>
      </c>
      <c r="W27">
        <f t="shared" si="4"/>
        <v>0.30605125250438575</v>
      </c>
      <c r="X27">
        <f t="shared" si="0"/>
        <v>0.59873155500323083</v>
      </c>
    </row>
    <row r="28" spans="1:24" x14ac:dyDescent="0.2">
      <c r="A28">
        <v>61</v>
      </c>
      <c r="B28" t="s">
        <v>46</v>
      </c>
      <c r="C28">
        <v>123.046875</v>
      </c>
      <c r="D28">
        <v>172.54748299319701</v>
      </c>
      <c r="E28">
        <v>0.79998199801660497</v>
      </c>
      <c r="F28">
        <v>0.12950356272046601</v>
      </c>
      <c r="G28">
        <v>1.8714016680118299</v>
      </c>
      <c r="H28">
        <v>1.9047619047619</v>
      </c>
      <c r="I28">
        <v>1.0393634281614399</v>
      </c>
      <c r="J28">
        <v>0.77971128577535798</v>
      </c>
      <c r="K28">
        <v>0.119816653857897</v>
      </c>
      <c r="L28">
        <v>3.0487012987012898</v>
      </c>
      <c r="M28">
        <v>2.88095238095238</v>
      </c>
      <c r="N28">
        <v>2.3230400364528898</v>
      </c>
      <c r="O28">
        <v>0.79658953728300796</v>
      </c>
      <c r="P28">
        <v>0.123494366469314</v>
      </c>
      <c r="Q28">
        <v>0.82704654895666097</v>
      </c>
      <c r="R28">
        <v>0.90476190476190399</v>
      </c>
      <c r="S28">
        <v>0.57310256710345697</v>
      </c>
      <c r="T28">
        <f t="shared" si="1"/>
        <v>5.3364678458853645E-3</v>
      </c>
      <c r="U28">
        <f t="shared" si="2"/>
        <v>0.57800619511866114</v>
      </c>
      <c r="V28">
        <f t="shared" si="3"/>
        <v>0.39654892381513623</v>
      </c>
      <c r="W28">
        <f t="shared" si="4"/>
        <v>0.3442557564259548</v>
      </c>
      <c r="X28">
        <f t="shared" si="0"/>
        <v>0.67347146164929261</v>
      </c>
    </row>
    <row r="29" spans="1:24" x14ac:dyDescent="0.2">
      <c r="A29">
        <v>65</v>
      </c>
      <c r="B29" t="s">
        <v>47</v>
      </c>
      <c r="C29">
        <v>103.359375</v>
      </c>
      <c r="D29">
        <v>212.764444444444</v>
      </c>
      <c r="E29">
        <v>0.70213039469167604</v>
      </c>
      <c r="F29">
        <v>0.108215466448103</v>
      </c>
      <c r="G29">
        <v>1.7394219653179099</v>
      </c>
      <c r="H29">
        <v>1.96</v>
      </c>
      <c r="I29">
        <v>1.0749796131862499</v>
      </c>
      <c r="J29">
        <v>0.70383105686930703</v>
      </c>
      <c r="K29">
        <v>9.9905671037602797E-2</v>
      </c>
      <c r="L29">
        <v>4.0372093023255804</v>
      </c>
      <c r="M29">
        <v>4</v>
      </c>
      <c r="N29">
        <v>2.2750807045040098</v>
      </c>
      <c r="O29">
        <v>0.71338079049539105</v>
      </c>
      <c r="P29">
        <v>0.114894461768463</v>
      </c>
      <c r="Q29">
        <v>0.98997118155619601</v>
      </c>
      <c r="R29">
        <v>0.96</v>
      </c>
      <c r="S29">
        <v>0.64133573621545403</v>
      </c>
      <c r="T29">
        <f t="shared" si="1"/>
        <v>5.5265415100540366E-3</v>
      </c>
      <c r="U29">
        <f t="shared" si="2"/>
        <v>0.64083195096795076</v>
      </c>
      <c r="V29">
        <f t="shared" si="3"/>
        <v>0.41067315526343451</v>
      </c>
      <c r="W29">
        <f t="shared" si="4"/>
        <v>0.36746418203816317</v>
      </c>
      <c r="X29">
        <f t="shared" si="0"/>
        <v>0.7188743693069739</v>
      </c>
    </row>
    <row r="30" spans="1:24" x14ac:dyDescent="0.2">
      <c r="A30">
        <v>78</v>
      </c>
      <c r="B30" t="s">
        <v>48</v>
      </c>
      <c r="C30">
        <v>129.19921875</v>
      </c>
      <c r="D30">
        <v>160.42666666666599</v>
      </c>
      <c r="E30">
        <v>0.78941225391445702</v>
      </c>
      <c r="F30">
        <v>9.0448026647004701E-2</v>
      </c>
      <c r="G30">
        <v>2.4036363636363598</v>
      </c>
      <c r="H30">
        <v>2.6</v>
      </c>
      <c r="I30">
        <v>0.69427449894822302</v>
      </c>
      <c r="J30">
        <v>0.76362495960258803</v>
      </c>
      <c r="K30">
        <v>7.3953025860793803E-2</v>
      </c>
      <c r="L30">
        <v>4.7365853658536503</v>
      </c>
      <c r="M30">
        <v>5.3</v>
      </c>
      <c r="N30">
        <v>1.6644058630211001</v>
      </c>
      <c r="O30">
        <v>0.769304865993649</v>
      </c>
      <c r="P30">
        <v>9.1013128725768097E-2</v>
      </c>
      <c r="Q30">
        <v>1.0993975903614399</v>
      </c>
      <c r="R30">
        <v>0.95</v>
      </c>
      <c r="S30">
        <v>0.46246093784268699</v>
      </c>
      <c r="T30">
        <f t="shared" si="1"/>
        <v>7.015233590803243E-4</v>
      </c>
      <c r="U30">
        <f t="shared" si="2"/>
        <v>-0.95399926169527149</v>
      </c>
      <c r="V30">
        <f t="shared" si="3"/>
        <v>5.2129674741500896E-2</v>
      </c>
      <c r="W30">
        <f>(G30*K30*P30)/(F30*J30*O30)</f>
        <v>0.30447459921884562</v>
      </c>
      <c r="X30">
        <f>W30/$W$31</f>
        <v>0.59564713020304527</v>
      </c>
    </row>
    <row r="31" spans="1:24" x14ac:dyDescent="0.2">
      <c r="T31">
        <f>AVERAGE(T2:T30)</f>
        <v>3.5877621767972851E-3</v>
      </c>
      <c r="W31">
        <f>MAX(W2:W30)</f>
        <v>0.51116606423513833</v>
      </c>
    </row>
    <row r="32" spans="1:24" x14ac:dyDescent="0.2">
      <c r="T32">
        <f>_xlfn.STDEV.S(T2:T30)</f>
        <v>3.0254099071188689E-3</v>
      </c>
    </row>
    <row r="33" spans="20:20" x14ac:dyDescent="0.2">
      <c r="T33">
        <f>MAX(T2:T30)</f>
        <v>1.3457274816292596E-2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D5FA2-CE4E-4D9A-B4E6-92BFE2995D18}">
  <dimension ref="A1:D30"/>
  <sheetViews>
    <sheetView tabSelected="1" workbookViewId="0">
      <selection activeCell="F4" sqref="F4"/>
    </sheetView>
  </sheetViews>
  <sheetFormatPr defaultRowHeight="14.25" x14ac:dyDescent="0.2"/>
  <cols>
    <col min="1" max="1" width="54.5" customWidth="1"/>
    <col min="2" max="2" width="27.125" customWidth="1"/>
    <col min="3" max="3" width="17.875" customWidth="1"/>
    <col min="4" max="4" width="13" customWidth="1"/>
  </cols>
  <sheetData>
    <row r="1" spans="1:4" x14ac:dyDescent="0.2">
      <c r="A1" t="s">
        <v>0</v>
      </c>
      <c r="B1" t="s">
        <v>50</v>
      </c>
      <c r="C1" t="s">
        <v>49</v>
      </c>
      <c r="D1" t="s">
        <v>52</v>
      </c>
    </row>
    <row r="2" spans="1:4" x14ac:dyDescent="0.2">
      <c r="A2" t="s">
        <v>24</v>
      </c>
      <c r="B2">
        <v>3.2622067562719645</v>
      </c>
      <c r="C2">
        <v>1</v>
      </c>
      <c r="D2">
        <v>1</v>
      </c>
    </row>
    <row r="3" spans="1:4" x14ac:dyDescent="0.2">
      <c r="A3" t="s">
        <v>41</v>
      </c>
      <c r="B3">
        <v>1.1876725497228804</v>
      </c>
      <c r="C3">
        <v>0.53361163929327626</v>
      </c>
      <c r="D3">
        <v>0.86841025786676307</v>
      </c>
    </row>
    <row r="4" spans="1:4" x14ac:dyDescent="0.2">
      <c r="A4" t="s">
        <v>16</v>
      </c>
      <c r="B4">
        <v>1.0403730550185428</v>
      </c>
      <c r="C4">
        <v>0.50049636471683878</v>
      </c>
      <c r="D4">
        <v>0.86077050537526945</v>
      </c>
    </row>
    <row r="5" spans="1:4" x14ac:dyDescent="0.2">
      <c r="A5" t="s">
        <v>44</v>
      </c>
      <c r="B5">
        <v>-0.63291010518511759</v>
      </c>
      <c r="C5">
        <v>0.12431563575034972</v>
      </c>
      <c r="D5">
        <v>0.78233092607909105</v>
      </c>
    </row>
    <row r="6" spans="1:4" x14ac:dyDescent="0.2">
      <c r="A6" t="s">
        <v>29</v>
      </c>
      <c r="B6">
        <v>-0.52968256166190864</v>
      </c>
      <c r="C6">
        <v>0.14752283313065107</v>
      </c>
      <c r="D6">
        <v>0.78118005020078829</v>
      </c>
    </row>
    <row r="7" spans="1:4" x14ac:dyDescent="0.2">
      <c r="A7" t="s">
        <v>37</v>
      </c>
      <c r="B7">
        <v>-0.15570267868992368</v>
      </c>
      <c r="C7">
        <v>0.23159947260276556</v>
      </c>
      <c r="D7">
        <v>0.74115343689833701</v>
      </c>
    </row>
    <row r="8" spans="1:4" x14ac:dyDescent="0.2">
      <c r="A8" t="s">
        <v>47</v>
      </c>
      <c r="B8">
        <v>0.64083195096795076</v>
      </c>
      <c r="C8">
        <v>0.41067315526343451</v>
      </c>
      <c r="D8">
        <v>0.7188743693069739</v>
      </c>
    </row>
    <row r="9" spans="1:4" x14ac:dyDescent="0.2">
      <c r="A9" t="s">
        <v>40</v>
      </c>
      <c r="B9">
        <v>1.6933304876961217</v>
      </c>
      <c r="C9">
        <v>0.64729160466824209</v>
      </c>
      <c r="D9">
        <v>0.70468415176957189</v>
      </c>
    </row>
    <row r="10" spans="1:4" x14ac:dyDescent="0.2">
      <c r="A10" t="s">
        <v>46</v>
      </c>
      <c r="B10">
        <v>0.57800619511866114</v>
      </c>
      <c r="C10">
        <v>0.39654892381513623</v>
      </c>
      <c r="D10">
        <v>0.67347146164929261</v>
      </c>
    </row>
    <row r="11" spans="1:4" x14ac:dyDescent="0.2">
      <c r="A11" t="s">
        <v>27</v>
      </c>
      <c r="B11">
        <v>-0.8624678491066573</v>
      </c>
      <c r="C11">
        <v>7.2707395434468663E-2</v>
      </c>
      <c r="D11">
        <v>0.67027922037124732</v>
      </c>
    </row>
    <row r="12" spans="1:4" x14ac:dyDescent="0.2">
      <c r="A12" t="s">
        <v>25</v>
      </c>
      <c r="B12">
        <v>-0.48411355185843202</v>
      </c>
      <c r="C12">
        <v>0.1577674729703698</v>
      </c>
      <c r="D12">
        <v>0.66619938868667794</v>
      </c>
    </row>
    <row r="13" spans="1:4" x14ac:dyDescent="0.2">
      <c r="A13" t="s">
        <v>26</v>
      </c>
      <c r="B13">
        <v>-0.6527261174402027</v>
      </c>
      <c r="C13">
        <v>0.11986068029952242</v>
      </c>
      <c r="D13">
        <v>0.65371522424721296</v>
      </c>
    </row>
    <row r="14" spans="1:4" x14ac:dyDescent="0.2">
      <c r="A14" t="s">
        <v>30</v>
      </c>
      <c r="B14">
        <v>0.40345375973995962</v>
      </c>
      <c r="C14">
        <v>0.35730675372382675</v>
      </c>
      <c r="D14">
        <v>0.62663958036810119</v>
      </c>
    </row>
    <row r="15" spans="1:4" x14ac:dyDescent="0.2">
      <c r="A15" t="s">
        <v>34</v>
      </c>
      <c r="B15">
        <v>-0.91437456902595371</v>
      </c>
      <c r="C15">
        <v>6.1037937328451697E-2</v>
      </c>
      <c r="D15">
        <v>0.61026484469407893</v>
      </c>
    </row>
    <row r="16" spans="1:4" x14ac:dyDescent="0.2">
      <c r="A16" t="s">
        <v>42</v>
      </c>
      <c r="B16">
        <v>4.1042696690225526E-2</v>
      </c>
      <c r="C16">
        <v>0.27583096939394935</v>
      </c>
      <c r="D16">
        <v>0.60745774534287122</v>
      </c>
    </row>
    <row r="17" spans="1:4" x14ac:dyDescent="0.2">
      <c r="A17" t="s">
        <v>45</v>
      </c>
      <c r="B17">
        <v>0.26444408994516955</v>
      </c>
      <c r="C17">
        <v>0.32605516393884959</v>
      </c>
      <c r="D17">
        <v>0.59873155500323083</v>
      </c>
    </row>
    <row r="18" spans="1:4" x14ac:dyDescent="0.2">
      <c r="A18" t="s">
        <v>23</v>
      </c>
      <c r="B18">
        <v>-0.58163091569178682</v>
      </c>
      <c r="C18">
        <v>0.13584401501286739</v>
      </c>
      <c r="D18">
        <v>0.59672827024030917</v>
      </c>
    </row>
    <row r="19" spans="1:4" x14ac:dyDescent="0.2">
      <c r="A19" t="s">
        <v>48</v>
      </c>
      <c r="B19">
        <v>-0.95399926169527149</v>
      </c>
      <c r="C19">
        <v>5.2129674741500896E-2</v>
      </c>
      <c r="D19">
        <v>0.59564713020304527</v>
      </c>
    </row>
    <row r="20" spans="1:4" x14ac:dyDescent="0.2">
      <c r="A20" t="s">
        <v>39</v>
      </c>
      <c r="B20">
        <v>1.1671133674749814</v>
      </c>
      <c r="C20">
        <v>0.52898960738086032</v>
      </c>
      <c r="D20">
        <v>0.59364373265600923</v>
      </c>
    </row>
    <row r="21" spans="1:4" x14ac:dyDescent="0.2">
      <c r="A21" t="s">
        <v>31</v>
      </c>
      <c r="B21">
        <v>-0.31686714001684219</v>
      </c>
      <c r="C21">
        <v>0.19536713250195881</v>
      </c>
      <c r="D21">
        <v>0.58688097850940679</v>
      </c>
    </row>
    <row r="22" spans="1:4" x14ac:dyDescent="0.2">
      <c r="A22" t="s">
        <v>35</v>
      </c>
      <c r="B22">
        <v>-1.0228303126538749</v>
      </c>
      <c r="C22">
        <v>3.6655357219542779E-2</v>
      </c>
      <c r="D22">
        <v>0.57011796029982797</v>
      </c>
    </row>
    <row r="23" spans="1:4" x14ac:dyDescent="0.2">
      <c r="A23" t="s">
        <v>22</v>
      </c>
      <c r="B23">
        <v>0.57012969941466274</v>
      </c>
      <c r="C23">
        <v>0.39477816201814853</v>
      </c>
      <c r="D23">
        <v>0.5487717590941682</v>
      </c>
    </row>
    <row r="24" spans="1:4" x14ac:dyDescent="0.2">
      <c r="A24" t="s">
        <v>33</v>
      </c>
      <c r="B24">
        <v>-0.27638584670334471</v>
      </c>
      <c r="C24">
        <v>0.2044679725691739</v>
      </c>
      <c r="D24">
        <v>0.52788918736422508</v>
      </c>
    </row>
    <row r="25" spans="1:4" x14ac:dyDescent="0.2">
      <c r="A25" t="s">
        <v>28</v>
      </c>
      <c r="B25">
        <v>-0.95884311503150454</v>
      </c>
      <c r="C25">
        <v>5.1040699293490574E-2</v>
      </c>
      <c r="D25">
        <v>0.5226476518273272</v>
      </c>
    </row>
    <row r="26" spans="1:4" x14ac:dyDescent="0.2">
      <c r="A26" t="s">
        <v>43</v>
      </c>
      <c r="B26">
        <v>-0.9334511247251075</v>
      </c>
      <c r="C26">
        <v>5.6749223499404332E-2</v>
      </c>
      <c r="D26">
        <v>0.48065504832866524</v>
      </c>
    </row>
    <row r="27" spans="1:4" x14ac:dyDescent="0.2">
      <c r="A27" t="s">
        <v>38</v>
      </c>
      <c r="B27">
        <v>-0.97276788489581967</v>
      </c>
      <c r="C27">
        <v>4.7910189047029289E-2</v>
      </c>
      <c r="D27">
        <v>0.42396757922491241</v>
      </c>
    </row>
    <row r="28" spans="1:4" x14ac:dyDescent="0.2">
      <c r="A28" t="s">
        <v>32</v>
      </c>
      <c r="B28">
        <v>-0.97047220619628916</v>
      </c>
      <c r="C28">
        <v>4.8426294215121186E-2</v>
      </c>
      <c r="D28">
        <v>0.40147346708319503</v>
      </c>
    </row>
    <row r="29" spans="1:4" x14ac:dyDescent="0.2">
      <c r="A29" t="s">
        <v>21</v>
      </c>
      <c r="B29">
        <v>0.47405571831796761</v>
      </c>
      <c r="C29">
        <v>0.37317919950945477</v>
      </c>
      <c r="D29">
        <v>0.37898989542425016</v>
      </c>
    </row>
    <row r="30" spans="1:4" x14ac:dyDescent="0.2">
      <c r="A30" t="s">
        <v>36</v>
      </c>
      <c r="B30">
        <v>-0.1034350858010535</v>
      </c>
      <c r="C30">
        <v>0.24335006070517959</v>
      </c>
      <c r="D30">
        <v>0.21751236685694528</v>
      </c>
    </row>
  </sheetData>
  <autoFilter ref="A1:D1" xr:uid="{5732B762-D07A-4440-B0B6-EC53DA0B8875}">
    <sortState ref="A2:D30">
      <sortCondition descending="1"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onsets_data</vt:lpstr>
      <vt:lpstr>sorted.comp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yodfat</dc:creator>
  <cp:lastModifiedBy>adam yodfat</cp:lastModifiedBy>
  <dcterms:created xsi:type="dcterms:W3CDTF">2019-07-11T15:09:00Z</dcterms:created>
  <dcterms:modified xsi:type="dcterms:W3CDTF">2019-07-13T16:25:09Z</dcterms:modified>
</cp:coreProperties>
</file>