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680" yWindow="1005" windowWidth="19440" windowHeight="15540"/>
  </bookViews>
  <sheets>
    <sheet name="Sheet1" sheetId="1" r:id="rId1"/>
    <sheet name="Sheet5" sheetId="5" r:id="rId2"/>
    <sheet name="Sheet2" sheetId="2" r:id="rId3"/>
    <sheet name="Sheet3" sheetId="3" r:id="rId4"/>
    <sheet name="20160415_Octopart_lookup" sheetId="6" r:id="rId5"/>
  </sheets>
  <definedNames>
    <definedName name="_xlnm._FilterDatabase" localSheetId="0" hidden="1">Sheet1!$F$1:$F$155</definedName>
    <definedName name="Octopart_MPN">'20160415_Octopart_lookup'!$D:$D</definedName>
    <definedName name="Octopart_UnitPrice">'20160415_Octopart_lookup'!$Y:$Y</definedName>
    <definedName name="Octopart_Vendor">'20160415_Octopart_lookup'!$V:$V</definedName>
    <definedName name="Octopart_VPN">'20160415_Octopart_lookup'!$W:$W</definedName>
  </definedNames>
  <calcPr calcId="145621"/>
  <customWorkbookViews>
    <customWorkbookView name="Aaron Bonnell-Kangas - Personal View" guid="{041FEFD3-1D47-D149-9DF0-87D1C293F234}" mergeInterval="0" personalView="1" windowWidth="1225" windowHeight="684" activeSheetId="1" showComments="commIndAndComment"/>
  </customWorkbookViews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9" i="1" l="1"/>
  <c r="I78" i="1"/>
  <c r="I77" i="1"/>
  <c r="I76" i="1"/>
  <c r="I75" i="1"/>
  <c r="I87" i="1"/>
  <c r="I86" i="1"/>
  <c r="I126" i="1"/>
  <c r="I125" i="1"/>
  <c r="I124" i="1"/>
  <c r="I123" i="1"/>
  <c r="I122" i="1"/>
  <c r="I121" i="1"/>
  <c r="I120" i="1"/>
  <c r="I118" i="1"/>
  <c r="I104" i="1"/>
  <c r="I111" i="1"/>
  <c r="I109" i="1"/>
  <c r="I105" i="1"/>
  <c r="I102" i="1"/>
  <c r="I101" i="1"/>
  <c r="I99" i="1"/>
  <c r="I97" i="1"/>
  <c r="I96" i="1"/>
  <c r="I94" i="1"/>
  <c r="I98" i="1"/>
  <c r="G126" i="1"/>
  <c r="F126" i="1"/>
  <c r="G125" i="1"/>
  <c r="F125" i="1"/>
  <c r="G123" i="1"/>
  <c r="F123" i="1"/>
  <c r="G122" i="1"/>
  <c r="F122" i="1"/>
  <c r="G121" i="1"/>
  <c r="F121" i="1"/>
  <c r="G120" i="1"/>
  <c r="F120" i="1"/>
  <c r="G118" i="1"/>
  <c r="F118" i="1"/>
  <c r="G116" i="1"/>
  <c r="F116" i="1"/>
  <c r="G111" i="1"/>
  <c r="F111" i="1"/>
  <c r="G109" i="1"/>
  <c r="F109" i="1"/>
  <c r="G105" i="1"/>
  <c r="F105" i="1"/>
  <c r="G102" i="1"/>
  <c r="G101" i="1"/>
  <c r="G99" i="1"/>
  <c r="G98" i="1"/>
  <c r="G97" i="1"/>
  <c r="G96" i="1"/>
  <c r="G94" i="1"/>
  <c r="F102" i="1"/>
  <c r="F101" i="1"/>
  <c r="F99" i="1"/>
  <c r="F98" i="1"/>
  <c r="F97" i="1"/>
  <c r="F96" i="1"/>
  <c r="F94" i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4" i="5"/>
  <c r="C5" i="5"/>
  <c r="C4" i="5"/>
</calcChain>
</file>

<file path=xl/sharedStrings.xml><?xml version="1.0" encoding="utf-8"?>
<sst xmlns="http://schemas.openxmlformats.org/spreadsheetml/2006/main" count="1195" uniqueCount="462">
  <si>
    <t>Bill Of Materials</t>
  </si>
  <si>
    <t>Component</t>
  </si>
  <si>
    <t>Type</t>
  </si>
  <si>
    <t>Description</t>
  </si>
  <si>
    <t>Manufacturer</t>
  </si>
  <si>
    <t>Connectors</t>
  </si>
  <si>
    <t>Fuses</t>
  </si>
  <si>
    <t>Hardware</t>
  </si>
  <si>
    <t xml:space="preserve">Big Plug </t>
  </si>
  <si>
    <t>Sensor Breakout</t>
  </si>
  <si>
    <t xml:space="preserve">Logic </t>
  </si>
  <si>
    <t xml:space="preserve">Kvaser </t>
  </si>
  <si>
    <t>BeagleBone</t>
  </si>
  <si>
    <t>CAN Mirror</t>
  </si>
  <si>
    <t>Magic CAN Node 1</t>
  </si>
  <si>
    <t>Magic CAN Node 2</t>
  </si>
  <si>
    <t>Magic CAN Node 3</t>
  </si>
  <si>
    <t>Magic CAN Node 4</t>
  </si>
  <si>
    <t>CAN Cape</t>
  </si>
  <si>
    <t>GPS Backpack</t>
  </si>
  <si>
    <t>HV In</t>
  </si>
  <si>
    <t>HV Out</t>
  </si>
  <si>
    <t>Panasonic</t>
  </si>
  <si>
    <t>TE Connectivity</t>
  </si>
  <si>
    <t>HV Bus Bar</t>
  </si>
  <si>
    <t>HV Contactor to Fuse</t>
  </si>
  <si>
    <t>122.65mm sq</t>
  </si>
  <si>
    <t>Hella</t>
  </si>
  <si>
    <t>MuRata</t>
  </si>
  <si>
    <t>DC-DC</t>
  </si>
  <si>
    <t>BF301</t>
  </si>
  <si>
    <t>MPD</t>
  </si>
  <si>
    <t>FWH-150B</t>
  </si>
  <si>
    <t>Bussmann</t>
  </si>
  <si>
    <t>CAN A Diagnostic</t>
  </si>
  <si>
    <t>CAN 2 Diagnostic</t>
  </si>
  <si>
    <t>Buckeye Current</t>
  </si>
  <si>
    <t>Molex</t>
  </si>
  <si>
    <t>43045-0406</t>
  </si>
  <si>
    <t>Logic Board</t>
  </si>
  <si>
    <t>502352-0200</t>
  </si>
  <si>
    <t>Duracklick 2pos RA Headers (to Contactors)</t>
  </si>
  <si>
    <t>Microfit 4pos RA Header (to Big Plug)</t>
  </si>
  <si>
    <t>HV In to DC - DC</t>
  </si>
  <si>
    <t>Wire</t>
  </si>
  <si>
    <t>Bus Bar</t>
  </si>
  <si>
    <t>Littelfuse</t>
  </si>
  <si>
    <t>Qty.</t>
  </si>
  <si>
    <t>+12V Fuse Block</t>
  </si>
  <si>
    <t>92290A012</t>
  </si>
  <si>
    <t>95263A110</t>
  </si>
  <si>
    <t>91292A020</t>
  </si>
  <si>
    <t>91292A108</t>
  </si>
  <si>
    <t>91292A116</t>
  </si>
  <si>
    <t>95263A360</t>
  </si>
  <si>
    <t>95263A388</t>
  </si>
  <si>
    <t>91292A441</t>
  </si>
  <si>
    <t>95263A531</t>
  </si>
  <si>
    <t>94180A351</t>
  </si>
  <si>
    <t>94180A361</t>
  </si>
  <si>
    <t>94180A371</t>
  </si>
  <si>
    <t>94180A331</t>
  </si>
  <si>
    <t>94180A307</t>
  </si>
  <si>
    <t>Insert</t>
  </si>
  <si>
    <t>Bolt</t>
  </si>
  <si>
    <t>0287005.PXCN</t>
  </si>
  <si>
    <t>0477005.MXP</t>
  </si>
  <si>
    <t>Rivet Nut Insert</t>
  </si>
  <si>
    <t>91230A241</t>
  </si>
  <si>
    <t>External 12V</t>
  </si>
  <si>
    <t>206036-2</t>
  </si>
  <si>
    <t>Connector for 12V and signal</t>
  </si>
  <si>
    <t>HV Connector from Battery Pack +/-</t>
  </si>
  <si>
    <t>For CAN A analysis testing</t>
  </si>
  <si>
    <t>For CAN 2 analysis testing</t>
  </si>
  <si>
    <t xml:space="preserve">+12V  Fuse </t>
  </si>
  <si>
    <t>Auxillary</t>
  </si>
  <si>
    <t>CAN</t>
  </si>
  <si>
    <t>+12V  Fuse</t>
  </si>
  <si>
    <t>Logic</t>
  </si>
  <si>
    <t xml:space="preserve">Holds the 12V fuses </t>
  </si>
  <si>
    <t>Switches</t>
  </si>
  <si>
    <t>12V Relay</t>
  </si>
  <si>
    <t>HV contactor switch between HV out and HV in</t>
  </si>
  <si>
    <t>Contactor</t>
  </si>
  <si>
    <t>Boards/Units</t>
  </si>
  <si>
    <t>Converts 450V to 12V</t>
  </si>
  <si>
    <t>Contactor to HV Fuse</t>
  </si>
  <si>
    <t>HV Wire to DC-DC</t>
  </si>
  <si>
    <t>1838893-3</t>
  </si>
  <si>
    <t>Plug providing pack access for HV charger</t>
  </si>
  <si>
    <t>211769-1</t>
  </si>
  <si>
    <t>HV Connector to Motor Controller</t>
  </si>
  <si>
    <t>Fan</t>
  </si>
  <si>
    <t>HV Fuse</t>
  </si>
  <si>
    <t>Big Plug Pin Terminal</t>
  </si>
  <si>
    <t>Provides air cooling to the DC-DC</t>
  </si>
  <si>
    <t>Provides air ducting and protection to the fans</t>
  </si>
  <si>
    <t>Relay switch between the DC-DC'S and the fuse block</t>
  </si>
  <si>
    <t>Completed By: Arnez Franklin</t>
  </si>
  <si>
    <t>Sys On</t>
  </si>
  <si>
    <t>?</t>
  </si>
  <si>
    <t>205843-2</t>
  </si>
  <si>
    <t>5-1634523-1</t>
  </si>
  <si>
    <t>Qualtek</t>
  </si>
  <si>
    <t>09150-F/45</t>
  </si>
  <si>
    <t>Fan Guard</t>
  </si>
  <si>
    <t>NMB Technolgies Corporation</t>
  </si>
  <si>
    <t>1608VL-04W-B69-B00</t>
  </si>
  <si>
    <t>91292A137</t>
  </si>
  <si>
    <t>Mfr Part Number</t>
  </si>
  <si>
    <t>Vendor</t>
  </si>
  <si>
    <t>Vendor Part Number</t>
  </si>
  <si>
    <t>McMaster</t>
  </si>
  <si>
    <t>M2x0.4 5mm lg, Type 316 SS, Socket Head</t>
  </si>
  <si>
    <t>M3x0.5 6mm lg, Class 12.9 Steel Zn-Plated, Socket Head</t>
  </si>
  <si>
    <t>M3x0.5 25mm lg (partial), Type 18-8 SS, Socket Head</t>
  </si>
  <si>
    <t>M4x0.7 8mm lg, Type 18-8 SS, Socket Head</t>
  </si>
  <si>
    <t>M4x0.7 10mm lg, Type 18-8 SS, Socket Head</t>
  </si>
  <si>
    <t>M4x0.7 14mm lg, Steel Zn-Coated, Socket Head</t>
  </si>
  <si>
    <t>M5x0.8 20mm lg, Class 12.9 Steel Zn-Coated, Socket Head</t>
  </si>
  <si>
    <t>M6x1 10mm lg, Type 18-8 SS, Socket Head</t>
  </si>
  <si>
    <t>M6x1 16mm lg, Class 12.9 Steel Zn-Coated, Socket Head</t>
  </si>
  <si>
    <t>M6x1 20mm lg, Type 18-8 SS, Socket Head</t>
  </si>
  <si>
    <t>Brass Insert for Plastics, M2x0.4, 2.9mm lg</t>
  </si>
  <si>
    <t>Brass Insert for Plastics, M3x0.5, 3.8mm lg</t>
  </si>
  <si>
    <t>Brass Insert for Plastics, M4x0.7, 4.7mm lg</t>
  </si>
  <si>
    <t>Brass Insert for Plastics, M5x0.8, 6.7mm lg</t>
  </si>
  <si>
    <t>Brass Insert for Plastics, M6x1, 7.6mm lg</t>
  </si>
  <si>
    <t>Rivet Nut, Cadmium-Plated Alum, M6x1, 12.7mm lg</t>
  </si>
  <si>
    <t>$/unit</t>
  </si>
  <si>
    <t>MVAC400-12AFR</t>
  </si>
  <si>
    <t>H84960071</t>
  </si>
  <si>
    <t>Digi-Key</t>
  </si>
  <si>
    <t>A97548-ND</t>
  </si>
  <si>
    <t>A1681-ND</t>
  </si>
  <si>
    <t>A97651-ND</t>
  </si>
  <si>
    <t>Mouser</t>
  </si>
  <si>
    <t>WM7169CT-ND</t>
  </si>
  <si>
    <t>A1642-ND</t>
  </si>
  <si>
    <t>FWH-150B-ND</t>
  </si>
  <si>
    <t>Newark</t>
  </si>
  <si>
    <t>46F1138</t>
  </si>
  <si>
    <t>BF301-ND</t>
  </si>
  <si>
    <t>F4197-ND</t>
  </si>
  <si>
    <t>F2990-ND</t>
  </si>
  <si>
    <t>(TE custom order)</t>
  </si>
  <si>
    <t>811-3027-ND</t>
  </si>
  <si>
    <t>CR287-ND</t>
  </si>
  <si>
    <t>P14677-ND</t>
  </si>
  <si>
    <t>Amazon</t>
  </si>
  <si>
    <t>B000VU5IWE</t>
  </si>
  <si>
    <t>EB200 Kilovac Series (CHANGE)</t>
  </si>
  <si>
    <t>Pack of 25</t>
  </si>
  <si>
    <t>Pack of 50</t>
  </si>
  <si>
    <t>Pack of 100</t>
  </si>
  <si>
    <t>Pack of 5</t>
  </si>
  <si>
    <t>0287030.PXCN</t>
  </si>
  <si>
    <t>F4202-ND</t>
  </si>
  <si>
    <t>Pack of 50*</t>
  </si>
  <si>
    <t>*look for pack of 100 if not already purchased (2016-04-14)</t>
  </si>
  <si>
    <t>CPC Series 3 terminals</t>
  </si>
  <si>
    <t>Terminals for 12V umbilical port</t>
  </si>
  <si>
    <t>Terminals for 12V umbilical port - mating connector</t>
  </si>
  <si>
    <t>Mating connector for 12V umbilical port</t>
  </si>
  <si>
    <t>206037-1</t>
  </si>
  <si>
    <t>Cable clamp</t>
  </si>
  <si>
    <t>Cable clamp for 12V umbilical cord</t>
  </si>
  <si>
    <t>Mating connectors</t>
  </si>
  <si>
    <t>66261-2</t>
  </si>
  <si>
    <t>66740-6</t>
  </si>
  <si>
    <t>206070-8</t>
  </si>
  <si>
    <t>CPC Series 2 contact, solder-type</t>
  </si>
  <si>
    <t>66570-3</t>
  </si>
  <si>
    <t>01C1226</t>
  </si>
  <si>
    <t>Tools / misc</t>
  </si>
  <si>
    <t>CPC insertion/extraction tool</t>
  </si>
  <si>
    <t>91285-1</t>
  </si>
  <si>
    <t>255-2730-ND</t>
  </si>
  <si>
    <t>CB1F-M-12V</t>
  </si>
  <si>
    <t>3-350819-2</t>
  </si>
  <si>
    <t xml:space="preserve">CPC Series 1 </t>
  </si>
  <si>
    <t>Terminals for charge port mating connector</t>
  </si>
  <si>
    <t>66180-1</t>
  </si>
  <si>
    <t>211768-1</t>
  </si>
  <si>
    <t>Mating connector for charge port, 17-9 size</t>
  </si>
  <si>
    <t>66183-1</t>
  </si>
  <si>
    <t>Female CPC Series 1 terminals for charge port, solder-type, 26-20awg</t>
  </si>
  <si>
    <t>Internal wiring</t>
  </si>
  <si>
    <t>C200</t>
  </si>
  <si>
    <t>Ring terminal, M8 stud size, 18-22awg</t>
  </si>
  <si>
    <t>TE Conn</t>
  </si>
  <si>
    <t>2-320573-4</t>
  </si>
  <si>
    <t>A100493CT-ND</t>
  </si>
  <si>
    <t>Cartridge fuse holder</t>
  </si>
  <si>
    <t>Cartridge fuse</t>
  </si>
  <si>
    <t>2-34067-1</t>
  </si>
  <si>
    <t>Wire splice, 18-22awg</t>
  </si>
  <si>
    <t>Connector housing, for DC-DC input</t>
  </si>
  <si>
    <t>Terminal, for DC-DC input</t>
  </si>
  <si>
    <t>C201</t>
  </si>
  <si>
    <t>Wire splice, 16-14awg (blue)</t>
  </si>
  <si>
    <t>Ring terminal, M8 stud size, 14-12awg (yellow)</t>
  </si>
  <si>
    <t>A0891-ND</t>
  </si>
  <si>
    <t>C202</t>
  </si>
  <si>
    <t>CPC Series 3 housing, 3 positions (12V umbilical)</t>
  </si>
  <si>
    <t>Wire splice, 12-10AWG (yellow)</t>
  </si>
  <si>
    <t>Quick-disconnect spade terminal, female, red (22-18AWG)</t>
  </si>
  <si>
    <t>Quick-disconnect spade terminal, female, yellow (12-10AWG)</t>
  </si>
  <si>
    <t>Ring terminal for ground stud, M6 stud size, 12-10AWG (yellow)</t>
  </si>
  <si>
    <t>4-520447-2</t>
  </si>
  <si>
    <t>3M</t>
  </si>
  <si>
    <t>94743-01-ND</t>
  </si>
  <si>
    <t>C203</t>
  </si>
  <si>
    <t>BNC connector, panel-mount, from the middle of the battery pack</t>
  </si>
  <si>
    <t>Main fusing for pack current</t>
  </si>
  <si>
    <t>Stranded wire, orange, 14 AWG</t>
  </si>
  <si>
    <t>Stranded wire, yellow, 12 AWG</t>
  </si>
  <si>
    <t>Stranded wire, black, 12 AWG</t>
  </si>
  <si>
    <t>Stranded wire, yellow, 20 AWG</t>
  </si>
  <si>
    <t>Stranded wire, orange, 20 AWG</t>
  </si>
  <si>
    <t>(Use stock for balance harness)</t>
  </si>
  <si>
    <t>NTE</t>
  </si>
  <si>
    <t>WH20-04-100</t>
  </si>
  <si>
    <t>33C7322</t>
  </si>
  <si>
    <t>8054T18</t>
  </si>
  <si>
    <t>50'</t>
  </si>
  <si>
    <t>8054T17</t>
  </si>
  <si>
    <t>25'</t>
  </si>
  <si>
    <t>Stranded wire, black, 20 AWG</t>
  </si>
  <si>
    <t>Stranded wire, white, 20 AWG</t>
  </si>
  <si>
    <t>Inline fuse (soldered), 20A fuse current, 600 VDC</t>
  </si>
  <si>
    <t>Mersen</t>
  </si>
  <si>
    <t>ATM20</t>
  </si>
  <si>
    <t>44W3817</t>
  </si>
  <si>
    <t>C204</t>
  </si>
  <si>
    <t>C205-1</t>
  </si>
  <si>
    <t>C205-2</t>
  </si>
  <si>
    <t>(CAN wiring supplies assumed in stock)</t>
  </si>
  <si>
    <t>C205-3</t>
  </si>
  <si>
    <t>Ring terminal for ground stud, M6 stud size, 22-18AWG (red)</t>
  </si>
  <si>
    <t>3-350820-2</t>
  </si>
  <si>
    <t>A27824-ND</t>
  </si>
  <si>
    <t>2-38194-2</t>
  </si>
  <si>
    <t>A0885CT-ND</t>
  </si>
  <si>
    <t>Molex Micro-Fit housing, plug, 4 positions, dual row</t>
  </si>
  <si>
    <t>C205-4</t>
  </si>
  <si>
    <t>Quick-disconnect spade terminal, female, blue (14-16AWG), 0.25" tab width</t>
  </si>
  <si>
    <t>C205-5</t>
  </si>
  <si>
    <t>(CAN termination to Sensor Breakout)</t>
  </si>
  <si>
    <t>C206</t>
  </si>
  <si>
    <t>C207</t>
  </si>
  <si>
    <t>C208</t>
  </si>
  <si>
    <t>C209</t>
  </si>
  <si>
    <t>Micro-Fit housing, 2 positions, dual row</t>
  </si>
  <si>
    <t>43025-0200</t>
  </si>
  <si>
    <t>43030-0007</t>
  </si>
  <si>
    <t>Micro-Fit terminal, female, 20-24AWG, tin plating</t>
  </si>
  <si>
    <t>C211</t>
  </si>
  <si>
    <t>C-Grid terminal housing, 8 positions</t>
  </si>
  <si>
    <t>C-grid terminal, 28-26AWG, select gold plated</t>
  </si>
  <si>
    <t>Diode</t>
  </si>
  <si>
    <t>Micro-Fit terminal, female, 26-30AWG, tin plating</t>
  </si>
  <si>
    <t>43030-0010</t>
  </si>
  <si>
    <t>Fan connector</t>
  </si>
  <si>
    <t>Micro-Fit receptacle, 2 positions, dual row</t>
  </si>
  <si>
    <t>Micro-Fit terminal, male pin, 26-30AWG, tin plating</t>
  </si>
  <si>
    <t>43031-0010</t>
  </si>
  <si>
    <t>43020-0201</t>
  </si>
  <si>
    <t>Stranded wire, black, 26 AWG</t>
  </si>
  <si>
    <t>Stranded wire, white, 26 AWG</t>
  </si>
  <si>
    <t>Grand Total</t>
  </si>
  <si>
    <t>Row Labels</t>
  </si>
  <si>
    <t>Sum of Qty.</t>
  </si>
  <si>
    <t>56H9380</t>
  </si>
  <si>
    <t>44F8390</t>
  </si>
  <si>
    <t>A16026-ND</t>
  </si>
  <si>
    <t>84K8505</t>
  </si>
  <si>
    <t>92F4844</t>
  </si>
  <si>
    <t>95F2713</t>
  </si>
  <si>
    <t>90F1401</t>
  </si>
  <si>
    <t>A28186CT-ND</t>
  </si>
  <si>
    <t>54H5426</t>
  </si>
  <si>
    <t>https://octopart-clicks.com/click/track?url=http%3A%2F%2Fwww.newark.com%2F56H9415&amp;country=US&amp;ak=68b25f31&amp;sig=0be6bd6&amp;sid=2402&amp;ppid=10533&amp;ct=offers</t>
  </si>
  <si>
    <t>56H9415</t>
  </si>
  <si>
    <t>https://octopart.com/43030-0010-molex-10533</t>
  </si>
  <si>
    <t>https://octopart-clicks.com/click/track?url=http%3A%2F%2Fwww.newark.com%2F56H9399&amp;country=US&amp;ak=68b25f31&amp;sig=0ee634d&amp;sid=2402&amp;ppid=2752&amp;ct=offers</t>
  </si>
  <si>
    <t>56H9399</t>
  </si>
  <si>
    <t>https://octopart.com/43025-0200-molex-2752</t>
  </si>
  <si>
    <t>https://octopart.com/2-mennekes-36530845</t>
  </si>
  <si>
    <t>Mennekes</t>
  </si>
  <si>
    <t>https://octopart-clicks.com/click/track?url=http%3A%2F%2Fwww.newark.com%2F60H4151&amp;country=US&amp;ak=68b25f31&amp;sig=0967b91&amp;sid=2402&amp;ppid=232135&amp;ct=offers</t>
  </si>
  <si>
    <t>60H4151</t>
  </si>
  <si>
    <t>https://octopart.com/90119-2121-molex-232135</t>
  </si>
  <si>
    <t>90119-2121</t>
  </si>
  <si>
    <t>https://octopart-clicks.com/click/track?url=http%3A%2F%2Fwww.newark.com%2F96C8855&amp;country=US&amp;ak=68b25f31&amp;sig=098d1ea&amp;sid=2402&amp;ppid=281039&amp;ct=offers</t>
  </si>
  <si>
    <t>96C8855</t>
  </si>
  <si>
    <t>https://octopart.com/90142-0008-molex-281039</t>
  </si>
  <si>
    <t>90142-0008</t>
  </si>
  <si>
    <t>https://octopart-clicks.com/click/track?url=http%3A%2F%2Fwww.newark.com%2F56H9412&amp;country=US&amp;ak=68b25f31&amp;sig=04e2f53&amp;sid=2402&amp;ppid=496&amp;ct=offers</t>
  </si>
  <si>
    <t>56H9412</t>
  </si>
  <si>
    <t>https://octopart.com/43030-0007-molex-496</t>
  </si>
  <si>
    <t>https://octopart-clicks.com/click/track?url=http%3A%2F%2Fwww.newark.com%2F20T5624&amp;country=US&amp;ak=68b25f31&amp;sig=0cc1751&amp;sid=2402&amp;ppid=24814893&amp;ct=offers</t>
  </si>
  <si>
    <t>20T5624</t>
  </si>
  <si>
    <t>https://octopart-clicks.com/click/track?url=http%3A%2F%2Fwww.digikey.com%2Fproduct-detail%2Fen%2FLM5119EVAL%252fNOPB%2FLM5119EVAL%252fNOPB-ND%2F2425695&amp;country=US&amp;ak=68b25f31&amp;sig=00365b3&amp;sid=459&amp;ppid=24814893&amp;ct=offers</t>
  </si>
  <si>
    <t>Box</t>
  </si>
  <si>
    <t>LM5119EVAL/NOPB-ND</t>
  </si>
  <si>
    <t>https://octopart.com/lm5119eval%2Fnopb-texas+instruments-24814893</t>
  </si>
  <si>
    <t>LM5119EVAL/NOPB</t>
  </si>
  <si>
    <t>Texas Instruments</t>
  </si>
  <si>
    <t>https://octopart-clicks.com/click/track?country=US&amp;ak=68b25f31&amp;sig=0ba039c&amp;sid=2402&amp;ppid=46505334&amp;vpid=118735369&amp;ct=offers</t>
  </si>
  <si>
    <t>Cut Tape</t>
  </si>
  <si>
    <t>25C3964</t>
  </si>
  <si>
    <t>https://octopart-clicks.com/click/track?country=US&amp;ak=68b25f31&amp;sig=0436b38&amp;sid=459&amp;ppid=46505334&amp;vpid=115139328&amp;ct=offers</t>
  </si>
  <si>
    <t>A27824CT-ND</t>
  </si>
  <si>
    <t>https://octopart.com/3-350819-2-te+connectivity-46505334</t>
  </si>
  <si>
    <t>https://octopart-clicks.com/click/track?url=http%3A%2F%2Fwww.digikey.com%2Fproduct-detail%2Fen%2F94743%2F94743-01-ND%2F503860&amp;country=US&amp;ak=68b25f31&amp;sig=01bca10&amp;sid=459&amp;ppid=311983&amp;ct=offers</t>
  </si>
  <si>
    <t>Bulk</t>
  </si>
  <si>
    <t>https://octopart-clicks.com/click/track?url=http%3A%2F%2Fwww.newark.com%2F82H1183&amp;country=US&amp;ak=68b25f31&amp;sig=0856a51&amp;sid=2402&amp;ppid=311983&amp;ct=offers</t>
  </si>
  <si>
    <t>82H1183</t>
  </si>
  <si>
    <t>https://octopart.com/94743-3m-311983</t>
  </si>
  <si>
    <t>https://octopart-clicks.com/click/track?country=US&amp;ak=68b25f31&amp;sig=079a0f5&amp;sid=459&amp;ppid=46510636&amp;vpid=114968997&amp;ct=offers</t>
  </si>
  <si>
    <t>A27831CT-ND</t>
  </si>
  <si>
    <t>https://octopart-clicks.com/click/track?country=US&amp;ak=68b25f31&amp;sig=070bccd&amp;sid=2402&amp;ppid=46510636&amp;vpid=118739454&amp;ct=offers</t>
  </si>
  <si>
    <t>29C5849</t>
  </si>
  <si>
    <t>https://octopart.com/4-520447-2-te+connectivity-46510636</t>
  </si>
  <si>
    <t>https://octopart-clicks.com/click/track?country=US&amp;ak=68b25f31&amp;sig=0579dd0&amp;sid=2402&amp;ppid=46505335&amp;vpid=118735370&amp;ct=offers</t>
  </si>
  <si>
    <t>90F3736</t>
  </si>
  <si>
    <t>https://octopart-clicks.com/click/track?country=US&amp;ak=68b25f31&amp;sig=0a960f9&amp;sid=459&amp;ppid=46505335&amp;vpid=198635795&amp;ct=offers</t>
  </si>
  <si>
    <t>https://octopart.com/3-350820-2-te+connectivity-46505335</t>
  </si>
  <si>
    <t>https://octopart.com/1-mennekes-27555841</t>
  </si>
  <si>
    <t>https://octopart-clicks.com/click/track?country=US&amp;ak=68b25f31&amp;sig=019e071&amp;sid=2402&amp;ppid=39404190&amp;vpid=177769733&amp;ct=offers</t>
  </si>
  <si>
    <t>27C7555</t>
  </si>
  <si>
    <t>https://octopart-clicks.com/click/track?country=US&amp;ak=68b25f31&amp;sig=013a758&amp;sid=459&amp;ppid=39404190&amp;vpid=198720669&amp;ct=offers</t>
  </si>
  <si>
    <t>A0999-ND</t>
  </si>
  <si>
    <t>https://octopart.com/34072-te+connectivity-39404190</t>
  </si>
  <si>
    <t>https://octopart-clicks.com/click/track?country=US&amp;ak=68b25f31&amp;sig=0c2a92b&amp;sid=2402&amp;ppid=46515856&amp;vpid=118747015&amp;ct=offers</t>
  </si>
  <si>
    <t>46F1154</t>
  </si>
  <si>
    <t>https://octopart-clicks.com/click/track?country=US&amp;ak=68b25f31&amp;sig=07cef06&amp;sid=459&amp;ppid=46515856&amp;vpid=119561219&amp;ct=offers</t>
  </si>
  <si>
    <t>A16022-ND</t>
  </si>
  <si>
    <t>https://octopart.com/66261-2-te+connectivity-46515856</t>
  </si>
  <si>
    <t>https://octopart-clicks.com/click/track?country=US&amp;ak=68b25f31&amp;sig=0cb0072&amp;sid=2402&amp;ppid=39385763&amp;vpid=2978395&amp;ct=offers</t>
  </si>
  <si>
    <t>46F1142</t>
  </si>
  <si>
    <t>https://octopart-clicks.com/click/track?country=US&amp;ak=68b25f31&amp;sig=0a97edc&amp;sid=459&amp;ppid=39385763&amp;vpid=1953036&amp;ct=offers</t>
  </si>
  <si>
    <t>https://octopart.com/206036-2-te+connectivity-39385763</t>
  </si>
  <si>
    <t>https://octopart-clicks.com/click/track?country=US&amp;ak=68b25f31&amp;sig=0a224cb&amp;sid=459&amp;ppid=46509446&amp;vpid=198754315&amp;ct=offers</t>
  </si>
  <si>
    <t>A25137-ND</t>
  </si>
  <si>
    <t>https://octopart-clicks.com/click/track?country=US&amp;ak=68b25f31&amp;sig=0dc556a&amp;sid=2402&amp;ppid=46509446&amp;vpid=118746990&amp;ct=offers</t>
  </si>
  <si>
    <t>50F579</t>
  </si>
  <si>
    <t>https://octopart.com/66183-1-te+connectivity-46509446</t>
  </si>
  <si>
    <t>https://octopart-clicks.com/click/track?country=US&amp;ak=68b25f31&amp;sig=0f29015&amp;sid=2402&amp;ppid=46507766&amp;vpid=118734112&amp;ct=offers</t>
  </si>
  <si>
    <t>71C8214</t>
  </si>
  <si>
    <t>https://octopart-clicks.com/click/track?country=US&amp;ak=68b25f31&amp;sig=082f0cb&amp;sid=459&amp;ppid=46507766&amp;vpid=198706006&amp;ct=offers</t>
  </si>
  <si>
    <t>https://octopart.com/211769-1-te+connectivity-46507766</t>
  </si>
  <si>
    <t>https://octopart-clicks.com/click/track?country=US&amp;ak=68b25f31&amp;sig=04b1e68&amp;sid=459&amp;ppid=39394771&amp;vpid=198720507&amp;ct=offers</t>
  </si>
  <si>
    <t>https://octopart-clicks.com/click/track?country=US&amp;ak=68b25f31&amp;sig=0b10381&amp;sid=2402&amp;ppid=39394771&amp;vpid=118738552&amp;ct=offers</t>
  </si>
  <si>
    <t>97F9892</t>
  </si>
  <si>
    <t>https://octopart.com/328999-te+connectivity-39394771</t>
  </si>
  <si>
    <t>https://octopart-clicks.com/click/track?url=http%3A%2F%2Fwww.digikey.com%2Fproduct-detail%2Fen%2FBK%252fATM-20%2F283-2330-ND%2F264845&amp;country=US&amp;ak=68b25f31&amp;sig=0734f0e&amp;sid=459&amp;ppid=12077290&amp;ct=offers</t>
  </si>
  <si>
    <t>283-2330-ND</t>
  </si>
  <si>
    <t>https://octopart-clicks.com/click/track?url=http%3A%2F%2Fwww.newark.com%2F97F7594&amp;country=US&amp;ak=68b25f31&amp;sig=0cd6d31&amp;sid=2402&amp;ppid=12077290&amp;ct=offers</t>
  </si>
  <si>
    <t>97F7594</t>
  </si>
  <si>
    <t>https://octopart.com/bk%2Fatm-20-cooper+bussmann-12077290</t>
  </si>
  <si>
    <t>BK/ATM-20</t>
  </si>
  <si>
    <t>Cooper Bussmann</t>
  </si>
  <si>
    <t>https://octopart-clicks.com/click/track?country=US&amp;ak=68b25f31&amp;sig=0e27666&amp;sid=459&amp;ppid=40430072&amp;vpid=198636080&amp;ct=offers</t>
  </si>
  <si>
    <t>https://octopart-clicks.com/click/track?url=http%3A%2F%2Fwww.newark.com%2F87K0402&amp;country=US&amp;ak=68b25f31&amp;sig=0851562&amp;sid=2402&amp;ppid=40430072&amp;ct=offers</t>
  </si>
  <si>
    <t>87K0402</t>
  </si>
  <si>
    <t>https://octopart.com/5-1634523-1-te+connectivity-40430072</t>
  </si>
  <si>
    <t>https://octopart-clicks.com/click/track?url=http%3A%2F%2Fwww.newark.com%2F54H5426&amp;country=US&amp;ak=68b25f31&amp;sig=05b224a&amp;sid=2402&amp;ppid=3476&amp;ct=offers</t>
  </si>
  <si>
    <t>https://octopart.com/08-52-0113-molex-3476</t>
  </si>
  <si>
    <t>08-52-0113</t>
  </si>
  <si>
    <t>https://octopart.com/9508033-molex-9181407</t>
  </si>
  <si>
    <t>https://octopart-clicks.com/click/track?url=http%3A%2F%2Fwww.digikey.com%2Fproduct-detail%2Fen%2F2-34067-1%2FA28186CT-ND%2F2233544&amp;country=US&amp;ak=68b25f31&amp;sig=041493f&amp;sid=459&amp;ppid=39541202&amp;ct=offers</t>
  </si>
  <si>
    <t>https://octopart-clicks.com/click/track?url=http%3A%2F%2Fwww.newark.com%2F90F6255&amp;country=US&amp;ak=68b25f31&amp;sig=0a4469b&amp;sid=2402&amp;ppid=39541202&amp;ct=offers</t>
  </si>
  <si>
    <t>90F6255</t>
  </si>
  <si>
    <t>https://octopart.com/2-34067-1-te+connectivity+%2F+amp-39541202</t>
  </si>
  <si>
    <t>TE Connectivity / AMP</t>
  </si>
  <si>
    <t>https://octopart-clicks.com/click/track?country=US&amp;ak=68b25f31&amp;sig=06f2583&amp;sid=459&amp;ppid=8985807&amp;vpid=33730277&amp;ct=offers</t>
  </si>
  <si>
    <t>https://octopart-clicks.com/click/track?url=http%3A%2F%2Fwww.newark.com%2F33P9929&amp;country=US&amp;ak=68b25f31&amp;sig=03346a0&amp;sid=2402&amp;ppid=8985807&amp;ct=offers</t>
  </si>
  <si>
    <t>33P9929</t>
  </si>
  <si>
    <t>https://octopart.com/0477005.mxp-littelfuse-8985807</t>
  </si>
  <si>
    <t>https://octopart-clicks.com/click/track?c=1&amp;country=US&amp;ak=68b25f31&amp;sig=03277d3&amp;sid=459&amp;ppid=10598785&amp;vpid=33661980&amp;ct=offers</t>
  </si>
  <si>
    <t>https://octopart.com/bf301-memory+protection+devices-10598785</t>
  </si>
  <si>
    <t>Memory Protection Devices</t>
  </si>
  <si>
    <t>https://octopart-clicks.com/click/track?country=US&amp;ak=68b25f31&amp;sig=0f820f8&amp;sid=459&amp;ppid=39541475&amp;vpid=115224290&amp;ct=offers</t>
  </si>
  <si>
    <t>https://octopart-clicks.com/click/track?country=US&amp;ak=68b25f31&amp;sig=03110b2&amp;sid=2402&amp;ppid=39541475&amp;vpid=118732106&amp;ct=offers</t>
  </si>
  <si>
    <t>15H2629</t>
  </si>
  <si>
    <t>https://octopart.com/2-320573-4-te+connectivity-39541475</t>
  </si>
  <si>
    <t>https://octopart-clicks.com/click/track?country=US&amp;ak=68b25f31&amp;sig=0e85e92&amp;sid=2402&amp;ppid=39552503&amp;vpid=118749972&amp;ct=offers</t>
  </si>
  <si>
    <t>https://octopart-clicks.com/click/track?country=US&amp;ak=68b25f31&amp;sig=01f6d31&amp;sid=459&amp;ppid=39552503&amp;vpid=198636641&amp;ct=offers</t>
  </si>
  <si>
    <t>A9979-ND</t>
  </si>
  <si>
    <t>https://octopart.com/91285-1-te+connectivity-39552503</t>
  </si>
  <si>
    <t>https://octopart-clicks.com/click/track?url=http%3A%2F%2Fwww.newark.com%2F95F2713&amp;country=US&amp;ak=68b25f31&amp;sig=02d5dcd&amp;sid=2402&amp;ppid=39446498&amp;ct=offers</t>
  </si>
  <si>
    <t>https://octopart-clicks.com/click/track?url=http%3A%2F%2Fwww.digikey.com%2Fproduct-detail%2Fen%2F66180-1%2FA25138-ND%2F297833&amp;country=US&amp;ak=68b25f31&amp;sig=093ec92&amp;sid=459&amp;ppid=39446498&amp;ct=offers</t>
  </si>
  <si>
    <t>A25138-ND</t>
  </si>
  <si>
    <t>https://octopart.com/66180-1-te+connectivity+%2F+amp-39446498</t>
  </si>
  <si>
    <t>https://octopart-clicks.com/click/track?country=US&amp;ak=68b25f31&amp;sig=0ef3f83&amp;sid=2402&amp;ppid=46505326&amp;vpid=118734111&amp;ct=offers</t>
  </si>
  <si>
    <t>https://octopart-clicks.com/click/track?country=US&amp;ak=68b25f31&amp;sig=0989c2a&amp;sid=459&amp;ppid=46505326&amp;vpid=198635703&amp;ct=offers</t>
  </si>
  <si>
    <t>A1645-ND</t>
  </si>
  <si>
    <t>https://octopart.com/211768-1-te+connectivity-46505326</t>
  </si>
  <si>
    <t>https://octopart-clicks.com/click/track?country=US&amp;ak=68b25f31&amp;sig=0c172e0&amp;sid=2402&amp;ppid=40018643&amp;vpid=3043437&amp;ct=offers</t>
  </si>
  <si>
    <t>https://octopart-clicks.com/click/track?country=US&amp;ak=68b25f31&amp;sig=060613d&amp;sid=459&amp;ppid=40018643&amp;vpid=1789279&amp;ct=offers</t>
  </si>
  <si>
    <t>Bag</t>
  </si>
  <si>
    <t>A32516-ND</t>
  </si>
  <si>
    <t>https://octopart.com/206070-8-te+connectivity-40018643</t>
  </si>
  <si>
    <t>https://octopart-clicks.com/click/track?country=US&amp;ak=68b25f31&amp;sig=0455f30&amp;sid=459&amp;ppid=46507791&amp;vpid=116178628&amp;ct=offers</t>
  </si>
  <si>
    <t>https://octopart-clicks.com/click/track?country=US&amp;ak=68b25f31&amp;sig=05bc874&amp;sid=2402&amp;ppid=46507791&amp;vpid=118747177&amp;ct=offers</t>
  </si>
  <si>
    <t>90F7240</t>
  </si>
  <si>
    <t>https://octopart.com/66740-6-te+connectivity-46507791</t>
  </si>
  <si>
    <t>https://octopart-clicks.com/click/track?url=http%3A%2F%2Fwww.newark.com%2F44F8390&amp;country=US&amp;ak=68b25f31&amp;sig=08cd929&amp;sid=2402&amp;ppid=39258240&amp;ct=offers</t>
  </si>
  <si>
    <t>https://octopart-clicks.com/click/track?url=http%3A%2F%2Fwww.digikey.com%2Fproduct-detail%2Fen%2F206037-1%2FA1304-ND%2F15600&amp;country=US&amp;ak=68b25f31&amp;sig=01ef55b&amp;sid=459&amp;ppid=39258240&amp;ct=offers</t>
  </si>
  <si>
    <t>A1304-ND</t>
  </si>
  <si>
    <t>https://octopart.com/206037-1-te+connectivity+%2F+amp-39258240</t>
  </si>
  <si>
    <t>https://octopart-clicks.com/click/track?country=US&amp;ak=68b25f31&amp;sig=02cab7f&amp;sid=2402&amp;ppid=55396611&amp;vpid=190848620&amp;ct=offers</t>
  </si>
  <si>
    <t>64K3090</t>
  </si>
  <si>
    <t>https://octopart-clicks.com/click/track?country=US&amp;ak=68b25f31&amp;sig=0cacae2&amp;sid=459&amp;ppid=55396611&amp;vpid=188054085&amp;ct=offers</t>
  </si>
  <si>
    <t>https://octopart.com/cb1f-m-12v-panasonic-55396611</t>
  </si>
  <si>
    <t>https://octopart-clicks.com/click/track?url=http%3A%2F%2Fwww.newark.com%2F56H9420&amp;country=US&amp;ak=68b25f31&amp;sig=075dc09&amp;sid=2402&amp;ppid=111127&amp;ct=offers</t>
  </si>
  <si>
    <t>56H9420</t>
  </si>
  <si>
    <t>https://octopart.com/43031-0010-molex-111127</t>
  </si>
  <si>
    <t>https://octopart-clicks.com/click/track?url=http%3A%2F%2Fwww.newark.com%2F56H9380&amp;country=US&amp;ak=68b25f31&amp;sig=036991c&amp;sid=2402&amp;ppid=9742&amp;ct=offers</t>
  </si>
  <si>
    <t>https://octopart.com/43020-0201-molex-9742</t>
  </si>
  <si>
    <t>https://octopart-clicks.com/click/track?c=1&amp;country=US&amp;ak=68b25f31&amp;sig=09f8a5e&amp;sid=459&amp;ppid=19980723&amp;vpid=37343885&amp;ct=offers</t>
  </si>
  <si>
    <t>https://octopart.com/1608vl-04w-b69-b00-nmb-19980723</t>
  </si>
  <si>
    <t>NMB</t>
  </si>
  <si>
    <t>https://octopart-clicks.com/click/track?url=http%3A%2F%2Fwww.digikey.com%2Fproduct-detail%2Fen%2F09150-F%252f45%2FCR287-ND%2F250528&amp;country=US&amp;ak=68b25f31&amp;sig=05f7d79&amp;sid=459&amp;ppid=4466&amp;ct=offers</t>
  </si>
  <si>
    <t>https://octopart-clicks.com/click/track?url=http%3A%2F%2Fwww.newark.com%2F16F085&amp;country=US&amp;ak=68b25f31&amp;sig=04e9584&amp;sid=2402&amp;ppid=4466&amp;ct=offers</t>
  </si>
  <si>
    <t>16F085</t>
  </si>
  <si>
    <t>https://octopart.com/09150-f%2F45-qualtek-4466</t>
  </si>
  <si>
    <t>https://octopart-clicks.com/click/track?country=US&amp;ak=68b25f31&amp;sig=0006e71&amp;sid=459&amp;ppid=51025226&amp;vpid=167576201&amp;ct=offers</t>
  </si>
  <si>
    <t>https://octopart-clicks.com/click/track?url=http%3A%2F%2Fwww.newark.com%2F87X1300&amp;country=US&amp;ak=68b25f31&amp;sig=031eab0&amp;sid=2402&amp;ppid=51025226&amp;ct=offers</t>
  </si>
  <si>
    <t>87X1300</t>
  </si>
  <si>
    <t>https://octopart.com/mvac400-12afr-murata+power+solutions-51025226</t>
  </si>
  <si>
    <t>Murata Power Solutions</t>
  </si>
  <si>
    <t>Notes</t>
  </si>
  <si>
    <t>URL [Lowest Price (Selected)]</t>
  </si>
  <si>
    <t>MOQ [Lowest Price (Selected)]</t>
  </si>
  <si>
    <t>In Stock [Lowest Price (Selected)]</t>
  </si>
  <si>
    <t>Batch Total [Lowest Price (Selected)]</t>
  </si>
  <si>
    <t>Line Total [Lowest Price (Selected)]</t>
  </si>
  <si>
    <t>Unit Price (@ Batch Size: 1) [Lowest Price (Selected)]</t>
  </si>
  <si>
    <t>Packaging [Lowest Price (Selected)]</t>
  </si>
  <si>
    <t>SKU [Lowest Price (Selected)]</t>
  </si>
  <si>
    <t>Distributor [Lowest Price (Selected)]</t>
  </si>
  <si>
    <t>URL</t>
  </si>
  <si>
    <t>MOQ</t>
  </si>
  <si>
    <t>In Stock</t>
  </si>
  <si>
    <t>Unit Price (@ Batch Size: 1)</t>
  </si>
  <si>
    <t>Packaging</t>
  </si>
  <si>
    <t>SKU</t>
  </si>
  <si>
    <t>Total Qty (@ Batch Size: 1)</t>
  </si>
  <si>
    <t>Internal Part Number</t>
  </si>
  <si>
    <t>Schematic Reference</t>
  </si>
  <si>
    <t>Octopart URL</t>
  </si>
  <si>
    <t>MPN</t>
  </si>
  <si>
    <t>Line Item</t>
  </si>
  <si>
    <t>Qty</t>
  </si>
  <si>
    <t>01E9140</t>
  </si>
  <si>
    <t>WM2772-ND</t>
  </si>
  <si>
    <t>920030-11-ND</t>
  </si>
  <si>
    <t>MH14BCK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</si>
</sst>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  <font>
      <sz val="11"/>
      <name val="Calibri"/>
      <scheme val="minor"/>
    </font>
    <font>
      <sz val="11"/>
      <color rgb="FF212121"/>
      <name val="Calibri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2CB1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1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0" borderId="1" xfId="0" applyBorder="1"/>
    <xf numFmtId="0" fontId="0" fillId="8" borderId="0" xfId="0" applyFill="1"/>
    <xf numFmtId="0" fontId="0" fillId="0" borderId="0" xfId="0" applyFill="1"/>
    <xf numFmtId="0" fontId="0" fillId="0" borderId="1" xfId="0" quotePrefix="1" applyBorder="1"/>
    <xf numFmtId="0" fontId="0" fillId="0" borderId="1" xfId="0" applyFill="1" applyBorder="1"/>
    <xf numFmtId="0" fontId="8" fillId="0" borderId="1" xfId="0" applyFont="1" applyFill="1" applyBorder="1"/>
    <xf numFmtId="0" fontId="8" fillId="0" borderId="0" xfId="0" applyFont="1" applyFill="1"/>
    <xf numFmtId="0" fontId="8" fillId="0" borderId="0" xfId="0" applyFont="1" applyFill="1" applyAlignment="1">
      <alignment horizontal="left"/>
    </xf>
    <xf numFmtId="0" fontId="0" fillId="6" borderId="0" xfId="0" applyFill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9" borderId="0" xfId="0" applyFill="1"/>
    <xf numFmtId="0" fontId="9" fillId="0" borderId="0" xfId="0" applyFont="1"/>
    <xf numFmtId="0" fontId="9" fillId="0" borderId="1" xfId="0" applyFont="1" applyBorder="1"/>
    <xf numFmtId="0" fontId="0" fillId="6" borderId="0" xfId="0" applyFill="1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Border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Fill="1" applyBorder="1"/>
    <xf numFmtId="0" fontId="0" fillId="0" borderId="2" xfId="0" applyBorder="1"/>
    <xf numFmtId="0" fontId="10" fillId="0" borderId="0" xfId="0" applyFont="1" applyAlignment="1">
      <alignment horizontal="center"/>
    </xf>
    <xf numFmtId="0" fontId="8" fillId="0" borderId="0" xfId="0" applyFont="1" applyFill="1" applyBorder="1"/>
    <xf numFmtId="2" fontId="0" fillId="0" borderId="0" xfId="0" applyNumberFormat="1"/>
    <xf numFmtId="2" fontId="11" fillId="0" borderId="0" xfId="0" applyNumberFormat="1" applyFont="1"/>
    <xf numFmtId="0" fontId="0" fillId="0" borderId="0" xfId="0" applyFill="1" applyBorder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9" borderId="0" xfId="0" applyFill="1" applyAlignment="1">
      <alignment horizontal="left"/>
    </xf>
    <xf numFmtId="49" fontId="8" fillId="0" borderId="0" xfId="0" applyNumberFormat="1" applyFont="1" applyAlignment="1">
      <alignment horizontal="left" vertical="center" wrapText="1"/>
    </xf>
    <xf numFmtId="49" fontId="0" fillId="0" borderId="0" xfId="0" applyNumberFormat="1"/>
    <xf numFmtId="49" fontId="8" fillId="0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0" fillId="5" borderId="0" xfId="0" applyNumberFormat="1" applyFill="1" applyAlignment="1">
      <alignment horizontal="left"/>
    </xf>
    <xf numFmtId="49" fontId="12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0" fillId="4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7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49" fontId="5" fillId="0" borderId="0" xfId="0" applyNumberFormat="1" applyFont="1" applyAlignment="1">
      <alignment horizontal="left"/>
    </xf>
    <xf numFmtId="49" fontId="13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0" fillId="9" borderId="0" xfId="0" applyNumberFormat="1" applyFill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left"/>
    </xf>
    <xf numFmtId="49" fontId="0" fillId="10" borderId="0" xfId="0" applyNumberFormat="1" applyFill="1" applyAlignment="1">
      <alignment horizontal="left"/>
    </xf>
    <xf numFmtId="0" fontId="0" fillId="10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left"/>
    </xf>
    <xf numFmtId="49" fontId="0" fillId="11" borderId="0" xfId="0" applyNumberFormat="1" applyFill="1" applyAlignment="1">
      <alignment horizontal="left"/>
    </xf>
    <xf numFmtId="0" fontId="0" fillId="11" borderId="0" xfId="0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left"/>
    </xf>
    <xf numFmtId="49" fontId="0" fillId="12" borderId="0" xfId="0" applyNumberFormat="1" applyFill="1" applyAlignment="1">
      <alignment horizontal="left"/>
    </xf>
    <xf numFmtId="0" fontId="0" fillId="12" borderId="0" xfId="0" applyFill="1" applyAlignment="1">
      <alignment horizontal="center"/>
    </xf>
    <xf numFmtId="0" fontId="0" fillId="0" borderId="2" xfId="0" applyBorder="1" applyAlignment="1">
      <alignment horizontal="left"/>
    </xf>
    <xf numFmtId="49" fontId="8" fillId="0" borderId="2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/>
    </xf>
    <xf numFmtId="2" fontId="0" fillId="0" borderId="2" xfId="0" applyNumberFormat="1" applyBorder="1"/>
    <xf numFmtId="0" fontId="0" fillId="0" borderId="3" xfId="0" applyBorder="1"/>
    <xf numFmtId="0" fontId="0" fillId="0" borderId="3" xfId="0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49" fontId="8" fillId="0" borderId="3" xfId="0" applyNumberFormat="1" applyFont="1" applyFill="1" applyBorder="1" applyAlignment="1">
      <alignment horizontal="left"/>
    </xf>
    <xf numFmtId="0" fontId="8" fillId="0" borderId="3" xfId="0" applyFont="1" applyBorder="1" applyAlignment="1">
      <alignment horizontal="center"/>
    </xf>
    <xf numFmtId="2" fontId="0" fillId="0" borderId="3" xfId="0" applyNumberFormat="1" applyBorder="1"/>
    <xf numFmtId="49" fontId="0" fillId="0" borderId="3" xfId="0" applyNumberFormat="1" applyBorder="1"/>
    <xf numFmtId="1" fontId="0" fillId="0" borderId="3" xfId="0" applyNumberForma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1" fillId="0" borderId="0" xfId="13"/>
    <xf numFmtId="0" fontId="0" fillId="13" borderId="0" xfId="0" applyFill="1"/>
    <xf numFmtId="0" fontId="2" fillId="0" borderId="2" xfId="0" applyFont="1" applyBorder="1" applyAlignment="1">
      <alignment horizontal="left"/>
    </xf>
    <xf numFmtId="11" fontId="13" fillId="0" borderId="0" xfId="0" applyNumberFormat="1" applyFont="1"/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0" fontId="13" fillId="0" borderId="0" xfId="0" applyFont="1"/>
    <xf numFmtId="2" fontId="0" fillId="0" borderId="0" xfId="0" applyNumberFormat="1" applyFill="1"/>
    <xf numFmtId="1" fontId="0" fillId="0" borderId="0" xfId="0" applyNumberFormat="1" applyFill="1" applyAlignment="1">
      <alignment horizontal="center"/>
    </xf>
    <xf numFmtId="49" fontId="0" fillId="0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/>
    <xf numFmtId="0" fontId="8" fillId="0" borderId="2" xfId="0" applyFont="1" applyFill="1" applyBorder="1"/>
    <xf numFmtId="0" fontId="0" fillId="5" borderId="0" xfId="0" applyFill="1" applyBorder="1"/>
    <xf numFmtId="0" fontId="0" fillId="0" borderId="4" xfId="0" applyBorder="1"/>
    <xf numFmtId="0" fontId="0" fillId="0" borderId="5" xfId="0" applyBorder="1"/>
    <xf numFmtId="0" fontId="8" fillId="0" borderId="5" xfId="0" applyFont="1" applyFill="1" applyBorder="1"/>
    <xf numFmtId="49" fontId="0" fillId="0" borderId="1" xfId="0" applyNumberFormat="1" applyBorder="1"/>
    <xf numFmtId="49" fontId="0" fillId="0" borderId="4" xfId="0" applyNumberFormat="1" applyBorder="1"/>
    <xf numFmtId="49" fontId="0" fillId="0" borderId="1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center"/>
    </xf>
    <xf numFmtId="49" fontId="0" fillId="0" borderId="6" xfId="0" applyNumberFormat="1" applyBorder="1" applyAlignment="1">
      <alignment horizontal="left"/>
    </xf>
    <xf numFmtId="49" fontId="0" fillId="0" borderId="6" xfId="0" applyNumberFormat="1" applyBorder="1"/>
    <xf numFmtId="1" fontId="0" fillId="0" borderId="6" xfId="0" applyNumberFormat="1" applyBorder="1" applyAlignment="1">
      <alignment horizontal="center"/>
    </xf>
    <xf numFmtId="49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8" fillId="0" borderId="6" xfId="0" applyFont="1" applyFill="1" applyBorder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13"/>
  </cellStyles>
  <dxfs count="0"/>
  <tableStyles count="0" defaultTableStyle="TableStyleMedium2" defaultPivotStyle="PivotStyleLight16"/>
  <colors>
    <mruColors>
      <color rgb="FFFFFF99"/>
      <color rgb="FFFFCCFF"/>
      <color rgb="FFCCFF99"/>
      <color rgb="FFFFCC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ron Bonnell-Kangas" refreshedDate="42475.490862847226" createdVersion="4" refreshedVersion="4" minRefreshableVersion="3" recordCount="126">
  <cacheSource type="worksheet">
    <worksheetSource ref="B2:I126" sheet="Sheet1"/>
  </cacheSource>
  <cacheFields count="8">
    <cacheField name="Type" numFmtId="0">
      <sharedItems containsBlank="1"/>
    </cacheField>
    <cacheField name="Description" numFmtId="0">
      <sharedItems containsBlank="1" count="86">
        <m/>
        <s v="Connector for 12V and signal"/>
        <s v="CPC Series 2 contact, solder-type"/>
        <s v="HV Connector from Battery Pack +/-"/>
        <s v="HV Connector to Motor Controller"/>
        <s v="For CAN A analysis testing"/>
        <s v="For CAN 2 analysis testing"/>
        <s v="Microfit 4pos RA Header (to Big Plug)"/>
        <s v="Duracklick 2pos RA Headers (to Contactors)"/>
        <s v="Main fusing for pack current"/>
        <s v="Auxillary"/>
        <s v="Sys On"/>
        <s v="CAN"/>
        <s v="Logic"/>
        <s v="Holds the 12V fuses "/>
        <s v="Converts 450V to 12V"/>
        <s v="Provides air ducting and protection to the fans"/>
        <s v="Provides air cooling to the DC-DC"/>
        <s v="Micro-Fit receptacle, 2 positions, dual row"/>
        <s v="Micro-Fit terminal, male pin, 26-30AWG, tin plating"/>
        <s v="Relay switch between the DC-DC'S and the fuse block"/>
        <s v="HV contactor switch between HV out and HV in"/>
        <s v="HV Wire to DC-DC"/>
        <s v="HV Contactor to Fuse"/>
        <s v="M2x0.4 5mm lg, Type 316 SS, Socket Head"/>
        <s v="M3x0.5 6mm lg, Class 12.9 Steel Zn-Plated, Socket Head"/>
        <s v="M3x0.5 25mm lg (partial), Type 18-8 SS, Socket Head"/>
        <s v="M4x0.7 8mm lg, Type 18-8 SS, Socket Head"/>
        <s v="M4x0.7 10mm lg, Type 18-8 SS, Socket Head"/>
        <s v="M4x0.7 14mm lg, Steel Zn-Coated, Socket Head"/>
        <s v="M5x0.8 20mm lg, Class 12.9 Steel Zn-Coated, Socket Head"/>
        <s v="M6x1 10mm lg, Type 18-8 SS, Socket Head"/>
        <s v="M6x1 16mm lg, Class 12.9 Steel Zn-Coated, Socket Head"/>
        <s v="M6x1 20mm lg, Type 18-8 SS, Socket Head"/>
        <s v="Brass Insert for Plastics, M2x0.4, 2.9mm lg"/>
        <s v="Brass Insert for Plastics, M3x0.5, 3.8mm lg"/>
        <s v="Brass Insert for Plastics, M4x0.7, 4.7mm lg"/>
        <s v="Brass Insert for Plastics, M5x0.8, 6.7mm lg"/>
        <s v="Brass Insert for Plastics, M6x1, 7.6mm lg"/>
        <s v="Rivet Nut, Cadmium-Plated Alum, M6x1, 12.7mm lg"/>
        <s v="Contactor to HV Fuse"/>
        <s v="HV In to DC - DC"/>
        <s v="?"/>
        <s v="Stranded wire, black, 26 AWG"/>
        <s v="Stranded wire, white, 26 AWG"/>
        <s v="Stranded wire, orange, 20 AWG"/>
        <s v="Stranded wire, yellow, 20 AWG"/>
        <s v="Stranded wire, black, 20 AWG"/>
        <s v="Stranded wire, white, 20 AWG"/>
        <s v="Stranded wire, orange, 14 AWG"/>
        <s v="Stranded wire, yellow, 12 AWG"/>
        <s v="Stranded wire, black, 12 AWG"/>
        <s v="Mating connector for 12V umbilical port"/>
        <s v="Terminals for 12V umbilical port - mating connector"/>
        <s v="Cable clamp for 12V umbilical cord"/>
        <s v="Mating connector for charge port, 17-9 size"/>
        <s v="Terminals for charge port mating connector"/>
        <s v="Ring terminal, M8 stud size, 18-22awg"/>
        <s v="Cartridge fuse holder"/>
        <s v="Cartridge fuse"/>
        <s v="Wire splice, 18-22awg"/>
        <s v="Connector housing, for DC-DC input"/>
        <s v="Terminal, for DC-DC input"/>
        <s v="BNC connector, panel-mount, from the middle of the battery pack"/>
        <s v="Wire splice, 16-14awg (blue)"/>
        <s v="Inline fuse (soldered), 20A fuse current, 600 VDC"/>
        <s v="Ring terminal, M8 stud size, 14-12awg (yellow)"/>
        <s v="Plug providing pack access for HV charger"/>
        <s v="Female CPC Series 1 terminals for charge port, solder-type, 26-20awg"/>
        <s v="CPC Series 3 housing, 3 positions (12V umbilical)"/>
        <s v="Terminals for 12V umbilical port"/>
        <s v="Wire splice, 12-10AWG (yellow)"/>
        <s v="Quick-disconnect spade terminal, female, yellow (12-10AWG)"/>
        <s v="Quick-disconnect spade terminal, female, red (22-18AWG)"/>
        <s v="Ring terminal for ground stud, M6 stud size, 12-10AWG (yellow)"/>
        <s v="(CAN wiring supplies assumed in stock)"/>
        <s v="Ring terminal for ground stud, M6 stud size, 22-18AWG (red)"/>
        <s v="Molex Micro-Fit housing, plug, 4 positions, dual row"/>
        <s v="Micro-Fit terminal, female, 20-24AWG, tin plating"/>
        <s v="Quick-disconnect spade terminal, female, blue (14-16AWG), 0.25&quot; tab width"/>
        <s v="(CAN termination to Sensor Breakout)"/>
        <s v="Micro-Fit housing, 2 positions, dual row"/>
        <s v="C-Grid terminal housing, 8 positions"/>
        <s v="C-grid terminal, 28-26AWG, select gold plated"/>
        <s v="Diode"/>
        <s v="Micro-Fit terminal, female, 26-30AWG, tin plating"/>
      </sharedItems>
    </cacheField>
    <cacheField name="Manufacturer" numFmtId="0">
      <sharedItems containsBlank="1"/>
    </cacheField>
    <cacheField name="Mfr Part Number" numFmtId="0">
      <sharedItems containsBlank="1" containsMixedTypes="1" containsNumber="1" containsInteger="1" minValue="34072" maxValue="901420008"/>
    </cacheField>
    <cacheField name="Vendor" numFmtId="0">
      <sharedItems containsBlank="1" count="13">
        <m/>
        <s v="Newark"/>
        <s v="Digi-Key"/>
        <s v="Mouser"/>
        <s v="Amazon"/>
        <s v="McMaster"/>
        <s v="*look for pack of 100 if not already purchased (2016-04-14)"/>
        <s v="(Use stock for balance harness)"/>
        <s v="Pack of 5" u="1"/>
        <s v="Pack of 50" u="1"/>
        <s v="Pack of 100" u="1"/>
        <s v="Pack of 50*" u="1"/>
        <s v="Pack of 25" u="1"/>
      </sharedItems>
    </cacheField>
    <cacheField name="Vendor Part Number" numFmtId="0">
      <sharedItems containsBlank="1" count="44">
        <m/>
        <s v="46F1138"/>
        <s v="01C1226"/>
        <s v="A97651-ND"/>
        <s v="43045-0406"/>
        <s v="WM7169CT-ND"/>
        <s v="FWH-150B-ND"/>
        <s v="F4202-ND"/>
        <s v="F4197-ND"/>
        <s v="B000VU5IWE"/>
        <s v="811-3027-ND"/>
        <s v="CR287-ND"/>
        <s v="P14677-ND"/>
        <s v="255-2730-ND"/>
        <s v="92290A012"/>
        <s v="95263A110"/>
        <s v="91292A020"/>
        <s v="91292A108"/>
        <s v="91292A116"/>
        <s v="95263A360"/>
        <s v="95263A388"/>
        <s v="91292A441"/>
        <s v="95263A531"/>
        <s v="91292A137"/>
        <s v="94180A307"/>
        <s v="94180A331"/>
        <s v="94180A351"/>
        <s v="94180A361"/>
        <s v="94180A371"/>
        <s v="91230A241"/>
        <s v="33C7322"/>
        <s v="8054T17"/>
        <s v="8054T18"/>
        <s v="A100493CT-ND"/>
        <s v="BF301-ND"/>
        <s v="F2990-ND"/>
        <s v="A97548-ND"/>
        <s v="44W3817"/>
        <s v="A0891-ND"/>
        <s v="A1642-ND"/>
        <s v="A1681-ND"/>
        <s v="94743-01-ND"/>
        <s v="A0885CT-ND"/>
        <s v="A27824-ND"/>
      </sharedItems>
    </cacheField>
    <cacheField name="Qty." numFmtId="0">
      <sharedItems containsString="0" containsBlank="1" containsNumber="1" containsInteger="1" minValue="1" maxValue="150"/>
    </cacheField>
    <cacheField name="$/unit" numFmtId="0">
      <sharedItems containsString="0" containsBlank="1" containsNumber="1" minValue="0.26" maxValue="171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m/>
    <x v="0"/>
    <m/>
    <m/>
    <x v="0"/>
    <x v="0"/>
    <m/>
    <m/>
  </r>
  <r>
    <s v="Big Plug "/>
    <x v="1"/>
    <s v="TE Connectivity"/>
    <s v="205843-2"/>
    <x v="1"/>
    <x v="1"/>
    <n v="1"/>
    <n v="13.46"/>
  </r>
  <r>
    <s v="Big Plug Pin Terminal"/>
    <x v="2"/>
    <s v="TE Connectivity"/>
    <s v="66570-3"/>
    <x v="1"/>
    <x v="2"/>
    <n v="150"/>
    <n v="0.26"/>
  </r>
  <r>
    <s v="HV In"/>
    <x v="3"/>
    <s v="TE Connectivity"/>
    <s v="(TE custom order)"/>
    <x v="0"/>
    <x v="0"/>
    <n v="1"/>
    <m/>
  </r>
  <r>
    <s v="HV Out"/>
    <x v="4"/>
    <s v="TE Connectivity"/>
    <s v="(TE custom order)"/>
    <x v="0"/>
    <x v="0"/>
    <n v="2"/>
    <m/>
  </r>
  <r>
    <s v="CAN A Diagnostic"/>
    <x v="5"/>
    <s v="TE Connectivity"/>
    <s v="1838893-3"/>
    <x v="2"/>
    <x v="3"/>
    <n v="1"/>
    <n v="9.2200000000000006"/>
  </r>
  <r>
    <s v="CAN 2 Diagnostic"/>
    <x v="6"/>
    <s v="TE Connectivity"/>
    <s v="1838893-3"/>
    <x v="2"/>
    <x v="3"/>
    <n v="1"/>
    <n v="9.2200000000000006"/>
  </r>
  <r>
    <s v="Logic Board"/>
    <x v="7"/>
    <s v="Molex"/>
    <s v="43045-0406"/>
    <x v="3"/>
    <x v="4"/>
    <n v="1"/>
    <n v="2.36"/>
  </r>
  <r>
    <s v="Logic Board"/>
    <x v="8"/>
    <s v="Molex"/>
    <s v="502352-0200"/>
    <x v="2"/>
    <x v="5"/>
    <n v="2"/>
    <n v="1.32"/>
  </r>
  <r>
    <m/>
    <x v="0"/>
    <m/>
    <m/>
    <x v="0"/>
    <x v="0"/>
    <m/>
    <m/>
  </r>
  <r>
    <m/>
    <x v="0"/>
    <m/>
    <m/>
    <x v="0"/>
    <x v="0"/>
    <m/>
    <m/>
  </r>
  <r>
    <m/>
    <x v="0"/>
    <m/>
    <m/>
    <x v="0"/>
    <x v="0"/>
    <m/>
    <m/>
  </r>
  <r>
    <s v="HV Fuse"/>
    <x v="9"/>
    <s v="Bussmann"/>
    <s v="FWH-150B"/>
    <x v="2"/>
    <x v="6"/>
    <n v="2"/>
    <n v="100.99"/>
  </r>
  <r>
    <m/>
    <x v="0"/>
    <m/>
    <m/>
    <x v="0"/>
    <x v="0"/>
    <m/>
    <m/>
  </r>
  <r>
    <s v="+12V  Fuse "/>
    <x v="10"/>
    <s v="Littelfuse"/>
    <s v="0287030.PXCN"/>
    <x v="2"/>
    <x v="7"/>
    <n v="1"/>
    <n v="0.28000000000000003"/>
  </r>
  <r>
    <s v="+12V  Fuse"/>
    <x v="11"/>
    <s v="Littelfuse"/>
    <m/>
    <x v="2"/>
    <x v="7"/>
    <n v="1"/>
    <n v="0.28000000000000003"/>
  </r>
  <r>
    <s v="+12V  Fuse "/>
    <x v="12"/>
    <s v="Littelfuse"/>
    <s v="0287005.PXCN"/>
    <x v="2"/>
    <x v="8"/>
    <n v="1"/>
    <n v="0.28000000000000003"/>
  </r>
  <r>
    <s v="+12V  Fuse"/>
    <x v="13"/>
    <s v="Littelfuse"/>
    <m/>
    <x v="2"/>
    <x v="8"/>
    <n v="1"/>
    <n v="0.28000000000000003"/>
  </r>
  <r>
    <s v="+12V Fuse Block"/>
    <x v="14"/>
    <s v="Hella"/>
    <s v="H84960071"/>
    <x v="4"/>
    <x v="9"/>
    <n v="1"/>
    <n v="8.5"/>
  </r>
  <r>
    <m/>
    <x v="0"/>
    <m/>
    <m/>
    <x v="0"/>
    <x v="0"/>
    <m/>
    <m/>
  </r>
  <r>
    <m/>
    <x v="0"/>
    <m/>
    <m/>
    <x v="0"/>
    <x v="0"/>
    <m/>
    <m/>
  </r>
  <r>
    <s v="Sensor Breakout"/>
    <x v="0"/>
    <s v="Buckeye Current"/>
    <m/>
    <x v="0"/>
    <x v="0"/>
    <n v="1"/>
    <m/>
  </r>
  <r>
    <s v="Logic "/>
    <x v="0"/>
    <s v="Buckeye Current"/>
    <m/>
    <x v="0"/>
    <x v="0"/>
    <n v="1"/>
    <m/>
  </r>
  <r>
    <s v="Magic CAN Node 1"/>
    <x v="0"/>
    <s v="Buckeye Current"/>
    <m/>
    <x v="0"/>
    <x v="0"/>
    <n v="1"/>
    <m/>
  </r>
  <r>
    <s v="Magic CAN Node 2"/>
    <x v="0"/>
    <s v="Buckeye Current"/>
    <m/>
    <x v="0"/>
    <x v="0"/>
    <n v="1"/>
    <m/>
  </r>
  <r>
    <s v="Magic CAN Node 3"/>
    <x v="0"/>
    <s v="Buckeye Current"/>
    <m/>
    <x v="0"/>
    <x v="0"/>
    <n v="1"/>
    <m/>
  </r>
  <r>
    <s v="Magic CAN Node 4"/>
    <x v="0"/>
    <s v="Buckeye Current"/>
    <m/>
    <x v="0"/>
    <x v="0"/>
    <n v="1"/>
    <m/>
  </r>
  <r>
    <s v="Kvaser "/>
    <x v="0"/>
    <s v="Buckeye Current"/>
    <m/>
    <x v="0"/>
    <x v="0"/>
    <n v="1"/>
    <m/>
  </r>
  <r>
    <s v="BeagleBone"/>
    <x v="0"/>
    <s v="Buckeye Current"/>
    <m/>
    <x v="0"/>
    <x v="0"/>
    <n v="1"/>
    <m/>
  </r>
  <r>
    <s v="CAN Mirror"/>
    <x v="0"/>
    <s v="Buckeye Current"/>
    <m/>
    <x v="0"/>
    <x v="0"/>
    <n v="1"/>
    <m/>
  </r>
  <r>
    <s v="CAN Cape"/>
    <x v="0"/>
    <s v="Buckeye Current"/>
    <m/>
    <x v="0"/>
    <x v="0"/>
    <n v="1"/>
    <m/>
  </r>
  <r>
    <s v="GPS Backpack"/>
    <x v="0"/>
    <s v="Buckeye Current"/>
    <m/>
    <x v="0"/>
    <x v="0"/>
    <n v="1"/>
    <m/>
  </r>
  <r>
    <s v="DC-DC"/>
    <x v="15"/>
    <s v="MuRata"/>
    <s v="MVAC400-12AFR"/>
    <x v="2"/>
    <x v="10"/>
    <n v="2"/>
    <n v="171.25"/>
  </r>
  <r>
    <s v="Fan Guard"/>
    <x v="16"/>
    <s v="Qualtek"/>
    <s v="09150-F/45"/>
    <x v="2"/>
    <x v="11"/>
    <n v="2"/>
    <n v="1.75"/>
  </r>
  <r>
    <s v="Fan"/>
    <x v="17"/>
    <s v="NMB Technolgies Corporation"/>
    <s v="1608VL-04W-B69-B00"/>
    <x v="2"/>
    <x v="12"/>
    <n v="2"/>
    <n v="13.84"/>
  </r>
  <r>
    <s v="Fan connector"/>
    <x v="18"/>
    <s v="Molex"/>
    <s v="43020-0201"/>
    <x v="0"/>
    <x v="0"/>
    <n v="2"/>
    <m/>
  </r>
  <r>
    <s v="Fan connector"/>
    <x v="19"/>
    <s v="Molex"/>
    <s v="43031-0010"/>
    <x v="0"/>
    <x v="0"/>
    <n v="4"/>
    <m/>
  </r>
  <r>
    <m/>
    <x v="0"/>
    <m/>
    <m/>
    <x v="0"/>
    <x v="0"/>
    <m/>
    <m/>
  </r>
  <r>
    <s v="12V Relay"/>
    <x v="20"/>
    <s v="Panasonic"/>
    <s v="CB1F-M-12V"/>
    <x v="2"/>
    <x v="13"/>
    <n v="1"/>
    <n v="5.68"/>
  </r>
  <r>
    <s v="Contactor"/>
    <x v="21"/>
    <s v="TE Connectivity"/>
    <s v="EB200 Kilovac Series (CHANGE)"/>
    <x v="0"/>
    <x v="0"/>
    <n v="2"/>
    <m/>
  </r>
  <r>
    <m/>
    <x v="0"/>
    <m/>
    <m/>
    <x v="0"/>
    <x v="0"/>
    <m/>
    <m/>
  </r>
  <r>
    <s v="HV Bus Bar"/>
    <x v="22"/>
    <s v="Buckeye Current"/>
    <m/>
    <x v="0"/>
    <x v="0"/>
    <n v="1"/>
    <m/>
  </r>
  <r>
    <s v="HV Bus Bar"/>
    <x v="23"/>
    <s v="Buckeye Current"/>
    <m/>
    <x v="0"/>
    <x v="0"/>
    <n v="1"/>
    <m/>
  </r>
  <r>
    <m/>
    <x v="0"/>
    <m/>
    <m/>
    <x v="0"/>
    <x v="0"/>
    <m/>
    <m/>
  </r>
  <r>
    <s v="Bolt"/>
    <x v="24"/>
    <s v="McMaster"/>
    <s v="92290A012"/>
    <x v="5"/>
    <x v="14"/>
    <n v="1"/>
    <n v="6.72"/>
  </r>
  <r>
    <s v="Bolt"/>
    <x v="25"/>
    <s v="McMaster"/>
    <s v="95263A110"/>
    <x v="5"/>
    <x v="15"/>
    <n v="1"/>
    <n v="5.66"/>
  </r>
  <r>
    <s v="Bolt"/>
    <x v="26"/>
    <s v="McMaster"/>
    <s v="91292A020"/>
    <x v="5"/>
    <x v="16"/>
    <n v="1"/>
    <n v="6.4"/>
  </r>
  <r>
    <s v="Bolt"/>
    <x v="27"/>
    <s v="McMaster"/>
    <s v="91292A108"/>
    <x v="5"/>
    <x v="17"/>
    <n v="1"/>
    <n v="6"/>
  </r>
  <r>
    <s v="Bolt"/>
    <x v="28"/>
    <s v="McMaster"/>
    <s v="91292A116"/>
    <x v="5"/>
    <x v="18"/>
    <n v="1"/>
    <n v="6.4"/>
  </r>
  <r>
    <s v="Bolt"/>
    <x v="29"/>
    <s v="McMaster"/>
    <s v="95263A360"/>
    <x v="5"/>
    <x v="19"/>
    <n v="1"/>
    <n v="5.07"/>
  </r>
  <r>
    <s v="Bolt"/>
    <x v="30"/>
    <s v="McMaster"/>
    <s v="95263A388"/>
    <x v="5"/>
    <x v="20"/>
    <n v="1"/>
    <n v="4.6500000000000004"/>
  </r>
  <r>
    <s v="Bolt"/>
    <x v="31"/>
    <s v="McMaster"/>
    <s v="91292A441"/>
    <x v="5"/>
    <x v="21"/>
    <n v="1"/>
    <n v="6.03"/>
  </r>
  <r>
    <s v="Bolt"/>
    <x v="32"/>
    <s v="McMaster"/>
    <s v="95263A531"/>
    <x v="5"/>
    <x v="22"/>
    <n v="1"/>
    <n v="5.48"/>
  </r>
  <r>
    <s v="Bolt"/>
    <x v="33"/>
    <s v="McMaster"/>
    <s v="91292A137"/>
    <x v="5"/>
    <x v="23"/>
    <n v="1"/>
    <n v="4.3099999999999996"/>
  </r>
  <r>
    <s v="Insert"/>
    <x v="34"/>
    <s v="McMaster"/>
    <s v="94180A307"/>
    <x v="5"/>
    <x v="24"/>
    <n v="1"/>
    <n v="10.44"/>
  </r>
  <r>
    <s v="Insert"/>
    <x v="35"/>
    <s v="McMaster"/>
    <s v="94180A331"/>
    <x v="5"/>
    <x v="25"/>
    <n v="1"/>
    <n v="12.3"/>
  </r>
  <r>
    <s v="Insert"/>
    <x v="36"/>
    <s v="McMaster"/>
    <s v="94180A351"/>
    <x v="5"/>
    <x v="26"/>
    <n v="1"/>
    <n v="14.25"/>
  </r>
  <r>
    <s v="Insert"/>
    <x v="37"/>
    <s v="McMaster"/>
    <s v="94180A361"/>
    <x v="5"/>
    <x v="27"/>
    <n v="1"/>
    <n v="11.43"/>
  </r>
  <r>
    <s v="Insert"/>
    <x v="38"/>
    <s v="McMaster"/>
    <s v="94180A371"/>
    <x v="5"/>
    <x v="28"/>
    <n v="1"/>
    <n v="8.91"/>
  </r>
  <r>
    <s v="Rivet Nut Insert"/>
    <x v="39"/>
    <s v="McMaster"/>
    <s v="91230A241"/>
    <x v="5"/>
    <x v="29"/>
    <n v="2"/>
    <n v="6.98"/>
  </r>
  <r>
    <m/>
    <x v="0"/>
    <m/>
    <m/>
    <x v="0"/>
    <x v="0"/>
    <m/>
    <m/>
  </r>
  <r>
    <s v="122.65mm sq"/>
    <x v="40"/>
    <m/>
    <m/>
    <x v="0"/>
    <x v="0"/>
    <n v="1"/>
    <m/>
  </r>
  <r>
    <s v="122.65mm sq"/>
    <x v="41"/>
    <m/>
    <m/>
    <x v="0"/>
    <x v="0"/>
    <n v="1"/>
    <m/>
  </r>
  <r>
    <s v="122.65mm sq"/>
    <x v="42"/>
    <m/>
    <m/>
    <x v="6"/>
    <x v="0"/>
    <n v="1"/>
    <m/>
  </r>
  <r>
    <m/>
    <x v="43"/>
    <m/>
    <m/>
    <x v="1"/>
    <x v="0"/>
    <m/>
    <m/>
  </r>
  <r>
    <m/>
    <x v="44"/>
    <m/>
    <m/>
    <x v="1"/>
    <x v="0"/>
    <m/>
    <m/>
  </r>
  <r>
    <m/>
    <x v="45"/>
    <m/>
    <m/>
    <x v="7"/>
    <x v="0"/>
    <m/>
    <m/>
  </r>
  <r>
    <m/>
    <x v="46"/>
    <s v="NTE"/>
    <s v="WH20-04-100"/>
    <x v="1"/>
    <x v="30"/>
    <m/>
    <m/>
  </r>
  <r>
    <m/>
    <x v="47"/>
    <m/>
    <m/>
    <x v="1"/>
    <x v="0"/>
    <m/>
    <m/>
  </r>
  <r>
    <m/>
    <x v="48"/>
    <m/>
    <m/>
    <x v="1"/>
    <x v="0"/>
    <m/>
    <m/>
  </r>
  <r>
    <m/>
    <x v="49"/>
    <m/>
    <m/>
    <x v="5"/>
    <x v="31"/>
    <m/>
    <m/>
  </r>
  <r>
    <m/>
    <x v="50"/>
    <m/>
    <m/>
    <x v="5"/>
    <x v="32"/>
    <m/>
    <m/>
  </r>
  <r>
    <m/>
    <x v="51"/>
    <m/>
    <m/>
    <x v="5"/>
    <x v="32"/>
    <m/>
    <m/>
  </r>
  <r>
    <m/>
    <x v="0"/>
    <m/>
    <m/>
    <x v="0"/>
    <x v="0"/>
    <m/>
    <m/>
  </r>
  <r>
    <s v="External 12V"/>
    <x v="52"/>
    <s v="TE Connectivity"/>
    <s v="206037-1"/>
    <x v="0"/>
    <x v="0"/>
    <n v="2"/>
    <m/>
  </r>
  <r>
    <s v="CPC Series 3 terminals"/>
    <x v="53"/>
    <s v="TE Connectivity"/>
    <s v="66740-6"/>
    <x v="0"/>
    <x v="0"/>
    <n v="4"/>
    <m/>
  </r>
  <r>
    <s v="Cable clamp"/>
    <x v="54"/>
    <s v="TE Connectivity"/>
    <s v="206070-8"/>
    <x v="0"/>
    <x v="0"/>
    <n v="2"/>
    <m/>
  </r>
  <r>
    <s v="CPC Series 1 "/>
    <x v="55"/>
    <s v="TE Connectivity"/>
    <s v="211768-1"/>
    <x v="0"/>
    <x v="0"/>
    <n v="2"/>
    <m/>
  </r>
  <r>
    <m/>
    <x v="56"/>
    <s v="TE Connectivity"/>
    <s v="66180-1"/>
    <x v="0"/>
    <x v="0"/>
    <n v="12"/>
    <m/>
  </r>
  <r>
    <m/>
    <x v="0"/>
    <m/>
    <m/>
    <x v="0"/>
    <x v="0"/>
    <m/>
    <m/>
  </r>
  <r>
    <s v="CPC insertion/extraction tool"/>
    <x v="0"/>
    <s v="TE Connectivity"/>
    <s v="91285-1"/>
    <x v="0"/>
    <x v="0"/>
    <n v="1"/>
    <m/>
  </r>
  <r>
    <m/>
    <x v="0"/>
    <m/>
    <m/>
    <x v="0"/>
    <x v="0"/>
    <m/>
    <m/>
  </r>
  <r>
    <s v="C200"/>
    <x v="57"/>
    <s v="TE Conn"/>
    <s v="2-320573-4"/>
    <x v="2"/>
    <x v="33"/>
    <n v="2"/>
    <m/>
  </r>
  <r>
    <s v="C200"/>
    <x v="58"/>
    <s v="MPD"/>
    <s v="BF301"/>
    <x v="2"/>
    <x v="34"/>
    <n v="2"/>
    <n v="1.24"/>
  </r>
  <r>
    <s v="C200"/>
    <x v="59"/>
    <s v="Littelfuse"/>
    <s v="0477005.MXP"/>
    <x v="2"/>
    <x v="35"/>
    <n v="2"/>
    <n v="1.52"/>
  </r>
  <r>
    <s v="C200"/>
    <x v="60"/>
    <s v="TE Conn"/>
    <s v="2-34067-1"/>
    <x v="0"/>
    <x v="0"/>
    <n v="1"/>
    <m/>
  </r>
  <r>
    <s v="C200"/>
    <x v="61"/>
    <s v="Molex"/>
    <n v="9508033"/>
    <x v="0"/>
    <x v="0"/>
    <n v="2"/>
    <m/>
  </r>
  <r>
    <s v="C200"/>
    <x v="62"/>
    <s v="Molex"/>
    <n v="8520113"/>
    <x v="0"/>
    <x v="0"/>
    <n v="4"/>
    <m/>
  </r>
  <r>
    <s v="C200"/>
    <x v="63"/>
    <s v="TE Connectivity"/>
    <s v="5-1634523-1"/>
    <x v="2"/>
    <x v="36"/>
    <n v="1"/>
    <n v="1.74"/>
  </r>
  <r>
    <s v="C201"/>
    <x v="64"/>
    <m/>
    <m/>
    <x v="0"/>
    <x v="0"/>
    <n v="2"/>
    <m/>
  </r>
  <r>
    <s v="C201"/>
    <x v="65"/>
    <s v="Mersen"/>
    <s v="ATM20"/>
    <x v="1"/>
    <x v="37"/>
    <n v="1"/>
    <m/>
  </r>
  <r>
    <s v="C201"/>
    <x v="66"/>
    <s v="TE Connectivity"/>
    <n v="328999"/>
    <x v="2"/>
    <x v="38"/>
    <n v="2"/>
    <m/>
  </r>
  <r>
    <s v="C201"/>
    <x v="67"/>
    <s v="TE Connectivity"/>
    <s v="211769-1"/>
    <x v="2"/>
    <x v="39"/>
    <n v="1"/>
    <n v="6.41"/>
  </r>
  <r>
    <s v="C201"/>
    <x v="68"/>
    <s v="TE Connectivity"/>
    <s v="66183-1"/>
    <x v="0"/>
    <x v="0"/>
    <n v="6"/>
    <m/>
  </r>
  <r>
    <s v="C202"/>
    <x v="69"/>
    <s v="TE Connectivity"/>
    <s v="206036-2"/>
    <x v="2"/>
    <x v="40"/>
    <n v="1"/>
    <n v="3.9"/>
  </r>
  <r>
    <s v="C202"/>
    <x v="70"/>
    <s v="TE Connectivity"/>
    <s v="66261-2"/>
    <x v="0"/>
    <x v="0"/>
    <n v="2"/>
    <m/>
  </r>
  <r>
    <s v="C202"/>
    <x v="71"/>
    <s v="TE Connectivity"/>
    <n v="34072"/>
    <x v="0"/>
    <x v="0"/>
    <n v="1"/>
    <m/>
  </r>
  <r>
    <s v="C202"/>
    <x v="72"/>
    <s v="TE Connectivity"/>
    <s v="4-520447-2"/>
    <x v="0"/>
    <x v="0"/>
    <n v="1"/>
    <m/>
  </r>
  <r>
    <s v="C202"/>
    <x v="73"/>
    <s v="TE Connectivity"/>
    <s v="3-350819-2"/>
    <x v="0"/>
    <x v="0"/>
    <n v="1"/>
    <m/>
  </r>
  <r>
    <s v="C202"/>
    <x v="74"/>
    <s v="3M"/>
    <n v="94743"/>
    <x v="2"/>
    <x v="41"/>
    <n v="1"/>
    <m/>
  </r>
  <r>
    <s v="C203"/>
    <x v="71"/>
    <s v="TE Connectivity"/>
    <n v="34072"/>
    <x v="0"/>
    <x v="0"/>
    <n v="2"/>
    <m/>
  </r>
  <r>
    <s v="C203"/>
    <x v="72"/>
    <s v="TE Connectivity"/>
    <s v="4-520447-2"/>
    <x v="0"/>
    <x v="0"/>
    <n v="1"/>
    <m/>
  </r>
  <r>
    <s v="C203"/>
    <x v="74"/>
    <s v="3M"/>
    <n v="94743"/>
    <x v="2"/>
    <x v="41"/>
    <n v="1"/>
    <m/>
  </r>
  <r>
    <s v="C204"/>
    <x v="72"/>
    <s v="TE Connectivity"/>
    <s v="4-520447-2"/>
    <x v="0"/>
    <x v="0"/>
    <n v="5"/>
    <m/>
  </r>
  <r>
    <s v="C205-1"/>
    <x v="71"/>
    <s v="TE Connectivity"/>
    <n v="34072"/>
    <x v="0"/>
    <x v="0"/>
    <n v="1"/>
    <m/>
  </r>
  <r>
    <s v="C205-1"/>
    <x v="74"/>
    <s v="3M"/>
    <n v="94743"/>
    <x v="2"/>
    <x v="41"/>
    <n v="1"/>
    <m/>
  </r>
  <r>
    <s v="C205-2"/>
    <x v="75"/>
    <m/>
    <m/>
    <x v="0"/>
    <x v="0"/>
    <m/>
    <m/>
  </r>
  <r>
    <s v="C205-3"/>
    <x v="76"/>
    <s v="TE Connectivity"/>
    <s v="2-38194-2"/>
    <x v="2"/>
    <x v="42"/>
    <n v="1"/>
    <m/>
  </r>
  <r>
    <s v="C205-3"/>
    <x v="73"/>
    <s v="TE Connectivity"/>
    <s v="3-350819-2"/>
    <x v="0"/>
    <x v="0"/>
    <n v="1"/>
    <m/>
  </r>
  <r>
    <s v="C205-3"/>
    <x v="77"/>
    <s v="Molex"/>
    <m/>
    <x v="0"/>
    <x v="0"/>
    <n v="1"/>
    <m/>
  </r>
  <r>
    <s v="C205-3"/>
    <x v="78"/>
    <s v="Molex"/>
    <s v="43030-0007"/>
    <x v="0"/>
    <x v="0"/>
    <n v="4"/>
    <m/>
  </r>
  <r>
    <s v="C205-4"/>
    <x v="79"/>
    <s v="TE Connectivity"/>
    <s v="3-350820-2"/>
    <x v="2"/>
    <x v="43"/>
    <n v="1"/>
    <m/>
  </r>
  <r>
    <s v="C205-5"/>
    <x v="79"/>
    <s v="TE Connectivity"/>
    <s v="3-350820-2"/>
    <x v="2"/>
    <x v="43"/>
    <n v="1"/>
    <m/>
  </r>
  <r>
    <s v="C206"/>
    <x v="80"/>
    <m/>
    <m/>
    <x v="0"/>
    <x v="0"/>
    <m/>
    <m/>
  </r>
  <r>
    <s v="C207"/>
    <x v="80"/>
    <m/>
    <m/>
    <x v="0"/>
    <x v="0"/>
    <m/>
    <m/>
  </r>
  <r>
    <s v="C208"/>
    <x v="72"/>
    <s v="TE Connectivity"/>
    <s v="4-520447-2"/>
    <x v="0"/>
    <x v="0"/>
    <n v="1"/>
    <m/>
  </r>
  <r>
    <s v="C208"/>
    <x v="74"/>
    <s v="3M"/>
    <n v="94743"/>
    <x v="2"/>
    <x v="41"/>
    <n v="1"/>
    <m/>
  </r>
  <r>
    <s v="C209"/>
    <x v="73"/>
    <s v="TE Connectivity"/>
    <s v="3-350819-2"/>
    <x v="0"/>
    <x v="0"/>
    <n v="1"/>
    <m/>
  </r>
  <r>
    <s v="C209"/>
    <x v="76"/>
    <s v="TE Connectivity"/>
    <s v="2-38194-2"/>
    <x v="2"/>
    <x v="42"/>
    <n v="1"/>
    <m/>
  </r>
  <r>
    <s v="C209"/>
    <x v="81"/>
    <s v="Molex"/>
    <s v="43025-0200"/>
    <x v="0"/>
    <x v="0"/>
    <n v="1"/>
    <m/>
  </r>
  <r>
    <s v="C209"/>
    <x v="78"/>
    <s v="Molex"/>
    <s v="43030-0007"/>
    <x v="0"/>
    <x v="0"/>
    <n v="2"/>
    <m/>
  </r>
  <r>
    <s v="C211"/>
    <x v="82"/>
    <s v="Molex"/>
    <n v="901420008"/>
    <x v="0"/>
    <x v="0"/>
    <n v="2"/>
    <m/>
  </r>
  <r>
    <s v="C211"/>
    <x v="83"/>
    <s v="Molex"/>
    <n v="901192121"/>
    <x v="0"/>
    <x v="0"/>
    <n v="10"/>
    <m/>
  </r>
  <r>
    <s v="C211"/>
    <x v="84"/>
    <m/>
    <m/>
    <x v="0"/>
    <x v="0"/>
    <n v="2"/>
    <m/>
  </r>
  <r>
    <s v="C211"/>
    <x v="81"/>
    <s v="Molex"/>
    <s v="43025-0200"/>
    <x v="0"/>
    <x v="0"/>
    <n v="2"/>
    <m/>
  </r>
  <r>
    <s v="C211"/>
    <x v="85"/>
    <s v="Molex"/>
    <s v="43030-0010"/>
    <x v="0"/>
    <x v="0"/>
    <n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2" firstHeaderRow="1" firstDataRow="1" firstDataCol="1" rowPageCount="1" colPageCount="1"/>
  <pivotFields count="8">
    <pivotField showAll="0"/>
    <pivotField showAll="0">
      <items count="87">
        <item x="42"/>
        <item x="80"/>
        <item x="75"/>
        <item x="10"/>
        <item x="63"/>
        <item x="34"/>
        <item x="35"/>
        <item x="36"/>
        <item x="37"/>
        <item x="38"/>
        <item x="82"/>
        <item x="83"/>
        <item x="54"/>
        <item x="12"/>
        <item x="59"/>
        <item x="58"/>
        <item x="1"/>
        <item x="61"/>
        <item x="40"/>
        <item x="15"/>
        <item x="2"/>
        <item x="69"/>
        <item x="84"/>
        <item x="8"/>
        <item x="68"/>
        <item x="6"/>
        <item x="5"/>
        <item x="14"/>
        <item x="3"/>
        <item x="4"/>
        <item x="21"/>
        <item x="23"/>
        <item x="41"/>
        <item x="22"/>
        <item x="65"/>
        <item x="13"/>
        <item x="24"/>
        <item x="26"/>
        <item x="25"/>
        <item x="28"/>
        <item x="29"/>
        <item x="27"/>
        <item x="30"/>
        <item x="31"/>
        <item x="32"/>
        <item x="33"/>
        <item x="9"/>
        <item x="52"/>
        <item x="55"/>
        <item x="81"/>
        <item x="18"/>
        <item x="78"/>
        <item x="85"/>
        <item x="19"/>
        <item x="7"/>
        <item x="77"/>
        <item x="67"/>
        <item x="17"/>
        <item x="16"/>
        <item x="79"/>
        <item x="73"/>
        <item x="72"/>
        <item x="20"/>
        <item x="74"/>
        <item x="76"/>
        <item x="66"/>
        <item x="57"/>
        <item x="39"/>
        <item x="51"/>
        <item x="47"/>
        <item x="43"/>
        <item x="49"/>
        <item x="45"/>
        <item x="48"/>
        <item x="44"/>
        <item x="50"/>
        <item x="46"/>
        <item x="11"/>
        <item x="62"/>
        <item x="70"/>
        <item x="53"/>
        <item x="56"/>
        <item x="71"/>
        <item x="64"/>
        <item x="60"/>
        <item x="0"/>
        <item t="default"/>
      </items>
    </pivotField>
    <pivotField showAll="0"/>
    <pivotField showAll="0"/>
    <pivotField axis="axisPage" multipleItemSelectionAllowed="1" showAll="0">
      <items count="14">
        <item h="1" x="7"/>
        <item h="1" x="6"/>
        <item h="1" x="4"/>
        <item h="1" x="2"/>
        <item x="5"/>
        <item h="1" x="3"/>
        <item h="1" x="1"/>
        <item h="1" m="1" x="10"/>
        <item h="1" m="1" x="12"/>
        <item h="1" m="1" x="8"/>
        <item h="1" m="1" x="9"/>
        <item h="1" m="1" x="11"/>
        <item h="1" x="0"/>
        <item t="default"/>
      </items>
    </pivotField>
    <pivotField axis="axisRow" showAll="0">
      <items count="45">
        <item x="2"/>
        <item x="13"/>
        <item x="30"/>
        <item x="4"/>
        <item x="37"/>
        <item x="1"/>
        <item x="31"/>
        <item x="32"/>
        <item x="10"/>
        <item x="41"/>
        <item x="42"/>
        <item x="38"/>
        <item x="33"/>
        <item x="39"/>
        <item x="40"/>
        <item x="43"/>
        <item x="36"/>
        <item x="3"/>
        <item x="9"/>
        <item x="34"/>
        <item x="11"/>
        <item x="35"/>
        <item x="8"/>
        <item x="7"/>
        <item x="6"/>
        <item x="12"/>
        <item x="5"/>
        <item x="0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showAll="0"/>
  </pivotFields>
  <rowFields count="1">
    <field x="5"/>
  </rowFields>
  <rowItems count="19">
    <i>
      <x v="6"/>
    </i>
    <i>
      <x v="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pageFields count="1">
    <pageField fld="4" hier="-1"/>
  </pageFields>
  <dataFields count="1">
    <dataField name="Sum of Qty.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tabSelected="1" zoomScale="91" zoomScaleNormal="91" zoomScalePageLayoutView="91" workbookViewId="0">
      <pane ySplit="2" topLeftCell="A42" activePane="bottomLeft" state="frozen"/>
      <selection pane="bottomLeft" activeCell="F104" sqref="F104"/>
    </sheetView>
  </sheetViews>
  <sheetFormatPr defaultColWidth="8.85546875" defaultRowHeight="15" x14ac:dyDescent="0.25"/>
  <cols>
    <col min="1" max="1" width="12.42578125" customWidth="1"/>
    <col min="2" max="2" width="26" customWidth="1"/>
    <col min="3" max="3" width="59.42578125" customWidth="1"/>
    <col min="4" max="4" width="27" style="25" customWidth="1"/>
    <col min="5" max="7" width="27" customWidth="1"/>
    <col min="9" max="9" width="8.28515625" customWidth="1"/>
    <col min="13" max="13" width="18" customWidth="1"/>
  </cols>
  <sheetData>
    <row r="1" spans="1:12" ht="21" x14ac:dyDescent="0.25">
      <c r="A1" s="97" t="s">
        <v>0</v>
      </c>
      <c r="B1" s="97"/>
      <c r="C1" s="97"/>
      <c r="D1" s="97"/>
      <c r="E1" s="97"/>
      <c r="F1" s="97"/>
      <c r="G1" s="97"/>
      <c r="H1" s="31"/>
      <c r="I1" s="31"/>
      <c r="J1" t="s">
        <v>99</v>
      </c>
    </row>
    <row r="2" spans="1:12" ht="15.95" x14ac:dyDescent="0.2">
      <c r="A2" s="22" t="s">
        <v>1</v>
      </c>
      <c r="B2" s="23" t="s">
        <v>2</v>
      </c>
      <c r="C2" s="22" t="s">
        <v>3</v>
      </c>
      <c r="D2" s="22" t="s">
        <v>4</v>
      </c>
      <c r="E2" s="22" t="s">
        <v>110</v>
      </c>
      <c r="F2" s="30" t="s">
        <v>111</v>
      </c>
      <c r="G2" s="30" t="s">
        <v>112</v>
      </c>
      <c r="H2" s="30" t="s">
        <v>47</v>
      </c>
      <c r="I2" s="22" t="s">
        <v>130</v>
      </c>
    </row>
    <row r="3" spans="1:12" x14ac:dyDescent="0.2">
      <c r="A3" s="2" t="s">
        <v>5</v>
      </c>
      <c r="B3" s="18"/>
      <c r="C3" s="2"/>
      <c r="D3" s="2"/>
      <c r="E3" s="2"/>
      <c r="F3" s="2"/>
      <c r="G3" s="2"/>
      <c r="H3" s="2"/>
      <c r="I3" s="2"/>
    </row>
    <row r="4" spans="1:12" x14ac:dyDescent="0.2">
      <c r="B4" s="6" t="s">
        <v>8</v>
      </c>
      <c r="C4" t="s">
        <v>71</v>
      </c>
      <c r="D4" s="43" t="s">
        <v>23</v>
      </c>
      <c r="E4" s="49" t="s">
        <v>102</v>
      </c>
      <c r="F4" t="s">
        <v>141</v>
      </c>
      <c r="G4" t="s">
        <v>142</v>
      </c>
      <c r="H4" s="29">
        <v>1</v>
      </c>
      <c r="I4" s="34">
        <v>13.46</v>
      </c>
    </row>
    <row r="5" spans="1:12" x14ac:dyDescent="0.2">
      <c r="B5" s="6" t="s">
        <v>95</v>
      </c>
      <c r="C5" t="s">
        <v>172</v>
      </c>
      <c r="D5" s="43" t="s">
        <v>23</v>
      </c>
      <c r="E5" s="52" t="s">
        <v>173</v>
      </c>
      <c r="F5" t="s">
        <v>141</v>
      </c>
      <c r="G5" t="s">
        <v>174</v>
      </c>
      <c r="H5" s="29">
        <v>150</v>
      </c>
      <c r="I5" s="34">
        <v>0.26</v>
      </c>
    </row>
    <row r="6" spans="1:12" x14ac:dyDescent="0.2">
      <c r="B6" s="6" t="s">
        <v>20</v>
      </c>
      <c r="C6" t="s">
        <v>72</v>
      </c>
      <c r="D6" s="43" t="s">
        <v>23</v>
      </c>
      <c r="E6" s="52" t="s">
        <v>146</v>
      </c>
      <c r="H6" s="32">
        <v>1</v>
      </c>
      <c r="I6" s="35"/>
    </row>
    <row r="7" spans="1:12" x14ac:dyDescent="0.2">
      <c r="B7" s="6" t="s">
        <v>21</v>
      </c>
      <c r="C7" t="s">
        <v>92</v>
      </c>
      <c r="D7" s="43" t="s">
        <v>23</v>
      </c>
      <c r="E7" s="52" t="s">
        <v>146</v>
      </c>
      <c r="H7" s="29">
        <v>2</v>
      </c>
      <c r="I7" s="34"/>
    </row>
    <row r="8" spans="1:12" x14ac:dyDescent="0.2">
      <c r="B8" s="6" t="s">
        <v>34</v>
      </c>
      <c r="C8" t="s">
        <v>73</v>
      </c>
      <c r="D8" s="13" t="s">
        <v>23</v>
      </c>
      <c r="E8" s="51" t="s">
        <v>89</v>
      </c>
      <c r="F8" t="s">
        <v>133</v>
      </c>
      <c r="G8" t="s">
        <v>136</v>
      </c>
      <c r="H8" s="29">
        <v>1</v>
      </c>
      <c r="I8" s="34">
        <v>9.2200000000000006</v>
      </c>
      <c r="L8" s="12"/>
    </row>
    <row r="9" spans="1:12" x14ac:dyDescent="0.2">
      <c r="B9" s="6" t="s">
        <v>35</v>
      </c>
      <c r="C9" t="s">
        <v>74</v>
      </c>
      <c r="D9" s="13" t="s">
        <v>23</v>
      </c>
      <c r="E9" s="51" t="s">
        <v>89</v>
      </c>
      <c r="F9" t="s">
        <v>133</v>
      </c>
      <c r="G9" t="s">
        <v>136</v>
      </c>
      <c r="H9" s="29">
        <v>1</v>
      </c>
      <c r="I9" s="34">
        <v>9.2200000000000006</v>
      </c>
    </row>
    <row r="10" spans="1:12" x14ac:dyDescent="0.2">
      <c r="B10" s="6" t="s">
        <v>39</v>
      </c>
      <c r="C10" t="s">
        <v>42</v>
      </c>
      <c r="D10" s="43" t="s">
        <v>37</v>
      </c>
      <c r="E10" s="52" t="s">
        <v>38</v>
      </c>
      <c r="F10" t="s">
        <v>137</v>
      </c>
      <c r="G10" t="s">
        <v>38</v>
      </c>
      <c r="H10" s="32">
        <v>1</v>
      </c>
      <c r="I10" s="35">
        <v>2.36</v>
      </c>
    </row>
    <row r="11" spans="1:12" x14ac:dyDescent="0.2">
      <c r="B11" s="6" t="s">
        <v>39</v>
      </c>
      <c r="C11" t="s">
        <v>41</v>
      </c>
      <c r="D11" s="43" t="s">
        <v>37</v>
      </c>
      <c r="E11" s="52" t="s">
        <v>40</v>
      </c>
      <c r="F11" t="s">
        <v>133</v>
      </c>
      <c r="G11" t="s">
        <v>138</v>
      </c>
      <c r="H11" s="32">
        <v>2</v>
      </c>
      <c r="I11" s="35">
        <v>1.32</v>
      </c>
    </row>
    <row r="12" spans="1:12" x14ac:dyDescent="0.2">
      <c r="B12" s="6"/>
      <c r="D12" s="43"/>
      <c r="E12" s="52"/>
      <c r="H12" s="25"/>
    </row>
    <row r="13" spans="1:12" x14ac:dyDescent="0.2">
      <c r="B13" s="6"/>
      <c r="D13" s="43"/>
      <c r="E13" s="52"/>
      <c r="H13" s="25"/>
    </row>
    <row r="14" spans="1:12" x14ac:dyDescent="0.2">
      <c r="A14" s="4" t="s">
        <v>6</v>
      </c>
      <c r="B14" s="112"/>
      <c r="C14" s="4"/>
      <c r="D14" s="44"/>
      <c r="E14" s="53"/>
      <c r="F14" s="4"/>
      <c r="G14" s="4"/>
      <c r="H14" s="37"/>
      <c r="I14" s="4"/>
    </row>
    <row r="15" spans="1:12" x14ac:dyDescent="0.25">
      <c r="B15" s="6" t="s">
        <v>94</v>
      </c>
      <c r="C15" t="s">
        <v>215</v>
      </c>
      <c r="D15" s="43" t="s">
        <v>33</v>
      </c>
      <c r="E15" s="52" t="s">
        <v>32</v>
      </c>
      <c r="F15" t="s">
        <v>133</v>
      </c>
      <c r="G15" t="s">
        <v>140</v>
      </c>
      <c r="H15" s="32">
        <v>2</v>
      </c>
      <c r="I15" s="35">
        <v>100.99</v>
      </c>
    </row>
    <row r="16" spans="1:12" x14ac:dyDescent="0.25">
      <c r="B16" s="9" t="s">
        <v>75</v>
      </c>
      <c r="C16" t="s">
        <v>76</v>
      </c>
      <c r="D16" s="43" t="s">
        <v>46</v>
      </c>
      <c r="E16" s="54" t="s">
        <v>157</v>
      </c>
      <c r="F16" t="s">
        <v>133</v>
      </c>
      <c r="G16" t="s">
        <v>158</v>
      </c>
      <c r="H16" s="29">
        <v>1</v>
      </c>
      <c r="I16" s="34">
        <v>0.28000000000000003</v>
      </c>
    </row>
    <row r="17" spans="1:9" x14ac:dyDescent="0.2">
      <c r="B17" s="9" t="s">
        <v>78</v>
      </c>
      <c r="C17" t="s">
        <v>100</v>
      </c>
      <c r="D17" s="43" t="s">
        <v>46</v>
      </c>
      <c r="E17" s="52"/>
      <c r="F17" t="s">
        <v>133</v>
      </c>
      <c r="G17" t="s">
        <v>158</v>
      </c>
      <c r="H17" s="29">
        <v>1</v>
      </c>
      <c r="I17" s="34">
        <v>0.28000000000000003</v>
      </c>
    </row>
    <row r="18" spans="1:9" x14ac:dyDescent="0.2">
      <c r="B18" s="9" t="s">
        <v>75</v>
      </c>
      <c r="C18" t="s">
        <v>77</v>
      </c>
      <c r="D18" s="43" t="s">
        <v>46</v>
      </c>
      <c r="E18" s="55" t="s">
        <v>65</v>
      </c>
      <c r="F18" t="s">
        <v>133</v>
      </c>
      <c r="G18" t="s">
        <v>144</v>
      </c>
      <c r="H18" s="29">
        <v>1</v>
      </c>
      <c r="I18" s="34">
        <v>0.28000000000000003</v>
      </c>
    </row>
    <row r="19" spans="1:9" x14ac:dyDescent="0.2">
      <c r="B19" s="9" t="s">
        <v>78</v>
      </c>
      <c r="C19" t="s">
        <v>79</v>
      </c>
      <c r="D19" s="43" t="s">
        <v>46</v>
      </c>
      <c r="E19" s="52"/>
      <c r="F19" t="s">
        <v>133</v>
      </c>
      <c r="G19" t="s">
        <v>144</v>
      </c>
      <c r="H19" s="29">
        <v>1</v>
      </c>
      <c r="I19" s="34">
        <v>0.28000000000000003</v>
      </c>
    </row>
    <row r="20" spans="1:9" x14ac:dyDescent="0.25">
      <c r="B20" s="9" t="s">
        <v>48</v>
      </c>
      <c r="C20" t="s">
        <v>80</v>
      </c>
      <c r="D20" s="43" t="s">
        <v>27</v>
      </c>
      <c r="E20" s="52" t="s">
        <v>132</v>
      </c>
      <c r="F20" t="s">
        <v>150</v>
      </c>
      <c r="G20" t="s">
        <v>151</v>
      </c>
      <c r="H20" s="29">
        <v>1</v>
      </c>
      <c r="I20" s="34">
        <v>8.5</v>
      </c>
    </row>
    <row r="21" spans="1:9" x14ac:dyDescent="0.25">
      <c r="A21" s="3" t="s">
        <v>85</v>
      </c>
      <c r="B21" s="17"/>
      <c r="C21" s="3"/>
      <c r="D21" s="45"/>
      <c r="E21" s="56"/>
      <c r="F21" s="3"/>
      <c r="G21" s="3"/>
      <c r="H21" s="38"/>
      <c r="I21" s="3"/>
    </row>
    <row r="22" spans="1:9" x14ac:dyDescent="0.2">
      <c r="B22" s="6" t="s">
        <v>9</v>
      </c>
      <c r="D22" s="43" t="s">
        <v>36</v>
      </c>
      <c r="E22" s="52"/>
      <c r="H22" s="32">
        <v>1</v>
      </c>
      <c r="I22" s="35"/>
    </row>
    <row r="23" spans="1:9" x14ac:dyDescent="0.2">
      <c r="B23" s="6" t="s">
        <v>10</v>
      </c>
      <c r="D23" s="43" t="s">
        <v>36</v>
      </c>
      <c r="E23" s="52"/>
      <c r="H23" s="32">
        <v>1</v>
      </c>
      <c r="I23" s="35"/>
    </row>
    <row r="24" spans="1:9" x14ac:dyDescent="0.2">
      <c r="B24" s="6" t="s">
        <v>14</v>
      </c>
      <c r="D24" s="43" t="s">
        <v>36</v>
      </c>
      <c r="E24" s="52"/>
      <c r="H24" s="32">
        <v>1</v>
      </c>
      <c r="I24" s="35"/>
    </row>
    <row r="25" spans="1:9" x14ac:dyDescent="0.2">
      <c r="B25" s="6" t="s">
        <v>15</v>
      </c>
      <c r="D25" s="43" t="s">
        <v>36</v>
      </c>
      <c r="E25" s="52"/>
      <c r="H25" s="32">
        <v>1</v>
      </c>
      <c r="I25" s="35"/>
    </row>
    <row r="26" spans="1:9" x14ac:dyDescent="0.2">
      <c r="B26" s="6" t="s">
        <v>16</v>
      </c>
      <c r="D26" s="43" t="s">
        <v>36</v>
      </c>
      <c r="E26" s="52"/>
      <c r="H26" s="32">
        <v>1</v>
      </c>
      <c r="I26" s="35"/>
    </row>
    <row r="27" spans="1:9" x14ac:dyDescent="0.2">
      <c r="B27" s="6" t="s">
        <v>17</v>
      </c>
      <c r="D27" s="43" t="s">
        <v>36</v>
      </c>
      <c r="E27" s="52"/>
      <c r="H27" s="32">
        <v>1</v>
      </c>
      <c r="I27" s="35"/>
    </row>
    <row r="28" spans="1:9" x14ac:dyDescent="0.2">
      <c r="B28" s="6" t="s">
        <v>11</v>
      </c>
      <c r="D28" s="43" t="s">
        <v>36</v>
      </c>
      <c r="E28" s="52"/>
      <c r="H28" s="32">
        <v>1</v>
      </c>
      <c r="I28" s="35"/>
    </row>
    <row r="29" spans="1:9" x14ac:dyDescent="0.2">
      <c r="B29" s="6" t="s">
        <v>12</v>
      </c>
      <c r="D29" s="43" t="s">
        <v>36</v>
      </c>
      <c r="E29" s="52"/>
      <c r="H29" s="32">
        <v>1</v>
      </c>
      <c r="I29" s="35"/>
    </row>
    <row r="30" spans="1:9" x14ac:dyDescent="0.2">
      <c r="B30" s="6" t="s">
        <v>13</v>
      </c>
      <c r="D30" s="43" t="s">
        <v>36</v>
      </c>
      <c r="E30" s="52"/>
      <c r="H30" s="32">
        <v>1</v>
      </c>
      <c r="I30" s="35"/>
    </row>
    <row r="31" spans="1:9" x14ac:dyDescent="0.2">
      <c r="B31" s="6" t="s">
        <v>18</v>
      </c>
      <c r="D31" s="43" t="s">
        <v>36</v>
      </c>
      <c r="E31" s="52"/>
      <c r="H31" s="32">
        <v>1</v>
      </c>
      <c r="I31" s="35"/>
    </row>
    <row r="32" spans="1:9" x14ac:dyDescent="0.2">
      <c r="B32" s="6" t="s">
        <v>19</v>
      </c>
      <c r="D32" s="43" t="s">
        <v>36</v>
      </c>
      <c r="E32" s="52"/>
      <c r="H32" s="32">
        <v>1</v>
      </c>
      <c r="I32" s="35"/>
    </row>
    <row r="33" spans="1:11" x14ac:dyDescent="0.2">
      <c r="B33" s="6" t="s">
        <v>29</v>
      </c>
      <c r="C33" t="s">
        <v>86</v>
      </c>
      <c r="D33" s="43" t="s">
        <v>28</v>
      </c>
      <c r="E33" s="52" t="s">
        <v>131</v>
      </c>
      <c r="F33" t="s">
        <v>133</v>
      </c>
      <c r="G33" t="s">
        <v>147</v>
      </c>
      <c r="H33" s="29">
        <v>2</v>
      </c>
      <c r="I33" s="34">
        <v>171.25</v>
      </c>
    </row>
    <row r="34" spans="1:11" x14ac:dyDescent="0.2">
      <c r="B34" s="6" t="s">
        <v>106</v>
      </c>
      <c r="C34" t="s">
        <v>97</v>
      </c>
      <c r="D34" s="43" t="s">
        <v>104</v>
      </c>
      <c r="E34" s="52" t="s">
        <v>105</v>
      </c>
      <c r="F34" t="s">
        <v>133</v>
      </c>
      <c r="G34" t="s">
        <v>148</v>
      </c>
      <c r="H34" s="29">
        <v>2</v>
      </c>
      <c r="I34" s="34">
        <v>1.75</v>
      </c>
    </row>
    <row r="35" spans="1:11" x14ac:dyDescent="0.2">
      <c r="B35" s="6" t="s">
        <v>93</v>
      </c>
      <c r="C35" t="s">
        <v>96</v>
      </c>
      <c r="D35" s="43" t="s">
        <v>107</v>
      </c>
      <c r="E35" s="49" t="s">
        <v>108</v>
      </c>
      <c r="F35" t="s">
        <v>133</v>
      </c>
      <c r="G35" t="s">
        <v>149</v>
      </c>
      <c r="H35" s="29">
        <v>2</v>
      </c>
      <c r="I35" s="34">
        <v>13.84</v>
      </c>
    </row>
    <row r="36" spans="1:11" x14ac:dyDescent="0.25">
      <c r="B36" s="6" t="s">
        <v>264</v>
      </c>
      <c r="C36" t="s">
        <v>265</v>
      </c>
      <c r="D36" s="43" t="s">
        <v>37</v>
      </c>
      <c r="E36" s="49" t="s">
        <v>268</v>
      </c>
      <c r="F36" t="s">
        <v>141</v>
      </c>
      <c r="G36" t="s">
        <v>274</v>
      </c>
      <c r="H36" s="29">
        <v>2</v>
      </c>
      <c r="I36" s="34">
        <v>0.35</v>
      </c>
    </row>
    <row r="37" spans="1:11" x14ac:dyDescent="0.25">
      <c r="B37" s="6" t="s">
        <v>264</v>
      </c>
      <c r="C37" t="s">
        <v>266</v>
      </c>
      <c r="D37" s="43" t="s">
        <v>37</v>
      </c>
      <c r="E37" s="49" t="s">
        <v>267</v>
      </c>
      <c r="F37" t="s">
        <v>141</v>
      </c>
      <c r="G37" s="101" t="s">
        <v>419</v>
      </c>
      <c r="H37" s="26">
        <v>4</v>
      </c>
      <c r="I37" s="102">
        <v>0.14000000000000001</v>
      </c>
      <c r="J37" s="8"/>
    </row>
    <row r="38" spans="1:11" x14ac:dyDescent="0.25">
      <c r="A38" s="1" t="s">
        <v>81</v>
      </c>
      <c r="B38" s="19"/>
      <c r="C38" s="1"/>
      <c r="D38" s="46"/>
      <c r="E38" s="57"/>
      <c r="F38" s="1"/>
      <c r="G38" s="1"/>
      <c r="H38" s="39"/>
      <c r="I38" s="1"/>
    </row>
    <row r="39" spans="1:11" x14ac:dyDescent="0.2">
      <c r="A39" s="8"/>
      <c r="B39" s="6" t="s">
        <v>82</v>
      </c>
      <c r="C39" t="s">
        <v>98</v>
      </c>
      <c r="D39" s="43" t="s">
        <v>22</v>
      </c>
      <c r="E39" s="52" t="s">
        <v>179</v>
      </c>
      <c r="F39" t="s">
        <v>133</v>
      </c>
      <c r="G39" t="s">
        <v>178</v>
      </c>
      <c r="H39" s="29">
        <v>1</v>
      </c>
      <c r="I39" s="34">
        <v>5.68</v>
      </c>
    </row>
    <row r="40" spans="1:11" x14ac:dyDescent="0.2">
      <c r="A40" s="8"/>
      <c r="B40" s="6" t="s">
        <v>84</v>
      </c>
      <c r="C40" t="s">
        <v>83</v>
      </c>
      <c r="D40" s="43" t="s">
        <v>23</v>
      </c>
      <c r="E40" s="52" t="s">
        <v>152</v>
      </c>
      <c r="H40" s="32">
        <v>2</v>
      </c>
      <c r="I40" s="35"/>
    </row>
    <row r="41" spans="1:11" x14ac:dyDescent="0.2">
      <c r="A41" s="5" t="s">
        <v>45</v>
      </c>
      <c r="B41" s="16"/>
      <c r="C41" s="5"/>
      <c r="D41" s="47"/>
      <c r="E41" s="58"/>
      <c r="F41" s="5"/>
      <c r="G41" s="5"/>
      <c r="H41" s="40"/>
      <c r="I41" s="5"/>
    </row>
    <row r="42" spans="1:11" x14ac:dyDescent="0.2">
      <c r="A42" s="8"/>
      <c r="B42" s="6" t="s">
        <v>24</v>
      </c>
      <c r="C42" t="s">
        <v>88</v>
      </c>
      <c r="D42" s="43" t="s">
        <v>36</v>
      </c>
      <c r="E42" s="52"/>
      <c r="H42" s="32">
        <v>1</v>
      </c>
      <c r="I42" s="35"/>
    </row>
    <row r="43" spans="1:11" x14ac:dyDescent="0.2">
      <c r="B43" s="6" t="s">
        <v>24</v>
      </c>
      <c r="C43" t="s">
        <v>25</v>
      </c>
      <c r="D43" s="43" t="s">
        <v>36</v>
      </c>
      <c r="E43" s="52"/>
      <c r="H43" s="32">
        <v>1</v>
      </c>
      <c r="I43" s="35"/>
    </row>
    <row r="44" spans="1:11" x14ac:dyDescent="0.2">
      <c r="A44" s="24" t="s">
        <v>7</v>
      </c>
      <c r="B44" s="15"/>
      <c r="C44" s="14"/>
      <c r="D44" s="24"/>
      <c r="E44" s="59"/>
      <c r="F44" s="14"/>
      <c r="G44" s="14"/>
      <c r="H44" s="41"/>
      <c r="I44" s="14"/>
    </row>
    <row r="45" spans="1:11" x14ac:dyDescent="0.2">
      <c r="B45" s="6" t="s">
        <v>64</v>
      </c>
      <c r="C45" t="s">
        <v>114</v>
      </c>
      <c r="D45" s="43" t="s">
        <v>113</v>
      </c>
      <c r="E45" s="60" t="s">
        <v>49</v>
      </c>
      <c r="F45" s="43" t="s">
        <v>113</v>
      </c>
      <c r="G45" s="60" t="s">
        <v>49</v>
      </c>
      <c r="H45" s="29">
        <v>1</v>
      </c>
      <c r="I45" s="34">
        <v>6.72</v>
      </c>
      <c r="J45">
        <v>4</v>
      </c>
      <c r="K45" t="s">
        <v>153</v>
      </c>
    </row>
    <row r="46" spans="1:11" x14ac:dyDescent="0.2">
      <c r="B46" s="6" t="s">
        <v>64</v>
      </c>
      <c r="C46" t="s">
        <v>115</v>
      </c>
      <c r="D46" s="43" t="s">
        <v>113</v>
      </c>
      <c r="E46" s="60" t="s">
        <v>50</v>
      </c>
      <c r="F46" s="43" t="s">
        <v>113</v>
      </c>
      <c r="G46" s="60" t="s">
        <v>50</v>
      </c>
      <c r="H46" s="29">
        <v>1</v>
      </c>
      <c r="I46" s="34">
        <v>5.66</v>
      </c>
      <c r="J46">
        <v>22</v>
      </c>
      <c r="K46" t="s">
        <v>159</v>
      </c>
    </row>
    <row r="47" spans="1:11" x14ac:dyDescent="0.2">
      <c r="B47" s="6" t="s">
        <v>64</v>
      </c>
      <c r="C47" t="s">
        <v>116</v>
      </c>
      <c r="D47" s="43" t="s">
        <v>113</v>
      </c>
      <c r="E47" s="61" t="s">
        <v>51</v>
      </c>
      <c r="F47" s="43" t="s">
        <v>113</v>
      </c>
      <c r="G47" s="61" t="s">
        <v>51</v>
      </c>
      <c r="H47" s="29">
        <v>1</v>
      </c>
      <c r="I47" s="34">
        <v>6.4</v>
      </c>
      <c r="J47">
        <v>8</v>
      </c>
      <c r="K47" t="s">
        <v>155</v>
      </c>
    </row>
    <row r="48" spans="1:11" x14ac:dyDescent="0.2">
      <c r="B48" s="6" t="s">
        <v>64</v>
      </c>
      <c r="C48" t="s">
        <v>117</v>
      </c>
      <c r="D48" s="43" t="s">
        <v>113</v>
      </c>
      <c r="E48" s="60" t="s">
        <v>52</v>
      </c>
      <c r="F48" s="43" t="s">
        <v>113</v>
      </c>
      <c r="G48" s="60" t="s">
        <v>52</v>
      </c>
      <c r="H48" s="29">
        <v>1</v>
      </c>
      <c r="I48" s="34">
        <v>6</v>
      </c>
      <c r="J48">
        <v>22</v>
      </c>
      <c r="K48" t="s">
        <v>155</v>
      </c>
    </row>
    <row r="49" spans="1:11" x14ac:dyDescent="0.2">
      <c r="B49" s="10" t="s">
        <v>64</v>
      </c>
      <c r="C49" t="s">
        <v>118</v>
      </c>
      <c r="D49" s="43" t="s">
        <v>113</v>
      </c>
      <c r="E49" s="60" t="s">
        <v>53</v>
      </c>
      <c r="F49" s="43" t="s">
        <v>113</v>
      </c>
      <c r="G49" s="60" t="s">
        <v>53</v>
      </c>
      <c r="H49" s="29">
        <v>1</v>
      </c>
      <c r="I49" s="34">
        <v>6.4</v>
      </c>
      <c r="J49">
        <v>6</v>
      </c>
      <c r="K49" t="s">
        <v>155</v>
      </c>
    </row>
    <row r="50" spans="1:11" x14ac:dyDescent="0.2">
      <c r="B50" s="6" t="s">
        <v>64</v>
      </c>
      <c r="C50" t="s">
        <v>119</v>
      </c>
      <c r="D50" s="43" t="s">
        <v>113</v>
      </c>
      <c r="E50" s="60" t="s">
        <v>54</v>
      </c>
      <c r="F50" s="43" t="s">
        <v>113</v>
      </c>
      <c r="G50" s="60" t="s">
        <v>54</v>
      </c>
      <c r="H50" s="29">
        <v>1</v>
      </c>
      <c r="I50" s="34">
        <v>5.07</v>
      </c>
      <c r="J50">
        <v>6</v>
      </c>
      <c r="K50" t="s">
        <v>153</v>
      </c>
    </row>
    <row r="51" spans="1:11" x14ac:dyDescent="0.2">
      <c r="B51" s="6" t="s">
        <v>64</v>
      </c>
      <c r="C51" t="s">
        <v>120</v>
      </c>
      <c r="D51" s="43" t="s">
        <v>113</v>
      </c>
      <c r="E51" s="61" t="s">
        <v>55</v>
      </c>
      <c r="F51" s="43" t="s">
        <v>113</v>
      </c>
      <c r="G51" s="61" t="s">
        <v>55</v>
      </c>
      <c r="H51" s="29">
        <v>1</v>
      </c>
      <c r="I51" s="34">
        <v>4.6500000000000004</v>
      </c>
      <c r="J51">
        <v>4</v>
      </c>
      <c r="K51" t="s">
        <v>153</v>
      </c>
    </row>
    <row r="52" spans="1:11" x14ac:dyDescent="0.2">
      <c r="B52" s="6" t="s">
        <v>64</v>
      </c>
      <c r="C52" t="s">
        <v>121</v>
      </c>
      <c r="D52" s="43" t="s">
        <v>113</v>
      </c>
      <c r="E52" s="60" t="s">
        <v>56</v>
      </c>
      <c r="F52" s="43" t="s">
        <v>113</v>
      </c>
      <c r="G52" s="60" t="s">
        <v>56</v>
      </c>
      <c r="H52" s="29">
        <v>1</v>
      </c>
      <c r="I52" s="34">
        <v>6.03</v>
      </c>
      <c r="J52">
        <v>10</v>
      </c>
      <c r="K52" t="s">
        <v>154</v>
      </c>
    </row>
    <row r="53" spans="1:11" x14ac:dyDescent="0.2">
      <c r="B53" s="6" t="s">
        <v>64</v>
      </c>
      <c r="C53" t="s">
        <v>122</v>
      </c>
      <c r="D53" s="43" t="s">
        <v>113</v>
      </c>
      <c r="E53" s="60" t="s">
        <v>57</v>
      </c>
      <c r="F53" s="43" t="s">
        <v>113</v>
      </c>
      <c r="G53" s="60" t="s">
        <v>57</v>
      </c>
      <c r="H53" s="29">
        <v>1</v>
      </c>
      <c r="I53" s="34">
        <v>5.48</v>
      </c>
      <c r="J53">
        <v>11</v>
      </c>
      <c r="K53" t="s">
        <v>153</v>
      </c>
    </row>
    <row r="54" spans="1:11" x14ac:dyDescent="0.2">
      <c r="B54" s="6" t="s">
        <v>64</v>
      </c>
      <c r="C54" s="28" t="s">
        <v>123</v>
      </c>
      <c r="D54" s="43" t="s">
        <v>113</v>
      </c>
      <c r="E54" s="62" t="s">
        <v>109</v>
      </c>
      <c r="F54" s="43" t="s">
        <v>113</v>
      </c>
      <c r="G54" s="62" t="s">
        <v>109</v>
      </c>
      <c r="H54" s="29">
        <v>1</v>
      </c>
      <c r="I54" s="34">
        <v>4.3099999999999996</v>
      </c>
      <c r="J54">
        <v>4</v>
      </c>
      <c r="K54" t="s">
        <v>153</v>
      </c>
    </row>
    <row r="55" spans="1:11" x14ac:dyDescent="0.2">
      <c r="B55" s="10" t="s">
        <v>63</v>
      </c>
      <c r="C55" t="s">
        <v>124</v>
      </c>
      <c r="D55" s="43" t="s">
        <v>113</v>
      </c>
      <c r="E55" s="63" t="s">
        <v>62</v>
      </c>
      <c r="F55" s="43" t="s">
        <v>113</v>
      </c>
      <c r="G55" s="63" t="s">
        <v>62</v>
      </c>
      <c r="H55" s="29">
        <v>1</v>
      </c>
      <c r="I55" s="34">
        <v>10.44</v>
      </c>
      <c r="J55">
        <v>4</v>
      </c>
      <c r="K55" t="s">
        <v>155</v>
      </c>
    </row>
    <row r="56" spans="1:11" x14ac:dyDescent="0.2">
      <c r="B56" s="10" t="s">
        <v>63</v>
      </c>
      <c r="C56" t="s">
        <v>125</v>
      </c>
      <c r="D56" s="43" t="s">
        <v>113</v>
      </c>
      <c r="E56" s="63" t="s">
        <v>61</v>
      </c>
      <c r="F56" s="43" t="s">
        <v>113</v>
      </c>
      <c r="G56" s="63" t="s">
        <v>61</v>
      </c>
      <c r="H56" s="29">
        <v>1</v>
      </c>
      <c r="I56" s="34">
        <v>12.3</v>
      </c>
      <c r="J56">
        <v>30</v>
      </c>
      <c r="K56" t="s">
        <v>155</v>
      </c>
    </row>
    <row r="57" spans="1:11" x14ac:dyDescent="0.2">
      <c r="B57" s="10" t="s">
        <v>63</v>
      </c>
      <c r="C57" t="s">
        <v>126</v>
      </c>
      <c r="D57" s="43" t="s">
        <v>113</v>
      </c>
      <c r="E57" s="63" t="s">
        <v>58</v>
      </c>
      <c r="F57" s="43" t="s">
        <v>113</v>
      </c>
      <c r="G57" s="63" t="s">
        <v>58</v>
      </c>
      <c r="H57" s="29">
        <v>1</v>
      </c>
      <c r="I57" s="34">
        <v>14.25</v>
      </c>
      <c r="J57">
        <v>28</v>
      </c>
      <c r="K57" t="s">
        <v>155</v>
      </c>
    </row>
    <row r="58" spans="1:11" x14ac:dyDescent="0.2">
      <c r="B58" s="10" t="s">
        <v>63</v>
      </c>
      <c r="C58" t="s">
        <v>127</v>
      </c>
      <c r="D58" s="43" t="s">
        <v>113</v>
      </c>
      <c r="E58" s="63" t="s">
        <v>59</v>
      </c>
      <c r="F58" s="43" t="s">
        <v>113</v>
      </c>
      <c r="G58" s="63" t="s">
        <v>59</v>
      </c>
      <c r="H58" s="29">
        <v>1</v>
      </c>
      <c r="I58" s="34">
        <v>11.43</v>
      </c>
      <c r="J58">
        <v>8</v>
      </c>
      <c r="K58" t="s">
        <v>154</v>
      </c>
    </row>
    <row r="59" spans="1:11" x14ac:dyDescent="0.2">
      <c r="B59" s="10" t="s">
        <v>63</v>
      </c>
      <c r="C59" t="s">
        <v>128</v>
      </c>
      <c r="D59" s="43" t="s">
        <v>113</v>
      </c>
      <c r="E59" s="63" t="s">
        <v>60</v>
      </c>
      <c r="F59" s="43" t="s">
        <v>113</v>
      </c>
      <c r="G59" s="63" t="s">
        <v>60</v>
      </c>
      <c r="H59" s="29">
        <v>1</v>
      </c>
      <c r="I59" s="34">
        <v>8.91</v>
      </c>
      <c r="J59">
        <v>13</v>
      </c>
      <c r="K59" t="s">
        <v>153</v>
      </c>
    </row>
    <row r="60" spans="1:11" x14ac:dyDescent="0.2">
      <c r="B60" s="10" t="s">
        <v>67</v>
      </c>
      <c r="C60" t="s">
        <v>129</v>
      </c>
      <c r="D60" s="43" t="s">
        <v>113</v>
      </c>
      <c r="E60" s="63" t="s">
        <v>68</v>
      </c>
      <c r="F60" s="43" t="s">
        <v>113</v>
      </c>
      <c r="G60" s="63" t="s">
        <v>68</v>
      </c>
      <c r="H60" s="29">
        <v>2</v>
      </c>
      <c r="I60" s="34">
        <v>6.98</v>
      </c>
      <c r="J60">
        <v>8</v>
      </c>
      <c r="K60" t="s">
        <v>156</v>
      </c>
    </row>
    <row r="61" spans="1:11" x14ac:dyDescent="0.2">
      <c r="A61" s="7" t="s">
        <v>44</v>
      </c>
      <c r="B61" s="20"/>
      <c r="C61" s="21"/>
      <c r="D61" s="48"/>
      <c r="E61" s="64"/>
      <c r="F61" s="21"/>
      <c r="G61" s="21"/>
      <c r="H61" s="42"/>
      <c r="I61" s="21"/>
    </row>
    <row r="62" spans="1:11" x14ac:dyDescent="0.2">
      <c r="B62" s="6" t="s">
        <v>26</v>
      </c>
      <c r="C62" t="s">
        <v>87</v>
      </c>
      <c r="D62" s="43"/>
      <c r="E62" s="52"/>
      <c r="H62" s="29">
        <v>1</v>
      </c>
      <c r="I62" s="34"/>
    </row>
    <row r="63" spans="1:11" x14ac:dyDescent="0.2">
      <c r="B63" s="6" t="s">
        <v>26</v>
      </c>
      <c r="C63" t="s">
        <v>43</v>
      </c>
      <c r="D63" s="43"/>
      <c r="E63" s="52"/>
      <c r="H63" s="29">
        <v>1</v>
      </c>
      <c r="I63" s="34"/>
    </row>
    <row r="64" spans="1:11" x14ac:dyDescent="0.2">
      <c r="B64" s="6" t="s">
        <v>26</v>
      </c>
      <c r="C64" t="s">
        <v>101</v>
      </c>
      <c r="D64" s="43"/>
      <c r="E64" s="52"/>
      <c r="F64" t="s">
        <v>160</v>
      </c>
      <c r="H64" s="29">
        <v>1</v>
      </c>
      <c r="I64" s="34"/>
    </row>
    <row r="65" spans="1:11" x14ac:dyDescent="0.2">
      <c r="B65" s="6"/>
      <c r="C65" t="s">
        <v>269</v>
      </c>
      <c r="D65" s="43"/>
      <c r="E65" s="52"/>
      <c r="F65" t="s">
        <v>141</v>
      </c>
      <c r="G65" s="96"/>
      <c r="H65" s="25"/>
    </row>
    <row r="66" spans="1:11" x14ac:dyDescent="0.2">
      <c r="B66" s="6"/>
      <c r="C66" t="s">
        <v>270</v>
      </c>
      <c r="D66" s="43"/>
      <c r="E66" s="52"/>
      <c r="F66" t="s">
        <v>141</v>
      </c>
      <c r="G66" s="96"/>
      <c r="H66" s="25"/>
    </row>
    <row r="67" spans="1:11" x14ac:dyDescent="0.2">
      <c r="B67" s="6"/>
      <c r="C67" t="s">
        <v>220</v>
      </c>
      <c r="D67" s="43"/>
      <c r="E67" s="52"/>
      <c r="F67" t="s">
        <v>221</v>
      </c>
      <c r="H67" s="25"/>
    </row>
    <row r="68" spans="1:11" x14ac:dyDescent="0.2">
      <c r="B68" s="6"/>
      <c r="C68" t="s">
        <v>219</v>
      </c>
      <c r="D68" s="43" t="s">
        <v>222</v>
      </c>
      <c r="E68" s="52" t="s">
        <v>223</v>
      </c>
      <c r="F68" t="s">
        <v>141</v>
      </c>
      <c r="G68" t="s">
        <v>224</v>
      </c>
      <c r="H68" s="25"/>
    </row>
    <row r="69" spans="1:11" x14ac:dyDescent="0.2">
      <c r="B69" s="6"/>
      <c r="C69" t="s">
        <v>229</v>
      </c>
      <c r="D69" s="43"/>
      <c r="E69" s="52"/>
      <c r="F69" t="s">
        <v>141</v>
      </c>
      <c r="G69" s="96"/>
      <c r="H69" s="25"/>
    </row>
    <row r="70" spans="1:11" x14ac:dyDescent="0.2">
      <c r="B70" s="6"/>
      <c r="C70" t="s">
        <v>230</v>
      </c>
      <c r="D70" s="43"/>
      <c r="E70" s="52"/>
      <c r="F70" t="s">
        <v>141</v>
      </c>
      <c r="G70" s="96"/>
      <c r="H70" s="25"/>
    </row>
    <row r="71" spans="1:11" x14ac:dyDescent="0.2">
      <c r="B71" s="6"/>
      <c r="C71" t="s">
        <v>216</v>
      </c>
      <c r="D71" s="43"/>
      <c r="E71" s="52"/>
      <c r="F71" t="s">
        <v>113</v>
      </c>
      <c r="G71" t="s">
        <v>227</v>
      </c>
      <c r="H71" s="25">
        <v>1</v>
      </c>
      <c r="K71" t="s">
        <v>228</v>
      </c>
    </row>
    <row r="72" spans="1:11" x14ac:dyDescent="0.2">
      <c r="A72" s="27"/>
      <c r="B72" s="6"/>
      <c r="C72" s="27" t="s">
        <v>217</v>
      </c>
      <c r="D72" s="43"/>
      <c r="E72" s="52"/>
      <c r="F72" t="s">
        <v>113</v>
      </c>
      <c r="G72" t="s">
        <v>225</v>
      </c>
      <c r="H72" s="25">
        <v>1</v>
      </c>
      <c r="K72" t="s">
        <v>226</v>
      </c>
    </row>
    <row r="73" spans="1:11" ht="14.25" customHeight="1" x14ac:dyDescent="0.2">
      <c r="B73" s="6"/>
      <c r="C73" s="36" t="s">
        <v>218</v>
      </c>
      <c r="D73" s="43"/>
      <c r="E73" s="52"/>
      <c r="F73" t="s">
        <v>113</v>
      </c>
      <c r="G73" t="s">
        <v>225</v>
      </c>
      <c r="H73" s="25">
        <v>1</v>
      </c>
      <c r="K73" t="s">
        <v>226</v>
      </c>
    </row>
    <row r="74" spans="1:11" x14ac:dyDescent="0.2">
      <c r="A74" s="67" t="s">
        <v>168</v>
      </c>
      <c r="B74" s="67"/>
      <c r="C74" s="67"/>
      <c r="D74" s="68"/>
      <c r="E74" s="69"/>
      <c r="F74" s="67"/>
      <c r="G74" s="67"/>
      <c r="H74" s="70"/>
      <c r="I74" s="67"/>
    </row>
    <row r="75" spans="1:11" x14ac:dyDescent="0.2">
      <c r="B75" s="6" t="s">
        <v>69</v>
      </c>
      <c r="C75" t="s">
        <v>164</v>
      </c>
      <c r="D75" s="13" t="s">
        <v>23</v>
      </c>
      <c r="E75" s="51" t="s">
        <v>165</v>
      </c>
      <c r="F75" t="s">
        <v>141</v>
      </c>
      <c r="G75" t="s">
        <v>275</v>
      </c>
      <c r="H75" s="29">
        <v>2</v>
      </c>
      <c r="I75" s="33">
        <f>INDEX(Octopart_UnitPrice,MATCH(E75,Octopart_MPN,0))</f>
        <v>4.87</v>
      </c>
    </row>
    <row r="76" spans="1:11" x14ac:dyDescent="0.2">
      <c r="B76" s="6" t="s">
        <v>161</v>
      </c>
      <c r="C76" t="s">
        <v>163</v>
      </c>
      <c r="D76" s="13" t="s">
        <v>23</v>
      </c>
      <c r="E76" s="51" t="s">
        <v>170</v>
      </c>
      <c r="F76" t="s">
        <v>133</v>
      </c>
      <c r="G76" t="s">
        <v>276</v>
      </c>
      <c r="H76" s="29">
        <v>4</v>
      </c>
      <c r="I76" s="33">
        <f>INDEX(Octopart_UnitPrice,MATCH(E76,Octopart_MPN,0))</f>
        <v>9.5</v>
      </c>
    </row>
    <row r="77" spans="1:11" x14ac:dyDescent="0.2">
      <c r="B77" s="6" t="s">
        <v>166</v>
      </c>
      <c r="C77" t="s">
        <v>167</v>
      </c>
      <c r="D77" s="13" t="s">
        <v>23</v>
      </c>
      <c r="E77" s="52" t="s">
        <v>171</v>
      </c>
      <c r="F77" t="s">
        <v>141</v>
      </c>
      <c r="G77" t="s">
        <v>277</v>
      </c>
      <c r="H77" s="29">
        <v>2</v>
      </c>
      <c r="I77" s="33">
        <f>INDEX(Octopart_UnitPrice,MATCH(E77,Octopart_MPN,0))</f>
        <v>3.94</v>
      </c>
    </row>
    <row r="78" spans="1:11" x14ac:dyDescent="0.2">
      <c r="B78" s="6" t="s">
        <v>181</v>
      </c>
      <c r="C78" t="s">
        <v>185</v>
      </c>
      <c r="D78" s="43" t="s">
        <v>23</v>
      </c>
      <c r="E78" s="52" t="s">
        <v>184</v>
      </c>
      <c r="F78" t="s">
        <v>141</v>
      </c>
      <c r="G78" t="s">
        <v>278</v>
      </c>
      <c r="H78" s="25">
        <v>2</v>
      </c>
      <c r="I78" s="33">
        <f>INDEX(Octopart_UnitPrice,MATCH(E78,Octopart_MPN,0))</f>
        <v>6.07</v>
      </c>
    </row>
    <row r="79" spans="1:11" x14ac:dyDescent="0.2">
      <c r="B79" s="6"/>
      <c r="C79" t="s">
        <v>182</v>
      </c>
      <c r="D79" s="43" t="s">
        <v>23</v>
      </c>
      <c r="E79" s="52" t="s">
        <v>183</v>
      </c>
      <c r="F79" t="s">
        <v>141</v>
      </c>
      <c r="G79" t="s">
        <v>279</v>
      </c>
      <c r="H79" s="25">
        <v>12</v>
      </c>
      <c r="I79" s="33">
        <f>INDEX(Octopart_UnitPrice,MATCH(E79,Octopart_MPN,0))</f>
        <v>1.0900000000000001</v>
      </c>
    </row>
    <row r="80" spans="1:11" x14ac:dyDescent="0.2">
      <c r="A80" s="71" t="s">
        <v>175</v>
      </c>
      <c r="B80" s="71"/>
      <c r="C80" s="71"/>
      <c r="D80" s="72"/>
      <c r="E80" s="73"/>
      <c r="F80" s="71"/>
      <c r="G80" s="71"/>
      <c r="H80" s="74"/>
      <c r="I80" s="71"/>
    </row>
    <row r="81" spans="1:10" x14ac:dyDescent="0.2">
      <c r="B81" s="6" t="s">
        <v>176</v>
      </c>
      <c r="D81" s="43" t="s">
        <v>23</v>
      </c>
      <c r="E81" s="52" t="s">
        <v>177</v>
      </c>
      <c r="F81" t="s">
        <v>141</v>
      </c>
      <c r="G81" t="s">
        <v>280</v>
      </c>
      <c r="H81" s="25">
        <v>1</v>
      </c>
      <c r="I81">
        <v>22.5</v>
      </c>
    </row>
    <row r="82" spans="1:10" x14ac:dyDescent="0.2">
      <c r="A82" s="75" t="s">
        <v>188</v>
      </c>
      <c r="B82" s="75"/>
      <c r="C82" s="75"/>
      <c r="D82" s="76"/>
      <c r="E82" s="77"/>
      <c r="F82" s="75"/>
      <c r="G82" s="75"/>
      <c r="H82" s="78"/>
      <c r="I82" s="75"/>
    </row>
    <row r="83" spans="1:10" x14ac:dyDescent="0.2">
      <c r="B83" s="113" t="s">
        <v>189</v>
      </c>
      <c r="C83" s="83" t="s">
        <v>190</v>
      </c>
      <c r="D83" s="84" t="s">
        <v>191</v>
      </c>
      <c r="E83" s="85" t="s">
        <v>192</v>
      </c>
      <c r="F83" s="83" t="s">
        <v>133</v>
      </c>
      <c r="G83" s="83" t="s">
        <v>193</v>
      </c>
      <c r="H83" s="86">
        <v>2</v>
      </c>
      <c r="I83" s="83"/>
    </row>
    <row r="84" spans="1:10" x14ac:dyDescent="0.2">
      <c r="B84" s="6" t="s">
        <v>189</v>
      </c>
      <c r="C84" t="s">
        <v>194</v>
      </c>
      <c r="D84" s="43" t="s">
        <v>31</v>
      </c>
      <c r="E84" s="52" t="s">
        <v>30</v>
      </c>
      <c r="F84" t="s">
        <v>133</v>
      </c>
      <c r="G84" t="s">
        <v>143</v>
      </c>
      <c r="H84" s="29">
        <v>2</v>
      </c>
      <c r="I84" s="34">
        <v>1.24</v>
      </c>
    </row>
    <row r="85" spans="1:10" x14ac:dyDescent="0.2">
      <c r="B85" s="6" t="s">
        <v>189</v>
      </c>
      <c r="C85" t="s">
        <v>195</v>
      </c>
      <c r="D85" s="43" t="s">
        <v>46</v>
      </c>
      <c r="E85" s="55" t="s">
        <v>66</v>
      </c>
      <c r="F85" t="s">
        <v>133</v>
      </c>
      <c r="G85" t="s">
        <v>145</v>
      </c>
      <c r="H85" s="29">
        <v>2</v>
      </c>
      <c r="I85" s="34">
        <v>1.52</v>
      </c>
    </row>
    <row r="86" spans="1:10" x14ac:dyDescent="0.25">
      <c r="B86" s="6" t="s">
        <v>189</v>
      </c>
      <c r="C86" t="s">
        <v>197</v>
      </c>
      <c r="D86" s="43" t="s">
        <v>191</v>
      </c>
      <c r="E86" s="52" t="s">
        <v>196</v>
      </c>
      <c r="F86" t="s">
        <v>133</v>
      </c>
      <c r="G86" t="s">
        <v>281</v>
      </c>
      <c r="H86" s="25">
        <v>1</v>
      </c>
      <c r="I86" s="33">
        <f>INDEX(Octopart_UnitPrice,MATCH(E86,Octopart_MPN,0))</f>
        <v>0.56999999999999995</v>
      </c>
    </row>
    <row r="87" spans="1:10" x14ac:dyDescent="0.25">
      <c r="B87" s="6" t="s">
        <v>189</v>
      </c>
      <c r="C87" t="s">
        <v>198</v>
      </c>
      <c r="D87" s="43" t="s">
        <v>37</v>
      </c>
      <c r="E87" s="99">
        <v>9508033</v>
      </c>
      <c r="F87" t="s">
        <v>141</v>
      </c>
      <c r="G87" s="98" t="s">
        <v>458</v>
      </c>
      <c r="H87" s="100">
        <v>2</v>
      </c>
      <c r="I87" s="33">
        <f>INDEX(Octopart_UnitPrice,MATCH(E87,Octopart_MPN,0))</f>
        <v>0</v>
      </c>
      <c r="J87" s="8"/>
    </row>
    <row r="88" spans="1:10" x14ac:dyDescent="0.25">
      <c r="B88" s="6" t="s">
        <v>189</v>
      </c>
      <c r="C88" t="s">
        <v>199</v>
      </c>
      <c r="D88" s="43" t="s">
        <v>37</v>
      </c>
      <c r="E88" s="52">
        <v>8520113</v>
      </c>
      <c r="F88" t="s">
        <v>141</v>
      </c>
      <c r="G88" t="s">
        <v>282</v>
      </c>
      <c r="H88" s="25">
        <v>4</v>
      </c>
      <c r="I88">
        <v>0.19</v>
      </c>
    </row>
    <row r="89" spans="1:10" x14ac:dyDescent="0.25">
      <c r="B89" s="114" t="s">
        <v>189</v>
      </c>
      <c r="C89" s="31" t="s">
        <v>214</v>
      </c>
      <c r="D89" s="79" t="s">
        <v>23</v>
      </c>
      <c r="E89" s="80" t="s">
        <v>103</v>
      </c>
      <c r="F89" s="31" t="s">
        <v>133</v>
      </c>
      <c r="G89" s="31" t="s">
        <v>134</v>
      </c>
      <c r="H89" s="81">
        <v>1</v>
      </c>
      <c r="I89" s="82">
        <v>1.74</v>
      </c>
    </row>
    <row r="90" spans="1:10" x14ac:dyDescent="0.25">
      <c r="B90" s="6" t="s">
        <v>200</v>
      </c>
      <c r="C90" t="s">
        <v>201</v>
      </c>
      <c r="D90" s="106" t="s">
        <v>211</v>
      </c>
      <c r="E90" s="109" t="s">
        <v>461</v>
      </c>
      <c r="F90" s="107" t="s">
        <v>133</v>
      </c>
      <c r="G90" s="110" t="s">
        <v>460</v>
      </c>
      <c r="H90" s="108">
        <v>2</v>
      </c>
      <c r="I90" s="107">
        <v>0.92</v>
      </c>
      <c r="J90" s="107"/>
    </row>
    <row r="91" spans="1:10" x14ac:dyDescent="0.25">
      <c r="B91" s="6" t="s">
        <v>200</v>
      </c>
      <c r="C91" t="s">
        <v>231</v>
      </c>
      <c r="D91" s="43" t="s">
        <v>232</v>
      </c>
      <c r="E91" s="52" t="s">
        <v>233</v>
      </c>
      <c r="F91" t="s">
        <v>141</v>
      </c>
      <c r="G91" t="s">
        <v>234</v>
      </c>
      <c r="H91" s="25">
        <v>1</v>
      </c>
    </row>
    <row r="92" spans="1:10" x14ac:dyDescent="0.25">
      <c r="B92" s="6" t="s">
        <v>200</v>
      </c>
      <c r="C92" t="s">
        <v>202</v>
      </c>
      <c r="D92" s="43" t="s">
        <v>23</v>
      </c>
      <c r="E92" s="52">
        <v>328999</v>
      </c>
      <c r="F92" t="s">
        <v>133</v>
      </c>
      <c r="G92" t="s">
        <v>203</v>
      </c>
      <c r="H92" s="25">
        <v>2</v>
      </c>
    </row>
    <row r="93" spans="1:10" x14ac:dyDescent="0.2">
      <c r="B93" s="11" t="s">
        <v>200</v>
      </c>
      <c r="C93" s="12" t="s">
        <v>90</v>
      </c>
      <c r="D93" s="13" t="s">
        <v>23</v>
      </c>
      <c r="E93" s="51" t="s">
        <v>91</v>
      </c>
      <c r="F93" s="33" t="s">
        <v>133</v>
      </c>
      <c r="G93" s="33" t="s">
        <v>139</v>
      </c>
      <c r="H93" s="26">
        <v>1</v>
      </c>
      <c r="I93" s="34">
        <v>6.41</v>
      </c>
    </row>
    <row r="94" spans="1:10" x14ac:dyDescent="0.2">
      <c r="B94" s="115" t="s">
        <v>200</v>
      </c>
      <c r="C94" s="12" t="s">
        <v>187</v>
      </c>
      <c r="D94" s="13" t="s">
        <v>23</v>
      </c>
      <c r="E94" s="51" t="s">
        <v>186</v>
      </c>
      <c r="F94" s="33" t="str">
        <f>INDEX(Octopart_Vendor,MATCH(E94,Octopart_MPN,0))</f>
        <v>Digi-Key</v>
      </c>
      <c r="G94" s="33" t="str">
        <f>INDEX(Octopart_VPN,MATCH(E94,Octopart_MPN,0))</f>
        <v>A25137-ND</v>
      </c>
      <c r="H94" s="26">
        <v>6</v>
      </c>
      <c r="I94" s="33">
        <f>INDEX(Octopart_UnitPrice,MATCH(E94,Octopart_MPN,0))</f>
        <v>1.1000000000000001</v>
      </c>
    </row>
    <row r="95" spans="1:10" x14ac:dyDescent="0.2">
      <c r="B95" s="6" t="s">
        <v>204</v>
      </c>
      <c r="C95" s="83" t="s">
        <v>205</v>
      </c>
      <c r="D95" s="87" t="s">
        <v>23</v>
      </c>
      <c r="E95" s="88" t="s">
        <v>70</v>
      </c>
      <c r="F95" s="83" t="s">
        <v>133</v>
      </c>
      <c r="G95" s="83" t="s">
        <v>135</v>
      </c>
      <c r="H95" s="89">
        <v>1</v>
      </c>
      <c r="I95" s="90">
        <v>3.9</v>
      </c>
    </row>
    <row r="96" spans="1:10" x14ac:dyDescent="0.2">
      <c r="B96" s="6" t="s">
        <v>204</v>
      </c>
      <c r="C96" t="s">
        <v>162</v>
      </c>
      <c r="D96" s="43" t="s">
        <v>23</v>
      </c>
      <c r="E96" s="52" t="s">
        <v>169</v>
      </c>
      <c r="F96" s="33" t="str">
        <f>INDEX(Octopart_Vendor,MATCH(E96,Octopart_MPN,0))</f>
        <v>Newark</v>
      </c>
      <c r="G96" s="33" t="str">
        <f>INDEX(Octopart_VPN,MATCH(E96,Octopart_MPN,0))</f>
        <v>46F1154</v>
      </c>
      <c r="H96" s="25">
        <v>2</v>
      </c>
      <c r="I96" s="33">
        <f>INDEX(Octopart_UnitPrice,MATCH(E96,Octopart_MPN,0))</f>
        <v>6.69</v>
      </c>
    </row>
    <row r="97" spans="1:11" x14ac:dyDescent="0.2">
      <c r="B97" s="6" t="s">
        <v>204</v>
      </c>
      <c r="C97" t="s">
        <v>206</v>
      </c>
      <c r="D97" s="43" t="s">
        <v>23</v>
      </c>
      <c r="E97" s="52">
        <v>34072</v>
      </c>
      <c r="F97" s="33" t="str">
        <f>INDEX(Octopart_Vendor,MATCH(E97,Octopart_MPN,0))</f>
        <v>Newark</v>
      </c>
      <c r="G97" s="33" t="str">
        <f>INDEX(Octopart_VPN,MATCH(E97,Octopart_MPN,0))</f>
        <v>27C7555</v>
      </c>
      <c r="H97" s="25">
        <v>1</v>
      </c>
      <c r="I97" s="33">
        <f>INDEX(Octopart_UnitPrice,MATCH(E97,Octopart_MPN,0))</f>
        <v>0.251</v>
      </c>
    </row>
    <row r="98" spans="1:11" x14ac:dyDescent="0.2">
      <c r="B98" s="6" t="s">
        <v>204</v>
      </c>
      <c r="C98" t="s">
        <v>208</v>
      </c>
      <c r="D98" s="43" t="s">
        <v>23</v>
      </c>
      <c r="E98" s="52" t="s">
        <v>210</v>
      </c>
      <c r="F98" s="33" t="str">
        <f>INDEX(Octopart_Vendor,MATCH(E98,Octopart_MPN,0))</f>
        <v>Digi-Key</v>
      </c>
      <c r="G98" s="33" t="str">
        <f>INDEX(Octopart_VPN,MATCH(E98,Octopart_MPN,0))</f>
        <v>A27831CT-ND</v>
      </c>
      <c r="H98" s="65">
        <v>1</v>
      </c>
      <c r="I98" s="33">
        <f>INDEX(Octopart_UnitPrice,MATCH(E98,Octopart_MPN,0))</f>
        <v>0.39</v>
      </c>
    </row>
    <row r="99" spans="1:11" x14ac:dyDescent="0.2">
      <c r="A99" s="50"/>
      <c r="B99" s="116" t="s">
        <v>204</v>
      </c>
      <c r="C99" s="50" t="s">
        <v>207</v>
      </c>
      <c r="D99" s="52" t="s">
        <v>23</v>
      </c>
      <c r="E99" s="52" t="s">
        <v>180</v>
      </c>
      <c r="F99" s="33" t="str">
        <f>INDEX(Octopart_Vendor,MATCH(E99,Octopart_MPN,0))</f>
        <v>Newark</v>
      </c>
      <c r="G99" s="33" t="str">
        <f>INDEX(Octopart_VPN,MATCH(E99,Octopart_MPN,0))</f>
        <v>25C3964</v>
      </c>
      <c r="H99" s="65">
        <v>1</v>
      </c>
      <c r="I99" s="33">
        <f>INDEX(Octopart_UnitPrice,MATCH(E99,Octopart_MPN,0))</f>
        <v>0.125</v>
      </c>
    </row>
    <row r="100" spans="1:11" x14ac:dyDescent="0.2">
      <c r="A100" s="50"/>
      <c r="B100" s="116" t="s">
        <v>204</v>
      </c>
      <c r="C100" s="50" t="s">
        <v>209</v>
      </c>
      <c r="D100" s="52" t="s">
        <v>211</v>
      </c>
      <c r="E100" s="52">
        <v>94743</v>
      </c>
      <c r="F100" s="50" t="s">
        <v>133</v>
      </c>
      <c r="G100" s="50" t="s">
        <v>212</v>
      </c>
      <c r="H100" s="65">
        <v>1</v>
      </c>
    </row>
    <row r="101" spans="1:11" x14ac:dyDescent="0.2">
      <c r="A101" s="50"/>
      <c r="B101" s="116" t="s">
        <v>213</v>
      </c>
      <c r="C101" s="50" t="s">
        <v>206</v>
      </c>
      <c r="D101" s="52" t="s">
        <v>23</v>
      </c>
      <c r="E101" s="52">
        <v>34072</v>
      </c>
      <c r="F101" s="33" t="str">
        <f>INDEX(Octopart_Vendor,MATCH(E101,Octopart_MPN,0))</f>
        <v>Newark</v>
      </c>
      <c r="G101" s="33" t="str">
        <f>INDEX(Octopart_VPN,MATCH(E101,Octopart_MPN,0))</f>
        <v>27C7555</v>
      </c>
      <c r="H101" s="65">
        <v>2</v>
      </c>
      <c r="I101" s="33">
        <f>INDEX(Octopart_UnitPrice,MATCH(E101,Octopart_MPN,0))</f>
        <v>0.251</v>
      </c>
    </row>
    <row r="102" spans="1:11" x14ac:dyDescent="0.2">
      <c r="A102" s="50"/>
      <c r="B102" s="116" t="s">
        <v>213</v>
      </c>
      <c r="C102" s="50" t="s">
        <v>208</v>
      </c>
      <c r="D102" s="52" t="s">
        <v>23</v>
      </c>
      <c r="E102" s="52" t="s">
        <v>210</v>
      </c>
      <c r="F102" s="33" t="str">
        <f>INDEX(Octopart_Vendor,MATCH(E102,Octopart_MPN,0))</f>
        <v>Digi-Key</v>
      </c>
      <c r="G102" s="33" t="str">
        <f>INDEX(Octopart_VPN,MATCH(E102,Octopart_MPN,0))</f>
        <v>A27831CT-ND</v>
      </c>
      <c r="H102" s="65">
        <v>1</v>
      </c>
      <c r="I102" s="33">
        <f>INDEX(Octopart_UnitPrice,MATCH(E102,Octopart_MPN,0))</f>
        <v>0.39</v>
      </c>
    </row>
    <row r="103" spans="1:11" x14ac:dyDescent="0.2">
      <c r="A103" s="50"/>
      <c r="B103" s="116" t="s">
        <v>213</v>
      </c>
      <c r="C103" s="50" t="s">
        <v>209</v>
      </c>
      <c r="D103" s="52" t="s">
        <v>211</v>
      </c>
      <c r="E103" s="52">
        <v>94743</v>
      </c>
      <c r="F103" s="124" t="s">
        <v>133</v>
      </c>
      <c r="G103" s="124" t="s">
        <v>212</v>
      </c>
      <c r="H103" s="125">
        <v>1</v>
      </c>
      <c r="I103" s="31"/>
    </row>
    <row r="104" spans="1:11" x14ac:dyDescent="0.2">
      <c r="A104" s="50"/>
      <c r="B104" s="117" t="s">
        <v>235</v>
      </c>
      <c r="C104" s="91" t="s">
        <v>208</v>
      </c>
      <c r="D104" s="85" t="s">
        <v>23</v>
      </c>
      <c r="E104" s="85" t="s">
        <v>210</v>
      </c>
      <c r="F104" s="126" t="s">
        <v>133</v>
      </c>
      <c r="G104" s="126" t="s">
        <v>322</v>
      </c>
      <c r="H104" s="126">
        <v>1</v>
      </c>
      <c r="I104" s="126">
        <f>INDEX(Octopart_UnitPrice,MATCH(E104,Octopart_MPN,0))</f>
        <v>0.39</v>
      </c>
    </row>
    <row r="105" spans="1:11" x14ac:dyDescent="0.2">
      <c r="A105" s="50"/>
      <c r="B105" s="117" t="s">
        <v>236</v>
      </c>
      <c r="C105" s="91" t="s">
        <v>206</v>
      </c>
      <c r="D105" s="85" t="s">
        <v>23</v>
      </c>
      <c r="E105" s="85">
        <v>34072</v>
      </c>
      <c r="F105" s="33" t="str">
        <f>INDEX(Octopart_Vendor,MATCH(E105,Octopart_MPN,0))</f>
        <v>Newark</v>
      </c>
      <c r="G105" s="33" t="str">
        <f>INDEX(Octopart_VPN,MATCH(E105,Octopart_MPN,0))</f>
        <v>27C7555</v>
      </c>
      <c r="H105" s="120">
        <v>1</v>
      </c>
      <c r="I105" s="33">
        <f>INDEX(Octopart_UnitPrice,MATCH(E105,Octopart_MPN,0))</f>
        <v>0.251</v>
      </c>
    </row>
    <row r="106" spans="1:11" x14ac:dyDescent="0.2">
      <c r="A106" s="50"/>
      <c r="B106" s="116" t="s">
        <v>236</v>
      </c>
      <c r="C106" s="50" t="s">
        <v>209</v>
      </c>
      <c r="D106" s="52" t="s">
        <v>211</v>
      </c>
      <c r="E106" s="52">
        <v>94743</v>
      </c>
      <c r="F106" s="50" t="s">
        <v>133</v>
      </c>
      <c r="G106" s="50" t="s">
        <v>212</v>
      </c>
      <c r="H106" s="65">
        <v>1</v>
      </c>
    </row>
    <row r="107" spans="1:11" x14ac:dyDescent="0.2">
      <c r="A107" s="50"/>
      <c r="B107" s="116" t="s">
        <v>237</v>
      </c>
      <c r="C107" s="50" t="s">
        <v>238</v>
      </c>
      <c r="D107" s="52"/>
      <c r="E107" s="52"/>
      <c r="F107" s="33"/>
      <c r="G107" s="33"/>
      <c r="H107" s="65"/>
      <c r="I107" s="33"/>
    </row>
    <row r="108" spans="1:11" x14ac:dyDescent="0.2">
      <c r="A108" s="50"/>
      <c r="B108" s="116" t="s">
        <v>239</v>
      </c>
      <c r="C108" s="50" t="s">
        <v>240</v>
      </c>
      <c r="D108" s="52" t="s">
        <v>23</v>
      </c>
      <c r="E108" s="52" t="s">
        <v>243</v>
      </c>
      <c r="F108" s="50" t="s">
        <v>133</v>
      </c>
      <c r="G108" s="50" t="s">
        <v>244</v>
      </c>
      <c r="H108" s="65">
        <v>1</v>
      </c>
    </row>
    <row r="109" spans="1:11" x14ac:dyDescent="0.25">
      <c r="A109" s="50"/>
      <c r="B109" s="116" t="s">
        <v>239</v>
      </c>
      <c r="C109" s="50" t="s">
        <v>207</v>
      </c>
      <c r="D109" s="52" t="s">
        <v>23</v>
      </c>
      <c r="E109" s="52" t="s">
        <v>180</v>
      </c>
      <c r="F109" s="33" t="str">
        <f>INDEX(Octopart_Vendor,MATCH(E109,Octopart_MPN,0))</f>
        <v>Newark</v>
      </c>
      <c r="G109" s="33" t="str">
        <f>INDEX(Octopart_VPN,MATCH(E109,Octopart_MPN,0))</f>
        <v>25C3964</v>
      </c>
      <c r="H109" s="65">
        <v>1</v>
      </c>
      <c r="I109" s="33">
        <f>INDEX(Octopart_UnitPrice,MATCH(E109,Octopart_MPN,0))</f>
        <v>0.125</v>
      </c>
    </row>
    <row r="110" spans="1:11" x14ac:dyDescent="0.25">
      <c r="A110" s="50"/>
      <c r="B110" s="116" t="s">
        <v>239</v>
      </c>
      <c r="C110" s="50" t="s">
        <v>245</v>
      </c>
      <c r="D110" s="104" t="s">
        <v>37</v>
      </c>
      <c r="E110" s="105">
        <v>430200401</v>
      </c>
      <c r="F110" s="33" t="s">
        <v>133</v>
      </c>
      <c r="G110" s="101" t="s">
        <v>459</v>
      </c>
      <c r="H110" s="103">
        <v>1</v>
      </c>
      <c r="I110" s="33">
        <v>0.38</v>
      </c>
      <c r="J110" s="8"/>
      <c r="K110" s="8"/>
    </row>
    <row r="111" spans="1:11" x14ac:dyDescent="0.25">
      <c r="A111" s="50"/>
      <c r="B111" s="116" t="s">
        <v>239</v>
      </c>
      <c r="C111" s="50" t="s">
        <v>257</v>
      </c>
      <c r="D111" s="52" t="s">
        <v>37</v>
      </c>
      <c r="E111" s="52" t="s">
        <v>256</v>
      </c>
      <c r="F111" s="33" t="str">
        <f>INDEX(Octopart_Vendor,MATCH(E111,Octopart_MPN,0))</f>
        <v>Newark</v>
      </c>
      <c r="G111" s="33" t="str">
        <f>INDEX(Octopart_VPN,MATCH(E111,Octopart_MPN,0))</f>
        <v>56H9412</v>
      </c>
      <c r="H111" s="65">
        <v>4</v>
      </c>
      <c r="I111" s="33">
        <f>INDEX(Octopart_UnitPrice,MATCH(E111,Octopart_MPN,0))</f>
        <v>0.28000000000000003</v>
      </c>
    </row>
    <row r="112" spans="1:11" x14ac:dyDescent="0.2">
      <c r="A112" s="50"/>
      <c r="B112" s="116" t="s">
        <v>246</v>
      </c>
      <c r="C112" s="50" t="s">
        <v>247</v>
      </c>
      <c r="D112" s="52" t="s">
        <v>23</v>
      </c>
      <c r="E112" s="52" t="s">
        <v>241</v>
      </c>
      <c r="F112" s="50" t="s">
        <v>133</v>
      </c>
      <c r="G112" s="50" t="s">
        <v>242</v>
      </c>
      <c r="H112" s="65">
        <v>1</v>
      </c>
    </row>
    <row r="113" spans="1:9" x14ac:dyDescent="0.2">
      <c r="A113" s="50"/>
      <c r="B113" s="116" t="s">
        <v>248</v>
      </c>
      <c r="C113" s="50" t="s">
        <v>247</v>
      </c>
      <c r="D113" s="52" t="s">
        <v>23</v>
      </c>
      <c r="E113" s="52" t="s">
        <v>241</v>
      </c>
      <c r="F113" s="50" t="s">
        <v>133</v>
      </c>
      <c r="G113" s="50" t="s">
        <v>242</v>
      </c>
      <c r="H113" s="65">
        <v>1</v>
      </c>
    </row>
    <row r="114" spans="1:9" x14ac:dyDescent="0.2">
      <c r="A114" s="50"/>
      <c r="B114" s="117" t="s">
        <v>250</v>
      </c>
      <c r="C114" s="91" t="s">
        <v>249</v>
      </c>
      <c r="D114" s="85"/>
      <c r="E114" s="85"/>
      <c r="F114" s="91"/>
      <c r="G114" s="91"/>
      <c r="H114" s="92"/>
      <c r="I114" s="83"/>
    </row>
    <row r="115" spans="1:9" x14ac:dyDescent="0.2">
      <c r="A115" s="50"/>
      <c r="B115" s="117" t="s">
        <v>251</v>
      </c>
      <c r="C115" s="91" t="s">
        <v>249</v>
      </c>
      <c r="D115" s="85"/>
      <c r="E115" s="121"/>
      <c r="F115" s="122"/>
      <c r="G115" s="122"/>
      <c r="H115" s="123"/>
      <c r="I115" s="83"/>
    </row>
    <row r="116" spans="1:9" x14ac:dyDescent="0.2">
      <c r="A116" s="50"/>
      <c r="B116" s="117" t="s">
        <v>252</v>
      </c>
      <c r="C116" s="91" t="s">
        <v>208</v>
      </c>
      <c r="D116" s="85" t="s">
        <v>23</v>
      </c>
      <c r="E116" s="119" t="s">
        <v>210</v>
      </c>
      <c r="F116" s="33" t="str">
        <f>INDEX(Octopart_Vendor,MATCH(E116,Octopart_MPN,0))</f>
        <v>Digi-Key</v>
      </c>
      <c r="G116" s="33" t="str">
        <f>INDEX(Octopart_VPN,MATCH(E116,Octopart_MPN,0))</f>
        <v>A27831CT-ND</v>
      </c>
      <c r="H116" s="120">
        <v>1</v>
      </c>
      <c r="I116" s="83"/>
    </row>
    <row r="117" spans="1:9" x14ac:dyDescent="0.2">
      <c r="A117" s="50"/>
      <c r="B117" s="116" t="s">
        <v>252</v>
      </c>
      <c r="C117" s="50" t="s">
        <v>209</v>
      </c>
      <c r="D117" s="52" t="s">
        <v>211</v>
      </c>
      <c r="E117" s="52">
        <v>94743</v>
      </c>
      <c r="F117" s="124" t="s">
        <v>133</v>
      </c>
      <c r="G117" s="124" t="s">
        <v>212</v>
      </c>
      <c r="H117" s="125">
        <v>1</v>
      </c>
      <c r="I117" s="31"/>
    </row>
    <row r="118" spans="1:9" x14ac:dyDescent="0.2">
      <c r="A118" s="50"/>
      <c r="B118" s="117" t="s">
        <v>253</v>
      </c>
      <c r="C118" s="91" t="s">
        <v>207</v>
      </c>
      <c r="D118" s="85" t="s">
        <v>23</v>
      </c>
      <c r="E118" s="85" t="s">
        <v>180</v>
      </c>
      <c r="F118" s="33" t="str">
        <f>INDEX(Octopart_Vendor,MATCH(E118,Octopart_MPN,0))</f>
        <v>Newark</v>
      </c>
      <c r="G118" s="33" t="str">
        <f>INDEX(Octopart_VPN,MATCH(E118,Octopart_MPN,0))</f>
        <v>25C3964</v>
      </c>
      <c r="H118" s="120">
        <v>1</v>
      </c>
      <c r="I118" s="33">
        <f>INDEX(Octopart_UnitPrice,MATCH(E118,Octopart_MPN,0))</f>
        <v>0.125</v>
      </c>
    </row>
    <row r="119" spans="1:9" x14ac:dyDescent="0.2">
      <c r="A119" s="50"/>
      <c r="B119" s="116" t="s">
        <v>253</v>
      </c>
      <c r="C119" s="50" t="s">
        <v>240</v>
      </c>
      <c r="D119" s="52" t="s">
        <v>23</v>
      </c>
      <c r="E119" s="52" t="s">
        <v>243</v>
      </c>
      <c r="F119" s="50" t="s">
        <v>133</v>
      </c>
      <c r="G119" s="50" t="s">
        <v>244</v>
      </c>
      <c r="H119" s="65">
        <v>1</v>
      </c>
    </row>
    <row r="120" spans="1:9" x14ac:dyDescent="0.2">
      <c r="A120" s="50"/>
      <c r="B120" s="116" t="s">
        <v>253</v>
      </c>
      <c r="C120" s="50" t="s">
        <v>254</v>
      </c>
      <c r="D120" s="52" t="s">
        <v>37</v>
      </c>
      <c r="E120" s="52" t="s">
        <v>255</v>
      </c>
      <c r="F120" s="33" t="str">
        <f>INDEX(Octopart_Vendor,MATCH(E120,Octopart_MPN,0))</f>
        <v>Newark</v>
      </c>
      <c r="G120" s="33" t="str">
        <f>INDEX(Octopart_VPN,MATCH(E120,Octopart_MPN,0))</f>
        <v>56H9399</v>
      </c>
      <c r="H120" s="65">
        <v>1</v>
      </c>
      <c r="I120" s="33">
        <f t="shared" ref="I120:I126" si="0">INDEX(Octopart_UnitPrice,MATCH(E120,Octopart_MPN,0))</f>
        <v>0.41</v>
      </c>
    </row>
    <row r="121" spans="1:9" x14ac:dyDescent="0.2">
      <c r="A121" s="50"/>
      <c r="B121" s="116" t="s">
        <v>253</v>
      </c>
      <c r="C121" s="50" t="s">
        <v>257</v>
      </c>
      <c r="D121" s="52" t="s">
        <v>37</v>
      </c>
      <c r="E121" s="52" t="s">
        <v>256</v>
      </c>
      <c r="F121" s="111" t="str">
        <f>INDEX(Octopart_Vendor,MATCH(E121,Octopart_MPN,0))</f>
        <v>Newark</v>
      </c>
      <c r="G121" s="111" t="str">
        <f>INDEX(Octopart_VPN,MATCH(E121,Octopart_MPN,0))</f>
        <v>56H9412</v>
      </c>
      <c r="H121" s="125">
        <v>2</v>
      </c>
      <c r="I121" s="111">
        <f t="shared" si="0"/>
        <v>0.28000000000000003</v>
      </c>
    </row>
    <row r="122" spans="1:9" x14ac:dyDescent="0.2">
      <c r="A122" s="50"/>
      <c r="B122" s="117" t="s">
        <v>258</v>
      </c>
      <c r="C122" s="91" t="s">
        <v>259</v>
      </c>
      <c r="D122" s="85" t="s">
        <v>37</v>
      </c>
      <c r="E122" s="91">
        <v>901420008</v>
      </c>
      <c r="F122" s="33" t="e">
        <f>INDEX(Octopart_Vendor,MATCH(E122,Octopart_MPN,0))</f>
        <v>#N/A</v>
      </c>
      <c r="G122" s="33" t="e">
        <f>INDEX(Octopart_VPN,MATCH(E122,Octopart_MPN,0))</f>
        <v>#N/A</v>
      </c>
      <c r="H122" s="120">
        <v>2</v>
      </c>
      <c r="I122" s="33" t="e">
        <f t="shared" si="0"/>
        <v>#N/A</v>
      </c>
    </row>
    <row r="123" spans="1:9" x14ac:dyDescent="0.2">
      <c r="A123" s="50"/>
      <c r="B123" s="116" t="s">
        <v>258</v>
      </c>
      <c r="C123" s="50" t="s">
        <v>260</v>
      </c>
      <c r="D123" s="52" t="s">
        <v>37</v>
      </c>
      <c r="E123" s="50">
        <v>901192121</v>
      </c>
      <c r="F123" s="33" t="e">
        <f>INDEX(Octopart_Vendor,MATCH(E123,Octopart_MPN,0))</f>
        <v>#N/A</v>
      </c>
      <c r="G123" s="33" t="e">
        <f>INDEX(Octopart_VPN,MATCH(E123,Octopart_MPN,0))</f>
        <v>#N/A</v>
      </c>
      <c r="H123" s="65">
        <v>10</v>
      </c>
      <c r="I123" s="33" t="e">
        <f t="shared" si="0"/>
        <v>#N/A</v>
      </c>
    </row>
    <row r="124" spans="1:9" x14ac:dyDescent="0.2">
      <c r="A124" s="50"/>
      <c r="B124" s="116" t="s">
        <v>258</v>
      </c>
      <c r="C124" s="50" t="s">
        <v>261</v>
      </c>
      <c r="D124" s="52"/>
      <c r="E124" s="50"/>
      <c r="F124" s="50"/>
      <c r="G124" s="50"/>
      <c r="H124" s="66">
        <v>2</v>
      </c>
      <c r="I124" s="33" t="e">
        <f t="shared" si="0"/>
        <v>#N/A</v>
      </c>
    </row>
    <row r="125" spans="1:9" x14ac:dyDescent="0.2">
      <c r="A125" s="50"/>
      <c r="B125" s="118" t="s">
        <v>258</v>
      </c>
      <c r="C125" s="52" t="s">
        <v>254</v>
      </c>
      <c r="D125" s="52" t="s">
        <v>37</v>
      </c>
      <c r="E125" s="52" t="s">
        <v>255</v>
      </c>
      <c r="F125" s="33" t="str">
        <f>INDEX(Octopart_Vendor,MATCH(E125,Octopart_MPN,0))</f>
        <v>Newark</v>
      </c>
      <c r="G125" s="33" t="str">
        <f>INDEX(Octopart_VPN,MATCH(E125,Octopart_MPN,0))</f>
        <v>56H9399</v>
      </c>
      <c r="H125" s="66">
        <v>2</v>
      </c>
      <c r="I125" s="33">
        <f t="shared" si="0"/>
        <v>0.41</v>
      </c>
    </row>
    <row r="126" spans="1:9" x14ac:dyDescent="0.2">
      <c r="A126" s="50"/>
      <c r="B126" s="118" t="s">
        <v>258</v>
      </c>
      <c r="C126" s="52" t="s">
        <v>262</v>
      </c>
      <c r="D126" s="52" t="s">
        <v>37</v>
      </c>
      <c r="E126" s="52" t="s">
        <v>263</v>
      </c>
      <c r="F126" s="33" t="str">
        <f>INDEX(Octopart_Vendor,MATCH(E126,Octopart_MPN,0))</f>
        <v>Newark</v>
      </c>
      <c r="G126" s="33" t="str">
        <f>INDEX(Octopart_VPN,MATCH(E126,Octopart_MPN,0))</f>
        <v>56H9415</v>
      </c>
      <c r="H126" s="66">
        <v>4</v>
      </c>
      <c r="I126" s="33">
        <f t="shared" si="0"/>
        <v>0.18</v>
      </c>
    </row>
    <row r="127" spans="1:9" x14ac:dyDescent="0.2">
      <c r="A127" s="50"/>
      <c r="B127" s="52"/>
      <c r="C127" s="52"/>
      <c r="D127" s="52"/>
      <c r="E127" s="52"/>
      <c r="F127" s="52"/>
      <c r="G127" s="52"/>
      <c r="H127" s="65"/>
    </row>
    <row r="128" spans="1:9" x14ac:dyDescent="0.2">
      <c r="A128" s="50"/>
      <c r="B128" s="52"/>
      <c r="C128" s="52"/>
      <c r="D128" s="52"/>
      <c r="E128" s="52"/>
      <c r="F128" s="52"/>
      <c r="G128" s="52"/>
      <c r="H128" s="65"/>
    </row>
    <row r="129" spans="1:8" x14ac:dyDescent="0.2">
      <c r="A129" s="50"/>
      <c r="B129" s="52"/>
      <c r="C129" s="52"/>
      <c r="D129" s="52"/>
      <c r="E129" s="52"/>
      <c r="F129" s="52"/>
      <c r="G129" s="52"/>
      <c r="H129" s="65"/>
    </row>
    <row r="130" spans="1:8" x14ac:dyDescent="0.2">
      <c r="A130" s="50"/>
      <c r="B130" s="52"/>
      <c r="C130" s="52"/>
      <c r="D130" s="52"/>
      <c r="E130" s="52"/>
      <c r="F130" s="52"/>
      <c r="G130" s="52"/>
      <c r="H130" s="65"/>
    </row>
    <row r="131" spans="1:8" x14ac:dyDescent="0.2">
      <c r="A131" s="50"/>
      <c r="B131" s="52"/>
      <c r="C131" s="52"/>
      <c r="D131" s="52"/>
      <c r="E131" s="52"/>
      <c r="F131" s="52"/>
      <c r="G131" s="52"/>
      <c r="H131" s="65"/>
    </row>
    <row r="132" spans="1:8" x14ac:dyDescent="0.2">
      <c r="A132" s="50"/>
      <c r="B132" s="52"/>
      <c r="C132" s="52"/>
      <c r="D132" s="52"/>
      <c r="E132" s="52"/>
      <c r="F132" s="52"/>
      <c r="G132" s="52"/>
      <c r="H132" s="65"/>
    </row>
    <row r="133" spans="1:8" x14ac:dyDescent="0.2">
      <c r="A133" s="50"/>
      <c r="B133" s="52"/>
      <c r="C133" s="52"/>
      <c r="D133" s="52"/>
      <c r="E133" s="52"/>
      <c r="F133" s="52"/>
      <c r="G133" s="52"/>
      <c r="H133" s="65"/>
    </row>
    <row r="134" spans="1:8" x14ac:dyDescent="0.2">
      <c r="A134" s="50"/>
      <c r="B134" s="52"/>
      <c r="C134" s="52"/>
      <c r="D134" s="52"/>
      <c r="E134" s="52"/>
      <c r="F134" s="52"/>
      <c r="G134" s="52"/>
      <c r="H134" s="65"/>
    </row>
    <row r="135" spans="1:8" x14ac:dyDescent="0.2">
      <c r="A135" s="50"/>
      <c r="B135" s="52"/>
      <c r="C135" s="52"/>
      <c r="D135" s="52"/>
      <c r="E135" s="52"/>
      <c r="F135" s="52"/>
      <c r="G135" s="52"/>
      <c r="H135" s="65"/>
    </row>
    <row r="136" spans="1:8" x14ac:dyDescent="0.2">
      <c r="A136" s="50"/>
      <c r="B136" s="52"/>
      <c r="C136" s="52"/>
      <c r="D136" s="52"/>
      <c r="E136" s="52"/>
      <c r="F136" s="52"/>
      <c r="G136" s="52"/>
      <c r="H136" s="65"/>
    </row>
    <row r="137" spans="1:8" x14ac:dyDescent="0.2">
      <c r="A137" s="50"/>
      <c r="B137" s="52"/>
      <c r="C137" s="52"/>
      <c r="D137" s="52"/>
      <c r="E137" s="52"/>
      <c r="F137" s="52"/>
      <c r="G137" s="52"/>
      <c r="H137" s="65"/>
    </row>
    <row r="138" spans="1:8" x14ac:dyDescent="0.2">
      <c r="A138" s="50"/>
      <c r="B138" s="52"/>
      <c r="C138" s="52"/>
      <c r="D138" s="52"/>
      <c r="E138" s="52"/>
      <c r="F138" s="52"/>
      <c r="G138" s="52"/>
      <c r="H138" s="65"/>
    </row>
    <row r="139" spans="1:8" x14ac:dyDescent="0.2">
      <c r="A139" s="50"/>
      <c r="B139" s="52"/>
      <c r="C139" s="52"/>
      <c r="D139" s="52"/>
      <c r="E139" s="52"/>
      <c r="F139" s="52"/>
      <c r="G139" s="52"/>
      <c r="H139" s="65"/>
    </row>
    <row r="140" spans="1:8" x14ac:dyDescent="0.25">
      <c r="A140" s="50"/>
      <c r="B140" s="52"/>
      <c r="C140" s="52"/>
      <c r="D140" s="52"/>
      <c r="E140" s="52"/>
      <c r="F140" s="52"/>
      <c r="G140" s="52"/>
      <c r="H140" s="65"/>
    </row>
    <row r="141" spans="1:8" x14ac:dyDescent="0.25">
      <c r="B141" s="43"/>
      <c r="C141" s="43"/>
      <c r="D141" s="43"/>
      <c r="E141" s="43"/>
      <c r="F141" s="43"/>
      <c r="G141" s="43"/>
      <c r="H141" s="65"/>
    </row>
    <row r="142" spans="1:8" x14ac:dyDescent="0.25">
      <c r="B142" s="43"/>
      <c r="C142" s="43"/>
      <c r="D142" s="43"/>
      <c r="E142" s="43"/>
      <c r="F142" s="43"/>
      <c r="G142" s="43"/>
      <c r="H142" s="65"/>
    </row>
    <row r="143" spans="1:8" x14ac:dyDescent="0.25">
      <c r="B143" s="43"/>
      <c r="C143" s="43"/>
      <c r="D143" s="43"/>
      <c r="E143" s="43"/>
      <c r="F143" s="43"/>
      <c r="G143" s="43"/>
      <c r="H143" s="65"/>
    </row>
    <row r="144" spans="1:8" x14ac:dyDescent="0.25">
      <c r="B144" s="43"/>
      <c r="C144" s="43"/>
      <c r="D144" s="43"/>
      <c r="E144" s="43"/>
      <c r="F144" s="43"/>
      <c r="G144" s="43"/>
      <c r="H144" s="65"/>
    </row>
    <row r="145" spans="2:8" x14ac:dyDescent="0.25">
      <c r="B145" s="43"/>
      <c r="C145" s="43"/>
      <c r="D145" s="43"/>
      <c r="E145" s="43"/>
      <c r="F145" s="43"/>
      <c r="G145" s="43"/>
      <c r="H145" s="65"/>
    </row>
    <row r="146" spans="2:8" x14ac:dyDescent="0.25">
      <c r="B146" s="43"/>
      <c r="C146" s="43"/>
      <c r="D146" s="43"/>
      <c r="E146" s="43"/>
      <c r="F146" s="43"/>
      <c r="G146" s="43"/>
      <c r="H146" s="65"/>
    </row>
    <row r="147" spans="2:8" x14ac:dyDescent="0.25">
      <c r="B147" s="43"/>
      <c r="C147" s="43"/>
      <c r="D147" s="43"/>
      <c r="E147" s="43"/>
      <c r="F147" s="43"/>
      <c r="G147" s="43"/>
      <c r="H147" s="65"/>
    </row>
    <row r="148" spans="2:8" x14ac:dyDescent="0.25">
      <c r="B148" s="43"/>
      <c r="C148" s="43"/>
      <c r="D148" s="43"/>
      <c r="E148" s="43"/>
      <c r="F148" s="43"/>
      <c r="G148" s="43"/>
      <c r="H148" s="65"/>
    </row>
    <row r="149" spans="2:8" x14ac:dyDescent="0.25">
      <c r="B149" s="43"/>
      <c r="C149" s="43"/>
      <c r="D149" s="43"/>
      <c r="E149" s="43"/>
      <c r="F149" s="43"/>
      <c r="G149" s="43"/>
      <c r="H149" s="65"/>
    </row>
    <row r="150" spans="2:8" x14ac:dyDescent="0.25">
      <c r="B150" s="43"/>
      <c r="C150" s="43"/>
      <c r="D150" s="43"/>
      <c r="E150" s="43"/>
      <c r="F150" s="43"/>
      <c r="G150" s="43"/>
      <c r="H150" s="65"/>
    </row>
    <row r="151" spans="2:8" x14ac:dyDescent="0.2">
      <c r="B151" s="43"/>
      <c r="C151" s="43"/>
      <c r="D151" s="43"/>
      <c r="E151" s="43"/>
      <c r="F151" s="43"/>
      <c r="G151" s="43"/>
      <c r="H151" s="65"/>
    </row>
    <row r="152" spans="2:8" x14ac:dyDescent="0.2">
      <c r="B152" s="43"/>
      <c r="C152" s="43"/>
      <c r="D152" s="43"/>
      <c r="E152" s="43"/>
      <c r="F152" s="43"/>
      <c r="G152" s="43"/>
      <c r="H152" s="65"/>
    </row>
    <row r="153" spans="2:8" x14ac:dyDescent="0.25">
      <c r="B153" s="43"/>
      <c r="C153" s="43"/>
      <c r="D153" s="43"/>
      <c r="E153" s="43"/>
      <c r="F153" s="43"/>
      <c r="G153" s="43"/>
    </row>
    <row r="154" spans="2:8" x14ac:dyDescent="0.25">
      <c r="B154" s="43"/>
      <c r="C154" s="43"/>
      <c r="D154" s="43"/>
      <c r="E154" s="43"/>
      <c r="F154" s="43"/>
      <c r="G154" s="43"/>
    </row>
    <row r="155" spans="2:8" x14ac:dyDescent="0.25">
      <c r="B155" s="43"/>
      <c r="C155" s="43"/>
      <c r="D155" s="43"/>
      <c r="E155" s="43"/>
      <c r="F155" s="43"/>
      <c r="G155" s="43"/>
    </row>
  </sheetData>
  <customSheetViews>
    <customSheetView guid="{041FEFD3-1D47-D149-9DF0-87D1C293F234}">
      <selection activeCell="F11" sqref="F11"/>
      <pageMargins left="0.7" right="0.7" top="0.75" bottom="0.75" header="0.3" footer="0.3"/>
      <pageSetup orientation="portrait"/>
    </customSheetView>
  </customSheetViews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6" sqref="D6:D21"/>
    </sheetView>
  </sheetViews>
  <sheetFormatPr defaultColWidth="11.42578125" defaultRowHeight="15" x14ac:dyDescent="0.25"/>
  <cols>
    <col min="1" max="1" width="12.28515625" customWidth="1"/>
    <col min="2" max="2" width="11.42578125" customWidth="1"/>
    <col min="3" max="3" width="45.85546875" customWidth="1"/>
    <col min="4" max="5" width="33.140625" bestFit="1" customWidth="1"/>
    <col min="6" max="6" width="31.85546875" bestFit="1" customWidth="1"/>
    <col min="7" max="7" width="33.140625" bestFit="1" customWidth="1"/>
    <col min="8" max="8" width="41.140625" bestFit="1" customWidth="1"/>
    <col min="9" max="9" width="43.42578125" bestFit="1" customWidth="1"/>
    <col min="10" max="10" width="34.7109375" bestFit="1" customWidth="1"/>
    <col min="11" max="11" width="37" bestFit="1" customWidth="1"/>
    <col min="12" max="12" width="33.7109375" bestFit="1" customWidth="1"/>
    <col min="13" max="13" width="45" bestFit="1" customWidth="1"/>
    <col min="14" max="14" width="33.140625" bestFit="1" customWidth="1"/>
    <col min="15" max="15" width="43.42578125" bestFit="1" customWidth="1"/>
    <col min="16" max="16" width="33.140625" bestFit="1" customWidth="1"/>
    <col min="17" max="17" width="40.28515625" bestFit="1" customWidth="1"/>
    <col min="18" max="18" width="23.85546875" bestFit="1" customWidth="1"/>
    <col min="19" max="19" width="25.140625" bestFit="1" customWidth="1"/>
    <col min="20" max="20" width="24.85546875" bestFit="1" customWidth="1"/>
    <col min="21" max="21" width="10" customWidth="1"/>
    <col min="22" max="28" width="14.85546875" bestFit="1" customWidth="1"/>
    <col min="29" max="29" width="10" customWidth="1"/>
  </cols>
  <sheetData>
    <row r="1" spans="1:4" x14ac:dyDescent="0.2">
      <c r="A1" s="93" t="s">
        <v>111</v>
      </c>
      <c r="B1" t="s">
        <v>113</v>
      </c>
    </row>
    <row r="3" spans="1:4" x14ac:dyDescent="0.2">
      <c r="A3" s="93" t="s">
        <v>272</v>
      </c>
      <c r="B3" t="s">
        <v>273</v>
      </c>
    </row>
    <row r="4" spans="1:4" x14ac:dyDescent="0.2">
      <c r="A4" s="43" t="s">
        <v>227</v>
      </c>
      <c r="B4" s="94"/>
      <c r="C4" t="str">
        <f>INDEX(Sheet1!$C:$C,MATCH(Sheet5!A4,Sheet1!$G:$G,0))</f>
        <v>Stranded wire, orange, 14 AWG</v>
      </c>
      <c r="D4">
        <f>INDEX(Sheet1!$I:$I,MATCH(Sheet5!A4,Sheet1!$G:$G,0))</f>
        <v>0</v>
      </c>
    </row>
    <row r="5" spans="1:4" x14ac:dyDescent="0.2">
      <c r="A5" s="43" t="s">
        <v>225</v>
      </c>
      <c r="B5" s="94"/>
      <c r="C5" t="str">
        <f>INDEX(Sheet1!$C:$C,MATCH(Sheet5!A5,Sheet1!$G:$G,0))</f>
        <v>Stranded wire, yellow, 12 AWG</v>
      </c>
      <c r="D5">
        <f>INDEX(Sheet1!$I:$I,MATCH(Sheet5!A5,Sheet1!$G:$G,0))</f>
        <v>0</v>
      </c>
    </row>
    <row r="6" spans="1:4" x14ac:dyDescent="0.2">
      <c r="A6" s="43" t="s">
        <v>49</v>
      </c>
      <c r="B6" s="94">
        <v>1</v>
      </c>
      <c r="C6" t="s">
        <v>114</v>
      </c>
      <c r="D6">
        <f>INDEX(Sheet1!$I:$I,MATCH(Sheet5!A6,Sheet1!$G:$G,0))</f>
        <v>6.72</v>
      </c>
    </row>
    <row r="7" spans="1:4" x14ac:dyDescent="0.2">
      <c r="A7" s="43" t="s">
        <v>50</v>
      </c>
      <c r="B7" s="94">
        <v>1</v>
      </c>
      <c r="C7" t="s">
        <v>115</v>
      </c>
      <c r="D7">
        <f>INDEX(Sheet1!$I:$I,MATCH(Sheet5!A7,Sheet1!$G:$G,0))</f>
        <v>5.66</v>
      </c>
    </row>
    <row r="8" spans="1:4" x14ac:dyDescent="0.2">
      <c r="A8" s="43" t="s">
        <v>51</v>
      </c>
      <c r="B8" s="94">
        <v>1</v>
      </c>
      <c r="C8" t="s">
        <v>116</v>
      </c>
      <c r="D8">
        <f>INDEX(Sheet1!$I:$I,MATCH(Sheet5!A8,Sheet1!$G:$G,0))</f>
        <v>6.4</v>
      </c>
    </row>
    <row r="9" spans="1:4" x14ac:dyDescent="0.2">
      <c r="A9" s="43" t="s">
        <v>52</v>
      </c>
      <c r="B9" s="94">
        <v>1</v>
      </c>
      <c r="C9" t="s">
        <v>117</v>
      </c>
      <c r="D9">
        <f>INDEX(Sheet1!$I:$I,MATCH(Sheet5!A9,Sheet1!$G:$G,0))</f>
        <v>6</v>
      </c>
    </row>
    <row r="10" spans="1:4" x14ac:dyDescent="0.2">
      <c r="A10" s="43" t="s">
        <v>53</v>
      </c>
      <c r="B10" s="94">
        <v>1</v>
      </c>
      <c r="C10" t="s">
        <v>118</v>
      </c>
      <c r="D10">
        <f>INDEX(Sheet1!$I:$I,MATCH(Sheet5!A10,Sheet1!$G:$G,0))</f>
        <v>6.4</v>
      </c>
    </row>
    <row r="11" spans="1:4" x14ac:dyDescent="0.2">
      <c r="A11" s="43" t="s">
        <v>54</v>
      </c>
      <c r="B11" s="94">
        <v>1</v>
      </c>
      <c r="C11" t="s">
        <v>119</v>
      </c>
      <c r="D11">
        <f>INDEX(Sheet1!$I:$I,MATCH(Sheet5!A11,Sheet1!$G:$G,0))</f>
        <v>5.07</v>
      </c>
    </row>
    <row r="12" spans="1:4" x14ac:dyDescent="0.2">
      <c r="A12" s="43" t="s">
        <v>55</v>
      </c>
      <c r="B12" s="94">
        <v>1</v>
      </c>
      <c r="C12" t="s">
        <v>120</v>
      </c>
      <c r="D12">
        <f>INDEX(Sheet1!$I:$I,MATCH(Sheet5!A12,Sheet1!$G:$G,0))</f>
        <v>4.6500000000000004</v>
      </c>
    </row>
    <row r="13" spans="1:4" x14ac:dyDescent="0.2">
      <c r="A13" s="43" t="s">
        <v>56</v>
      </c>
      <c r="B13" s="94">
        <v>1</v>
      </c>
      <c r="C13" t="s">
        <v>121</v>
      </c>
      <c r="D13">
        <f>INDEX(Sheet1!$I:$I,MATCH(Sheet5!A13,Sheet1!$G:$G,0))</f>
        <v>6.03</v>
      </c>
    </row>
    <row r="14" spans="1:4" x14ac:dyDescent="0.2">
      <c r="A14" s="43" t="s">
        <v>57</v>
      </c>
      <c r="B14" s="94">
        <v>1</v>
      </c>
      <c r="C14" t="s">
        <v>122</v>
      </c>
      <c r="D14">
        <f>INDEX(Sheet1!$I:$I,MATCH(Sheet5!A14,Sheet1!$G:$G,0))</f>
        <v>5.48</v>
      </c>
    </row>
    <row r="15" spans="1:4" x14ac:dyDescent="0.2">
      <c r="A15" s="43" t="s">
        <v>109</v>
      </c>
      <c r="B15" s="94">
        <v>1</v>
      </c>
      <c r="C15" t="s">
        <v>123</v>
      </c>
      <c r="D15">
        <f>INDEX(Sheet1!$I:$I,MATCH(Sheet5!A15,Sheet1!$G:$G,0))</f>
        <v>4.3099999999999996</v>
      </c>
    </row>
    <row r="16" spans="1:4" x14ac:dyDescent="0.2">
      <c r="A16" s="43" t="s">
        <v>62</v>
      </c>
      <c r="B16" s="94">
        <v>1</v>
      </c>
      <c r="C16" t="s">
        <v>124</v>
      </c>
      <c r="D16">
        <f>INDEX(Sheet1!$I:$I,MATCH(Sheet5!A16,Sheet1!$G:$G,0))</f>
        <v>10.44</v>
      </c>
    </row>
    <row r="17" spans="1:4" x14ac:dyDescent="0.2">
      <c r="A17" s="43" t="s">
        <v>61</v>
      </c>
      <c r="B17" s="94">
        <v>1</v>
      </c>
      <c r="C17" t="s">
        <v>125</v>
      </c>
      <c r="D17">
        <f>INDEX(Sheet1!$I:$I,MATCH(Sheet5!A17,Sheet1!$G:$G,0))</f>
        <v>12.3</v>
      </c>
    </row>
    <row r="18" spans="1:4" x14ac:dyDescent="0.2">
      <c r="A18" s="43" t="s">
        <v>58</v>
      </c>
      <c r="B18" s="94">
        <v>1</v>
      </c>
      <c r="C18" t="s">
        <v>126</v>
      </c>
      <c r="D18">
        <f>INDEX(Sheet1!$I:$I,MATCH(Sheet5!A18,Sheet1!$G:$G,0))</f>
        <v>14.25</v>
      </c>
    </row>
    <row r="19" spans="1:4" x14ac:dyDescent="0.2">
      <c r="A19" s="43" t="s">
        <v>59</v>
      </c>
      <c r="B19" s="94">
        <v>1</v>
      </c>
      <c r="C19" t="s">
        <v>127</v>
      </c>
      <c r="D19">
        <f>INDEX(Sheet1!$I:$I,MATCH(Sheet5!A19,Sheet1!$G:$G,0))</f>
        <v>11.43</v>
      </c>
    </row>
    <row r="20" spans="1:4" x14ac:dyDescent="0.2">
      <c r="A20" s="43" t="s">
        <v>60</v>
      </c>
      <c r="B20" s="94">
        <v>1</v>
      </c>
      <c r="C20" t="s">
        <v>128</v>
      </c>
      <c r="D20">
        <f>INDEX(Sheet1!$I:$I,MATCH(Sheet5!A20,Sheet1!$G:$G,0))</f>
        <v>8.91</v>
      </c>
    </row>
    <row r="21" spans="1:4" x14ac:dyDescent="0.2">
      <c r="A21" s="43" t="s">
        <v>68</v>
      </c>
      <c r="B21" s="94">
        <v>2</v>
      </c>
      <c r="C21" t="s">
        <v>129</v>
      </c>
      <c r="D21">
        <f>INDEX(Sheet1!$I:$I,MATCH(Sheet5!A21,Sheet1!$G:$G,0))</f>
        <v>6.98</v>
      </c>
    </row>
    <row r="22" spans="1:4" x14ac:dyDescent="0.2">
      <c r="A22" s="43" t="s">
        <v>271</v>
      </c>
      <c r="B22" s="94">
        <v>17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customSheetViews>
    <customSheetView guid="{041FEFD3-1D47-D149-9DF0-87D1C293F234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customSheetViews>
    <customSheetView guid="{041FEFD3-1D47-D149-9DF0-87D1C293F234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M21" workbookViewId="0">
      <selection activeCell="Y1" sqref="Y1:Y1048576"/>
    </sheetView>
  </sheetViews>
  <sheetFormatPr defaultColWidth="10.85546875" defaultRowHeight="15.75" x14ac:dyDescent="0.25"/>
  <cols>
    <col min="1" max="21" width="10.85546875" style="95"/>
    <col min="22" max="22" width="41.28515625" style="95" customWidth="1"/>
    <col min="23" max="23" width="39.28515625" style="95" customWidth="1"/>
    <col min="24" max="24" width="10.85546875" style="95"/>
    <col min="25" max="25" width="50.85546875" style="95" customWidth="1"/>
    <col min="26" max="16384" width="10.85546875" style="95"/>
  </cols>
  <sheetData>
    <row r="1" spans="1:31" x14ac:dyDescent="0.2">
      <c r="A1" s="95" t="s">
        <v>457</v>
      </c>
      <c r="B1" s="95" t="s">
        <v>456</v>
      </c>
      <c r="C1" s="95" t="s">
        <v>4</v>
      </c>
      <c r="D1" s="95" t="s">
        <v>455</v>
      </c>
      <c r="E1" s="95" t="s">
        <v>454</v>
      </c>
      <c r="F1" s="95" t="s">
        <v>453</v>
      </c>
      <c r="G1" s="95" t="s">
        <v>452</v>
      </c>
      <c r="H1" s="95" t="s">
        <v>3</v>
      </c>
      <c r="I1" s="95" t="s">
        <v>451</v>
      </c>
      <c r="J1" s="95" t="s">
        <v>450</v>
      </c>
      <c r="K1" s="95" t="s">
        <v>450</v>
      </c>
      <c r="L1" s="95" t="s">
        <v>449</v>
      </c>
      <c r="M1" s="95" t="s">
        <v>449</v>
      </c>
      <c r="N1" s="95" t="s">
        <v>448</v>
      </c>
      <c r="O1" s="95" t="s">
        <v>448</v>
      </c>
      <c r="P1" s="95" t="s">
        <v>447</v>
      </c>
      <c r="Q1" s="95" t="s">
        <v>447</v>
      </c>
      <c r="R1" s="95" t="s">
        <v>446</v>
      </c>
      <c r="S1" s="95" t="s">
        <v>446</v>
      </c>
      <c r="T1" s="95" t="s">
        <v>445</v>
      </c>
      <c r="U1" s="95" t="s">
        <v>445</v>
      </c>
      <c r="V1" s="95" t="s">
        <v>444</v>
      </c>
      <c r="W1" s="95" t="s">
        <v>443</v>
      </c>
      <c r="X1" s="95" t="s">
        <v>442</v>
      </c>
      <c r="Y1" s="95" t="s">
        <v>441</v>
      </c>
      <c r="Z1" s="95" t="s">
        <v>440</v>
      </c>
      <c r="AA1" s="95" t="s">
        <v>439</v>
      </c>
      <c r="AB1" s="95" t="s">
        <v>438</v>
      </c>
      <c r="AC1" s="95" t="s">
        <v>437</v>
      </c>
      <c r="AD1" s="95" t="s">
        <v>436</v>
      </c>
      <c r="AE1" s="95" t="s">
        <v>435</v>
      </c>
    </row>
    <row r="2" spans="1:31" x14ac:dyDescent="0.2">
      <c r="J2" s="95" t="s">
        <v>133</v>
      </c>
      <c r="K2" s="95" t="s">
        <v>141</v>
      </c>
      <c r="L2" s="95" t="s">
        <v>133</v>
      </c>
      <c r="M2" s="95" t="s">
        <v>141</v>
      </c>
      <c r="N2" s="95" t="s">
        <v>133</v>
      </c>
      <c r="O2" s="95" t="s">
        <v>141</v>
      </c>
      <c r="P2" s="95" t="s">
        <v>133</v>
      </c>
      <c r="Q2" s="95" t="s">
        <v>141</v>
      </c>
      <c r="R2" s="95" t="s">
        <v>133</v>
      </c>
      <c r="S2" s="95" t="s">
        <v>141</v>
      </c>
      <c r="T2" s="95" t="s">
        <v>133</v>
      </c>
      <c r="U2" s="95" t="s">
        <v>141</v>
      </c>
    </row>
    <row r="3" spans="1:31" x14ac:dyDescent="0.2">
      <c r="A3" s="95">
        <v>1</v>
      </c>
      <c r="B3" s="95" t="s">
        <v>131</v>
      </c>
      <c r="C3" s="95" t="s">
        <v>434</v>
      </c>
      <c r="D3" s="95" t="s">
        <v>131</v>
      </c>
      <c r="E3" s="95" t="s">
        <v>433</v>
      </c>
      <c r="I3" s="95">
        <v>1</v>
      </c>
      <c r="J3" s="95" t="s">
        <v>147</v>
      </c>
      <c r="K3" s="95" t="s">
        <v>432</v>
      </c>
      <c r="L3" s="95" t="s">
        <v>305</v>
      </c>
      <c r="N3" s="95">
        <v>171.25</v>
      </c>
      <c r="P3" s="95">
        <v>15</v>
      </c>
      <c r="Q3" s="95">
        <v>0</v>
      </c>
      <c r="R3" s="95">
        <v>1</v>
      </c>
      <c r="S3" s="95">
        <v>54</v>
      </c>
      <c r="T3" s="95" t="s">
        <v>430</v>
      </c>
      <c r="U3" s="95" t="s">
        <v>431</v>
      </c>
      <c r="V3" s="95" t="s">
        <v>133</v>
      </c>
      <c r="W3" s="95" t="s">
        <v>147</v>
      </c>
      <c r="X3" s="95" t="s">
        <v>305</v>
      </c>
      <c r="Y3" s="95">
        <v>171.25</v>
      </c>
      <c r="Z3" s="95">
        <v>171.25</v>
      </c>
      <c r="AA3" s="95">
        <v>171.25</v>
      </c>
      <c r="AB3" s="95">
        <v>15</v>
      </c>
      <c r="AC3" s="95">
        <v>1</v>
      </c>
      <c r="AD3" s="95" t="s">
        <v>430</v>
      </c>
    </row>
    <row r="4" spans="1:31" x14ac:dyDescent="0.2">
      <c r="A4" s="95">
        <v>2</v>
      </c>
      <c r="B4" s="95" t="s">
        <v>105</v>
      </c>
      <c r="C4" s="95" t="s">
        <v>104</v>
      </c>
      <c r="D4" s="95" t="s">
        <v>105</v>
      </c>
      <c r="E4" s="95" t="s">
        <v>429</v>
      </c>
      <c r="I4" s="95">
        <v>2</v>
      </c>
      <c r="J4" s="95" t="s">
        <v>148</v>
      </c>
      <c r="K4" s="95" t="s">
        <v>428</v>
      </c>
      <c r="L4" s="95" t="s">
        <v>317</v>
      </c>
      <c r="N4" s="95">
        <v>1.75</v>
      </c>
      <c r="O4" s="95">
        <v>2.29</v>
      </c>
      <c r="P4" s="95">
        <v>3685</v>
      </c>
      <c r="Q4" s="95">
        <v>861</v>
      </c>
      <c r="R4" s="95">
        <v>1</v>
      </c>
      <c r="S4" s="95">
        <v>1</v>
      </c>
      <c r="T4" s="95" t="s">
        <v>426</v>
      </c>
      <c r="U4" s="95" t="s">
        <v>427</v>
      </c>
      <c r="V4" s="95" t="s">
        <v>133</v>
      </c>
      <c r="W4" s="95" t="s">
        <v>148</v>
      </c>
      <c r="X4" s="95" t="s">
        <v>317</v>
      </c>
      <c r="Y4" s="95">
        <v>1.75</v>
      </c>
      <c r="Z4" s="95">
        <v>3.5</v>
      </c>
      <c r="AA4" s="95">
        <v>3.5</v>
      </c>
      <c r="AB4" s="95">
        <v>3685</v>
      </c>
      <c r="AC4" s="95">
        <v>1</v>
      </c>
      <c r="AD4" s="95" t="s">
        <v>426</v>
      </c>
    </row>
    <row r="5" spans="1:31" x14ac:dyDescent="0.2">
      <c r="A5" s="95">
        <v>2</v>
      </c>
      <c r="B5" s="95" t="s">
        <v>108</v>
      </c>
      <c r="C5" s="95" t="s">
        <v>425</v>
      </c>
      <c r="D5" s="95" t="s">
        <v>108</v>
      </c>
      <c r="E5" s="95" t="s">
        <v>424</v>
      </c>
      <c r="I5" s="95">
        <v>2</v>
      </c>
      <c r="J5" s="95" t="s">
        <v>149</v>
      </c>
      <c r="L5" s="95" t="s">
        <v>305</v>
      </c>
      <c r="N5" s="95">
        <v>13.84</v>
      </c>
      <c r="P5" s="95">
        <v>318</v>
      </c>
      <c r="R5" s="95">
        <v>1</v>
      </c>
      <c r="T5" s="95" t="s">
        <v>423</v>
      </c>
      <c r="V5" s="95" t="s">
        <v>133</v>
      </c>
      <c r="W5" s="95" t="s">
        <v>149</v>
      </c>
      <c r="X5" s="95" t="s">
        <v>305</v>
      </c>
      <c r="Y5" s="95">
        <v>13.84</v>
      </c>
      <c r="Z5" s="95">
        <v>27.68</v>
      </c>
      <c r="AA5" s="95">
        <v>27.68</v>
      </c>
      <c r="AB5" s="95">
        <v>318</v>
      </c>
      <c r="AC5" s="95">
        <v>1</v>
      </c>
      <c r="AD5" s="95" t="s">
        <v>423</v>
      </c>
    </row>
    <row r="6" spans="1:31" x14ac:dyDescent="0.2">
      <c r="A6" s="95">
        <v>2</v>
      </c>
      <c r="B6" s="95" t="s">
        <v>268</v>
      </c>
      <c r="C6" s="95" t="s">
        <v>37</v>
      </c>
      <c r="D6" s="95" t="s">
        <v>268</v>
      </c>
      <c r="E6" s="95" t="s">
        <v>422</v>
      </c>
      <c r="I6" s="95">
        <v>2</v>
      </c>
      <c r="K6" s="95" t="s">
        <v>274</v>
      </c>
      <c r="O6" s="95">
        <v>0.35</v>
      </c>
      <c r="Q6" s="95">
        <v>10754</v>
      </c>
      <c r="S6" s="95">
        <v>1</v>
      </c>
      <c r="U6" s="95" t="s">
        <v>421</v>
      </c>
      <c r="V6" s="95" t="s">
        <v>141</v>
      </c>
      <c r="W6" s="95" t="s">
        <v>274</v>
      </c>
      <c r="Y6" s="95">
        <v>0.35</v>
      </c>
      <c r="Z6" s="95">
        <v>0.7</v>
      </c>
      <c r="AA6" s="95">
        <v>0.7</v>
      </c>
      <c r="AB6" s="95">
        <v>10754</v>
      </c>
      <c r="AC6" s="95">
        <v>1</v>
      </c>
      <c r="AD6" s="95" t="s">
        <v>421</v>
      </c>
    </row>
    <row r="7" spans="1:31" x14ac:dyDescent="0.2">
      <c r="A7" s="95">
        <v>4</v>
      </c>
      <c r="B7" s="95" t="s">
        <v>267</v>
      </c>
      <c r="C7" s="95" t="s">
        <v>37</v>
      </c>
      <c r="D7" s="95" t="s">
        <v>267</v>
      </c>
      <c r="E7" s="95" t="s">
        <v>420</v>
      </c>
      <c r="I7" s="95">
        <v>4</v>
      </c>
      <c r="K7" s="95" t="s">
        <v>419</v>
      </c>
      <c r="O7" s="95">
        <v>0.14000000000000001</v>
      </c>
      <c r="Q7" s="95">
        <v>0</v>
      </c>
      <c r="S7" s="95">
        <v>1</v>
      </c>
      <c r="U7" s="95" t="s">
        <v>418</v>
      </c>
      <c r="V7" s="95" t="s">
        <v>141</v>
      </c>
      <c r="W7" s="95" t="s">
        <v>419</v>
      </c>
      <c r="Y7" s="95">
        <v>0.14000000000000001</v>
      </c>
      <c r="Z7" s="95">
        <v>0.56000000000000005</v>
      </c>
      <c r="AA7" s="95">
        <v>0.56000000000000005</v>
      </c>
      <c r="AB7" s="95">
        <v>0</v>
      </c>
      <c r="AC7" s="95">
        <v>1</v>
      </c>
      <c r="AD7" s="95" t="s">
        <v>418</v>
      </c>
    </row>
    <row r="8" spans="1:31" x14ac:dyDescent="0.2">
      <c r="A8" s="95">
        <v>1</v>
      </c>
      <c r="B8" s="95" t="s">
        <v>179</v>
      </c>
      <c r="C8" s="95" t="s">
        <v>22</v>
      </c>
      <c r="D8" s="95" t="s">
        <v>179</v>
      </c>
      <c r="E8" s="95" t="s">
        <v>417</v>
      </c>
      <c r="I8" s="95">
        <v>1</v>
      </c>
      <c r="J8" s="95" t="s">
        <v>178</v>
      </c>
      <c r="K8" s="95" t="s">
        <v>415</v>
      </c>
      <c r="L8" s="95" t="s">
        <v>317</v>
      </c>
      <c r="N8" s="95">
        <v>5.71</v>
      </c>
      <c r="O8" s="95">
        <v>5.71</v>
      </c>
      <c r="P8" s="95">
        <v>838</v>
      </c>
      <c r="Q8" s="95">
        <v>1461</v>
      </c>
      <c r="R8" s="95">
        <v>1</v>
      </c>
      <c r="S8" s="95">
        <v>1</v>
      </c>
      <c r="T8" s="95" t="s">
        <v>416</v>
      </c>
      <c r="U8" s="95" t="s">
        <v>414</v>
      </c>
      <c r="V8" s="95" t="s">
        <v>141</v>
      </c>
      <c r="W8" s="95" t="s">
        <v>415</v>
      </c>
      <c r="Y8" s="95">
        <v>5.71</v>
      </c>
      <c r="Z8" s="95">
        <v>5.71</v>
      </c>
      <c r="AA8" s="95">
        <v>5.71</v>
      </c>
      <c r="AB8" s="95">
        <v>1461</v>
      </c>
      <c r="AC8" s="95">
        <v>1</v>
      </c>
      <c r="AD8" s="95" t="s">
        <v>414</v>
      </c>
    </row>
    <row r="9" spans="1:31" x14ac:dyDescent="0.2">
      <c r="A9" s="95">
        <v>2</v>
      </c>
      <c r="B9" s="95" t="s">
        <v>165</v>
      </c>
      <c r="C9" s="95" t="s">
        <v>377</v>
      </c>
      <c r="D9" s="95" t="s">
        <v>165</v>
      </c>
      <c r="E9" s="95" t="s">
        <v>413</v>
      </c>
      <c r="I9" s="95">
        <v>2</v>
      </c>
      <c r="J9" s="95" t="s">
        <v>412</v>
      </c>
      <c r="K9" s="95" t="s">
        <v>275</v>
      </c>
      <c r="L9" s="95" t="s">
        <v>317</v>
      </c>
      <c r="N9" s="95">
        <v>4.96</v>
      </c>
      <c r="O9" s="95">
        <v>4.87</v>
      </c>
      <c r="P9" s="95">
        <v>693</v>
      </c>
      <c r="Q9" s="95">
        <v>1832</v>
      </c>
      <c r="R9" s="95">
        <v>1</v>
      </c>
      <c r="S9" s="95">
        <v>1</v>
      </c>
      <c r="T9" s="95" t="s">
        <v>411</v>
      </c>
      <c r="U9" s="95" t="s">
        <v>410</v>
      </c>
      <c r="V9" s="95" t="s">
        <v>141</v>
      </c>
      <c r="W9" s="95" t="s">
        <v>275</v>
      </c>
      <c r="Y9" s="95">
        <v>4.87</v>
      </c>
      <c r="Z9" s="95">
        <v>9.74</v>
      </c>
      <c r="AA9" s="95">
        <v>9.74</v>
      </c>
      <c r="AB9" s="95">
        <v>1832</v>
      </c>
      <c r="AC9" s="95">
        <v>1</v>
      </c>
      <c r="AD9" s="95" t="s">
        <v>410</v>
      </c>
    </row>
    <row r="10" spans="1:31" x14ac:dyDescent="0.2">
      <c r="A10" s="95">
        <v>4</v>
      </c>
      <c r="B10" s="95" t="s">
        <v>170</v>
      </c>
      <c r="C10" s="95" t="s">
        <v>23</v>
      </c>
      <c r="D10" s="95" t="s">
        <v>170</v>
      </c>
      <c r="E10" s="95" t="s">
        <v>409</v>
      </c>
      <c r="I10" s="95">
        <v>4</v>
      </c>
      <c r="J10" s="95" t="s">
        <v>276</v>
      </c>
      <c r="K10" s="95" t="s">
        <v>408</v>
      </c>
      <c r="L10" s="95" t="s">
        <v>317</v>
      </c>
      <c r="N10" s="95">
        <v>9.5</v>
      </c>
      <c r="O10" s="95">
        <v>11.65</v>
      </c>
      <c r="P10" s="95">
        <v>1096</v>
      </c>
      <c r="Q10" s="95">
        <v>4663</v>
      </c>
      <c r="R10" s="95">
        <v>1</v>
      </c>
      <c r="S10" s="95">
        <v>1</v>
      </c>
      <c r="T10" s="95" t="s">
        <v>406</v>
      </c>
      <c r="U10" s="95" t="s">
        <v>407</v>
      </c>
      <c r="V10" s="95" t="s">
        <v>133</v>
      </c>
      <c r="W10" s="95" t="s">
        <v>276</v>
      </c>
      <c r="X10" s="95" t="s">
        <v>317</v>
      </c>
      <c r="Y10" s="95">
        <v>9.5</v>
      </c>
      <c r="Z10" s="95">
        <v>38</v>
      </c>
      <c r="AA10" s="95">
        <v>38</v>
      </c>
      <c r="AB10" s="95">
        <v>1096</v>
      </c>
      <c r="AC10" s="95">
        <v>1</v>
      </c>
      <c r="AD10" s="95" t="s">
        <v>406</v>
      </c>
    </row>
    <row r="11" spans="1:31" x14ac:dyDescent="0.2">
      <c r="A11" s="95">
        <v>2</v>
      </c>
      <c r="B11" s="95" t="s">
        <v>171</v>
      </c>
      <c r="C11" s="95" t="s">
        <v>23</v>
      </c>
      <c r="D11" s="95" t="s">
        <v>171</v>
      </c>
      <c r="E11" s="95" t="s">
        <v>405</v>
      </c>
      <c r="I11" s="95">
        <v>2</v>
      </c>
      <c r="J11" s="95" t="s">
        <v>404</v>
      </c>
      <c r="K11" s="95" t="s">
        <v>277</v>
      </c>
      <c r="L11" s="95" t="s">
        <v>403</v>
      </c>
      <c r="N11" s="95">
        <v>4.5199999999999996</v>
      </c>
      <c r="O11" s="95">
        <v>3.94</v>
      </c>
      <c r="P11" s="95">
        <v>5184</v>
      </c>
      <c r="Q11" s="95">
        <v>18257</v>
      </c>
      <c r="R11" s="95">
        <v>1</v>
      </c>
      <c r="S11" s="95">
        <v>1</v>
      </c>
      <c r="T11" s="95" t="s">
        <v>402</v>
      </c>
      <c r="U11" s="95" t="s">
        <v>401</v>
      </c>
      <c r="V11" s="95" t="s">
        <v>141</v>
      </c>
      <c r="W11" s="95" t="s">
        <v>277</v>
      </c>
      <c r="Y11" s="95">
        <v>3.94</v>
      </c>
      <c r="Z11" s="95">
        <v>7.88</v>
      </c>
      <c r="AA11" s="95">
        <v>7.88</v>
      </c>
      <c r="AB11" s="95">
        <v>18257</v>
      </c>
      <c r="AC11" s="95">
        <v>1</v>
      </c>
      <c r="AD11" s="95" t="s">
        <v>401</v>
      </c>
    </row>
    <row r="12" spans="1:31" x14ac:dyDescent="0.2">
      <c r="A12" s="95">
        <v>2</v>
      </c>
      <c r="B12" s="95" t="s">
        <v>184</v>
      </c>
      <c r="C12" s="95" t="s">
        <v>23</v>
      </c>
      <c r="D12" s="95" t="s">
        <v>184</v>
      </c>
      <c r="E12" s="95" t="s">
        <v>400</v>
      </c>
      <c r="I12" s="95">
        <v>2</v>
      </c>
      <c r="J12" s="95" t="s">
        <v>399</v>
      </c>
      <c r="K12" s="95" t="s">
        <v>278</v>
      </c>
      <c r="L12" s="95" t="s">
        <v>317</v>
      </c>
      <c r="N12" s="95">
        <v>6.19</v>
      </c>
      <c r="O12" s="95">
        <v>6.07</v>
      </c>
      <c r="P12" s="95">
        <v>660</v>
      </c>
      <c r="Q12" s="95">
        <v>792</v>
      </c>
      <c r="R12" s="95">
        <v>1</v>
      </c>
      <c r="S12" s="95">
        <v>1</v>
      </c>
      <c r="T12" s="95" t="s">
        <v>398</v>
      </c>
      <c r="U12" s="95" t="s">
        <v>397</v>
      </c>
      <c r="V12" s="95" t="s">
        <v>141</v>
      </c>
      <c r="W12" s="95" t="s">
        <v>278</v>
      </c>
      <c r="Y12" s="95">
        <v>6.07</v>
      </c>
      <c r="Z12" s="95">
        <v>12.14</v>
      </c>
      <c r="AA12" s="95">
        <v>12.14</v>
      </c>
      <c r="AB12" s="95">
        <v>792</v>
      </c>
      <c r="AC12" s="95">
        <v>1</v>
      </c>
      <c r="AD12" s="95" t="s">
        <v>397</v>
      </c>
    </row>
    <row r="13" spans="1:31" x14ac:dyDescent="0.2">
      <c r="A13" s="95">
        <v>12</v>
      </c>
      <c r="B13" s="95" t="s">
        <v>183</v>
      </c>
      <c r="C13" s="95" t="s">
        <v>377</v>
      </c>
      <c r="D13" s="95" t="s">
        <v>183</v>
      </c>
      <c r="E13" s="95" t="s">
        <v>396</v>
      </c>
      <c r="I13" s="95">
        <v>12</v>
      </c>
      <c r="J13" s="95" t="s">
        <v>395</v>
      </c>
      <c r="K13" s="95" t="s">
        <v>279</v>
      </c>
      <c r="L13" s="95" t="s">
        <v>317</v>
      </c>
      <c r="N13" s="95">
        <v>1.1200000000000001</v>
      </c>
      <c r="O13" s="95">
        <v>1.0900000000000001</v>
      </c>
      <c r="P13" s="95">
        <v>2403</v>
      </c>
      <c r="Q13" s="95">
        <v>1765</v>
      </c>
      <c r="R13" s="95">
        <v>1</v>
      </c>
      <c r="S13" s="95">
        <v>1</v>
      </c>
      <c r="T13" s="95" t="s">
        <v>394</v>
      </c>
      <c r="U13" s="95" t="s">
        <v>393</v>
      </c>
      <c r="V13" s="95" t="s">
        <v>141</v>
      </c>
      <c r="W13" s="95" t="s">
        <v>279</v>
      </c>
      <c r="Y13" s="95">
        <v>1.0900000000000001</v>
      </c>
      <c r="Z13" s="95">
        <v>13.08</v>
      </c>
      <c r="AA13" s="95">
        <v>13.08</v>
      </c>
      <c r="AB13" s="95">
        <v>1765</v>
      </c>
      <c r="AC13" s="95">
        <v>1</v>
      </c>
      <c r="AD13" s="95" t="s">
        <v>393</v>
      </c>
    </row>
    <row r="14" spans="1:31" x14ac:dyDescent="0.2">
      <c r="A14" s="95">
        <v>1</v>
      </c>
      <c r="B14" s="95" t="s">
        <v>177</v>
      </c>
      <c r="C14" s="95" t="s">
        <v>23</v>
      </c>
      <c r="D14" s="95" t="s">
        <v>177</v>
      </c>
      <c r="E14" s="95" t="s">
        <v>392</v>
      </c>
      <c r="I14" s="95">
        <v>1</v>
      </c>
      <c r="J14" s="95" t="s">
        <v>391</v>
      </c>
      <c r="K14" s="95" t="s">
        <v>280</v>
      </c>
      <c r="L14" s="95" t="s">
        <v>317</v>
      </c>
      <c r="N14" s="95">
        <v>23.81</v>
      </c>
      <c r="O14" s="95">
        <v>22.5</v>
      </c>
      <c r="P14" s="95">
        <v>329</v>
      </c>
      <c r="Q14" s="95">
        <v>47</v>
      </c>
      <c r="R14" s="95">
        <v>1</v>
      </c>
      <c r="S14" s="95">
        <v>1</v>
      </c>
      <c r="T14" s="95" t="s">
        <v>390</v>
      </c>
      <c r="U14" s="95" t="s">
        <v>389</v>
      </c>
      <c r="V14" s="95" t="s">
        <v>141</v>
      </c>
      <c r="W14" s="95" t="s">
        <v>280</v>
      </c>
      <c r="Y14" s="95">
        <v>22.5</v>
      </c>
      <c r="Z14" s="95">
        <v>22.5</v>
      </c>
      <c r="AA14" s="95">
        <v>22.5</v>
      </c>
      <c r="AB14" s="95">
        <v>47</v>
      </c>
      <c r="AC14" s="95">
        <v>1</v>
      </c>
      <c r="AD14" s="95" t="s">
        <v>389</v>
      </c>
    </row>
    <row r="15" spans="1:31" x14ac:dyDescent="0.2">
      <c r="A15" s="95">
        <v>2</v>
      </c>
      <c r="B15" s="95" t="s">
        <v>192</v>
      </c>
      <c r="C15" s="95" t="s">
        <v>23</v>
      </c>
      <c r="D15" s="95" t="s">
        <v>192</v>
      </c>
      <c r="E15" s="95" t="s">
        <v>388</v>
      </c>
      <c r="I15" s="95">
        <v>2</v>
      </c>
      <c r="J15" s="95" t="s">
        <v>193</v>
      </c>
      <c r="K15" s="95" t="s">
        <v>387</v>
      </c>
      <c r="L15" s="95" t="s">
        <v>311</v>
      </c>
      <c r="N15" s="95">
        <v>0.71</v>
      </c>
      <c r="P15" s="95">
        <v>5294</v>
      </c>
      <c r="Q15" s="95">
        <v>0</v>
      </c>
      <c r="R15" s="95">
        <v>1</v>
      </c>
      <c r="S15" s="95">
        <v>5000</v>
      </c>
      <c r="T15" s="95" t="s">
        <v>385</v>
      </c>
      <c r="U15" s="95" t="s">
        <v>386</v>
      </c>
      <c r="V15" s="95" t="s">
        <v>133</v>
      </c>
      <c r="W15" s="95" t="s">
        <v>193</v>
      </c>
      <c r="X15" s="95" t="s">
        <v>311</v>
      </c>
      <c r="Y15" s="95">
        <v>0.71</v>
      </c>
      <c r="Z15" s="95">
        <v>1.42</v>
      </c>
      <c r="AA15" s="95">
        <v>1.42</v>
      </c>
      <c r="AB15" s="95">
        <v>5294</v>
      </c>
      <c r="AC15" s="95">
        <v>1</v>
      </c>
      <c r="AD15" s="95" t="s">
        <v>385</v>
      </c>
    </row>
    <row r="16" spans="1:31" x14ac:dyDescent="0.2">
      <c r="A16" s="95">
        <v>2</v>
      </c>
      <c r="B16" s="95" t="s">
        <v>30</v>
      </c>
      <c r="C16" s="95" t="s">
        <v>384</v>
      </c>
      <c r="D16" s="95" t="s">
        <v>30</v>
      </c>
      <c r="E16" s="95" t="s">
        <v>383</v>
      </c>
      <c r="I16" s="95">
        <v>2</v>
      </c>
      <c r="J16" s="95" t="s">
        <v>143</v>
      </c>
      <c r="L16" s="95" t="s">
        <v>317</v>
      </c>
      <c r="N16" s="95">
        <v>1.24</v>
      </c>
      <c r="P16" s="95">
        <v>14071</v>
      </c>
      <c r="R16" s="95">
        <v>1</v>
      </c>
      <c r="T16" s="95" t="s">
        <v>382</v>
      </c>
      <c r="V16" s="95" t="s">
        <v>133</v>
      </c>
      <c r="W16" s="95" t="s">
        <v>143</v>
      </c>
      <c r="X16" s="95" t="s">
        <v>317</v>
      </c>
      <c r="Y16" s="95">
        <v>1.24</v>
      </c>
      <c r="Z16" s="95">
        <v>2.48</v>
      </c>
      <c r="AA16" s="95">
        <v>2.48</v>
      </c>
      <c r="AB16" s="95">
        <v>14071</v>
      </c>
      <c r="AC16" s="95">
        <v>1</v>
      </c>
      <c r="AD16" s="95" t="s">
        <v>382</v>
      </c>
    </row>
    <row r="17" spans="1:30" x14ac:dyDescent="0.2">
      <c r="A17" s="95">
        <v>2</v>
      </c>
      <c r="B17" s="95" t="s">
        <v>66</v>
      </c>
      <c r="C17" s="95" t="s">
        <v>46</v>
      </c>
      <c r="D17" s="95" t="s">
        <v>66</v>
      </c>
      <c r="E17" s="95" t="s">
        <v>381</v>
      </c>
      <c r="I17" s="95">
        <v>2</v>
      </c>
      <c r="J17" s="95" t="s">
        <v>145</v>
      </c>
      <c r="K17" s="95" t="s">
        <v>380</v>
      </c>
      <c r="L17" s="95" t="s">
        <v>317</v>
      </c>
      <c r="N17" s="95">
        <v>1.52</v>
      </c>
      <c r="O17" s="95">
        <v>1.52</v>
      </c>
      <c r="P17" s="95">
        <v>2346</v>
      </c>
      <c r="Q17" s="95">
        <v>642</v>
      </c>
      <c r="R17" s="95">
        <v>1</v>
      </c>
      <c r="S17" s="95">
        <v>1</v>
      </c>
      <c r="T17" s="95" t="s">
        <v>378</v>
      </c>
      <c r="U17" s="95" t="s">
        <v>379</v>
      </c>
      <c r="V17" s="95" t="s">
        <v>133</v>
      </c>
      <c r="W17" s="95" t="s">
        <v>145</v>
      </c>
      <c r="X17" s="95" t="s">
        <v>317</v>
      </c>
      <c r="Y17" s="95">
        <v>1.52</v>
      </c>
      <c r="Z17" s="95">
        <v>3.04</v>
      </c>
      <c r="AA17" s="95">
        <v>3.04</v>
      </c>
      <c r="AB17" s="95">
        <v>2346</v>
      </c>
      <c r="AC17" s="95">
        <v>1</v>
      </c>
      <c r="AD17" s="95" t="s">
        <v>378</v>
      </c>
    </row>
    <row r="18" spans="1:30" x14ac:dyDescent="0.2">
      <c r="A18" s="95">
        <v>1</v>
      </c>
      <c r="B18" s="95" t="s">
        <v>196</v>
      </c>
      <c r="C18" s="95" t="s">
        <v>377</v>
      </c>
      <c r="D18" s="95" t="s">
        <v>196</v>
      </c>
      <c r="E18" s="95" t="s">
        <v>376</v>
      </c>
      <c r="I18" s="95">
        <v>1</v>
      </c>
      <c r="J18" s="95" t="s">
        <v>281</v>
      </c>
      <c r="K18" s="95" t="s">
        <v>375</v>
      </c>
      <c r="L18" s="95" t="s">
        <v>311</v>
      </c>
      <c r="N18" s="95">
        <v>0.56999999999999995</v>
      </c>
      <c r="P18" s="95">
        <v>4900</v>
      </c>
      <c r="Q18" s="95">
        <v>0</v>
      </c>
      <c r="R18" s="95">
        <v>1</v>
      </c>
      <c r="S18" s="95">
        <v>7500</v>
      </c>
      <c r="T18" s="95" t="s">
        <v>373</v>
      </c>
      <c r="U18" s="95" t="s">
        <v>374</v>
      </c>
      <c r="V18" s="95" t="s">
        <v>133</v>
      </c>
      <c r="W18" s="95" t="s">
        <v>281</v>
      </c>
      <c r="X18" s="95" t="s">
        <v>311</v>
      </c>
      <c r="Y18" s="95">
        <v>0.56999999999999995</v>
      </c>
      <c r="Z18" s="95">
        <v>0.56999999999999995</v>
      </c>
      <c r="AA18" s="95">
        <v>0.56999999999999995</v>
      </c>
      <c r="AB18" s="95">
        <v>4900</v>
      </c>
      <c r="AC18" s="95">
        <v>1</v>
      </c>
      <c r="AD18" s="95" t="s">
        <v>373</v>
      </c>
    </row>
    <row r="19" spans="1:30" x14ac:dyDescent="0.2">
      <c r="A19" s="95">
        <v>2</v>
      </c>
      <c r="B19" s="95">
        <v>9508033</v>
      </c>
      <c r="C19" s="95" t="s">
        <v>37</v>
      </c>
      <c r="D19" s="95">
        <v>9508033</v>
      </c>
      <c r="E19" s="95" t="s">
        <v>372</v>
      </c>
      <c r="I19" s="95">
        <v>2</v>
      </c>
    </row>
    <row r="20" spans="1:30" x14ac:dyDescent="0.2">
      <c r="A20" s="95">
        <v>4</v>
      </c>
      <c r="B20" s="95">
        <v>8520113</v>
      </c>
      <c r="C20" s="95" t="s">
        <v>37</v>
      </c>
      <c r="D20" s="95" t="s">
        <v>371</v>
      </c>
      <c r="E20" s="95" t="s">
        <v>370</v>
      </c>
      <c r="I20" s="95">
        <v>4</v>
      </c>
      <c r="K20" s="95" t="s">
        <v>282</v>
      </c>
      <c r="O20" s="95">
        <v>0.19</v>
      </c>
      <c r="Q20" s="95">
        <v>11125</v>
      </c>
      <c r="S20" s="95">
        <v>1</v>
      </c>
      <c r="U20" s="95" t="s">
        <v>369</v>
      </c>
      <c r="V20" s="95" t="s">
        <v>141</v>
      </c>
      <c r="W20" s="95" t="s">
        <v>282</v>
      </c>
      <c r="Y20" s="95">
        <v>0.19</v>
      </c>
      <c r="Z20" s="95">
        <v>0.76</v>
      </c>
      <c r="AA20" s="95">
        <v>0.76</v>
      </c>
      <c r="AB20" s="95">
        <v>11125</v>
      </c>
      <c r="AC20" s="95">
        <v>1</v>
      </c>
      <c r="AD20" s="95" t="s">
        <v>369</v>
      </c>
    </row>
    <row r="21" spans="1:30" x14ac:dyDescent="0.2">
      <c r="A21" s="95">
        <v>1</v>
      </c>
      <c r="B21" s="95" t="s">
        <v>103</v>
      </c>
      <c r="C21" s="95" t="s">
        <v>23</v>
      </c>
      <c r="D21" s="95" t="s">
        <v>103</v>
      </c>
      <c r="E21" s="95" t="s">
        <v>368</v>
      </c>
      <c r="I21" s="95">
        <v>1</v>
      </c>
      <c r="J21" s="95" t="s">
        <v>134</v>
      </c>
      <c r="K21" s="95" t="s">
        <v>367</v>
      </c>
      <c r="L21" s="95" t="s">
        <v>305</v>
      </c>
      <c r="N21" s="95">
        <v>1.74</v>
      </c>
      <c r="O21" s="95">
        <v>1.74</v>
      </c>
      <c r="P21" s="95">
        <v>5865</v>
      </c>
      <c r="Q21" s="95">
        <v>580</v>
      </c>
      <c r="R21" s="95">
        <v>1</v>
      </c>
      <c r="S21" s="95">
        <v>1</v>
      </c>
      <c r="T21" s="95" t="s">
        <v>365</v>
      </c>
      <c r="U21" s="95" t="s">
        <v>366</v>
      </c>
      <c r="V21" s="95" t="s">
        <v>133</v>
      </c>
      <c r="W21" s="95" t="s">
        <v>134</v>
      </c>
      <c r="X21" s="95" t="s">
        <v>305</v>
      </c>
      <c r="Y21" s="95">
        <v>1.74</v>
      </c>
      <c r="Z21" s="95">
        <v>1.74</v>
      </c>
      <c r="AA21" s="95">
        <v>1.74</v>
      </c>
      <c r="AB21" s="95">
        <v>5865</v>
      </c>
      <c r="AC21" s="95">
        <v>1</v>
      </c>
      <c r="AD21" s="95" t="s">
        <v>365</v>
      </c>
    </row>
    <row r="22" spans="1:30" x14ac:dyDescent="0.2">
      <c r="A22" s="95">
        <v>1</v>
      </c>
      <c r="B22" s="95" t="s">
        <v>233</v>
      </c>
      <c r="C22" s="95" t="s">
        <v>364</v>
      </c>
      <c r="D22" s="95" t="s">
        <v>363</v>
      </c>
      <c r="E22" s="95" t="s">
        <v>362</v>
      </c>
      <c r="I22" s="95">
        <v>1</v>
      </c>
      <c r="J22" s="95" t="s">
        <v>359</v>
      </c>
      <c r="K22" s="95" t="s">
        <v>361</v>
      </c>
      <c r="L22" s="95" t="s">
        <v>317</v>
      </c>
      <c r="N22" s="95">
        <v>1.17</v>
      </c>
      <c r="O22" s="95">
        <v>1.24</v>
      </c>
      <c r="P22" s="95">
        <v>2152</v>
      </c>
      <c r="Q22" s="95">
        <v>285</v>
      </c>
      <c r="R22" s="95">
        <v>1</v>
      </c>
      <c r="S22" s="95">
        <v>1</v>
      </c>
      <c r="T22" s="95" t="s">
        <v>358</v>
      </c>
      <c r="U22" s="95" t="s">
        <v>360</v>
      </c>
      <c r="V22" s="95" t="s">
        <v>133</v>
      </c>
      <c r="W22" s="95" t="s">
        <v>359</v>
      </c>
      <c r="X22" s="95" t="s">
        <v>317</v>
      </c>
      <c r="Y22" s="95">
        <v>1.17</v>
      </c>
      <c r="Z22" s="95">
        <v>1.17</v>
      </c>
      <c r="AA22" s="95">
        <v>1.17</v>
      </c>
      <c r="AB22" s="95">
        <v>2152</v>
      </c>
      <c r="AC22" s="95">
        <v>1</v>
      </c>
      <c r="AD22" s="95" t="s">
        <v>358</v>
      </c>
    </row>
    <row r="23" spans="1:30" x14ac:dyDescent="0.2">
      <c r="A23" s="95">
        <v>2</v>
      </c>
      <c r="B23" s="95">
        <v>328999</v>
      </c>
      <c r="C23" s="95" t="s">
        <v>23</v>
      </c>
      <c r="D23" s="95">
        <v>328999</v>
      </c>
      <c r="E23" s="95" t="s">
        <v>357</v>
      </c>
      <c r="I23" s="95">
        <v>2</v>
      </c>
      <c r="J23" s="95" t="s">
        <v>203</v>
      </c>
      <c r="K23" s="95" t="s">
        <v>356</v>
      </c>
      <c r="L23" s="95" t="s">
        <v>317</v>
      </c>
      <c r="N23" s="95">
        <v>0.46</v>
      </c>
      <c r="P23" s="95">
        <v>10385</v>
      </c>
      <c r="Q23" s="95">
        <v>0</v>
      </c>
      <c r="R23" s="95">
        <v>1</v>
      </c>
      <c r="S23" s="95">
        <v>10</v>
      </c>
      <c r="T23" s="95" t="s">
        <v>354</v>
      </c>
      <c r="U23" s="95" t="s">
        <v>355</v>
      </c>
      <c r="V23" s="95" t="s">
        <v>133</v>
      </c>
      <c r="W23" s="95" t="s">
        <v>203</v>
      </c>
      <c r="X23" s="95" t="s">
        <v>317</v>
      </c>
      <c r="Y23" s="95">
        <v>0.46</v>
      </c>
      <c r="Z23" s="95">
        <v>0.92</v>
      </c>
      <c r="AA23" s="95">
        <v>0.92</v>
      </c>
      <c r="AB23" s="95">
        <v>10385</v>
      </c>
      <c r="AC23" s="95">
        <v>1</v>
      </c>
      <c r="AD23" s="95" t="s">
        <v>354</v>
      </c>
    </row>
    <row r="24" spans="1:30" x14ac:dyDescent="0.2">
      <c r="A24" s="95">
        <v>1</v>
      </c>
      <c r="B24" s="95" t="s">
        <v>91</v>
      </c>
      <c r="C24" s="95" t="s">
        <v>23</v>
      </c>
      <c r="D24" s="95" t="s">
        <v>91</v>
      </c>
      <c r="E24" s="95" t="s">
        <v>353</v>
      </c>
      <c r="I24" s="95">
        <v>1</v>
      </c>
      <c r="J24" s="95" t="s">
        <v>139</v>
      </c>
      <c r="K24" s="95" t="s">
        <v>351</v>
      </c>
      <c r="L24" s="95" t="s">
        <v>317</v>
      </c>
      <c r="N24" s="95">
        <v>6.41</v>
      </c>
      <c r="O24" s="95">
        <v>6.28</v>
      </c>
      <c r="P24" s="95">
        <v>580</v>
      </c>
      <c r="Q24" s="95">
        <v>1308</v>
      </c>
      <c r="R24" s="95">
        <v>1</v>
      </c>
      <c r="S24" s="95">
        <v>1</v>
      </c>
      <c r="T24" s="95" t="s">
        <v>352</v>
      </c>
      <c r="U24" s="95" t="s">
        <v>350</v>
      </c>
      <c r="V24" s="95" t="s">
        <v>141</v>
      </c>
      <c r="W24" s="95" t="s">
        <v>351</v>
      </c>
      <c r="Y24" s="95">
        <v>6.28</v>
      </c>
      <c r="Z24" s="95">
        <v>6.28</v>
      </c>
      <c r="AA24" s="95">
        <v>6.28</v>
      </c>
      <c r="AB24" s="95">
        <v>1308</v>
      </c>
      <c r="AC24" s="95">
        <v>1</v>
      </c>
      <c r="AD24" s="95" t="s">
        <v>350</v>
      </c>
    </row>
    <row r="25" spans="1:30" x14ac:dyDescent="0.2">
      <c r="A25" s="95">
        <v>6</v>
      </c>
      <c r="B25" s="95" t="s">
        <v>186</v>
      </c>
      <c r="C25" s="95" t="s">
        <v>23</v>
      </c>
      <c r="D25" s="95" t="s">
        <v>186</v>
      </c>
      <c r="E25" s="95" t="s">
        <v>349</v>
      </c>
      <c r="I25" s="95">
        <v>6</v>
      </c>
      <c r="J25" s="95" t="s">
        <v>346</v>
      </c>
      <c r="K25" s="95" t="s">
        <v>348</v>
      </c>
      <c r="L25" s="95" t="s">
        <v>317</v>
      </c>
      <c r="N25" s="95">
        <v>1.1000000000000001</v>
      </c>
      <c r="O25" s="95">
        <v>1.1100000000000001</v>
      </c>
      <c r="P25" s="95">
        <v>13270</v>
      </c>
      <c r="Q25" s="95">
        <v>6467</v>
      </c>
      <c r="R25" s="95">
        <v>1</v>
      </c>
      <c r="S25" s="95">
        <v>1</v>
      </c>
      <c r="T25" s="95" t="s">
        <v>345</v>
      </c>
      <c r="U25" s="95" t="s">
        <v>347</v>
      </c>
      <c r="V25" s="95" t="s">
        <v>133</v>
      </c>
      <c r="W25" s="95" t="s">
        <v>346</v>
      </c>
      <c r="X25" s="95" t="s">
        <v>317</v>
      </c>
      <c r="Y25" s="95">
        <v>1.1000000000000001</v>
      </c>
      <c r="Z25" s="95">
        <v>6.6</v>
      </c>
      <c r="AA25" s="95">
        <v>6.6</v>
      </c>
      <c r="AB25" s="95">
        <v>13270</v>
      </c>
      <c r="AC25" s="95">
        <v>1</v>
      </c>
      <c r="AD25" s="95" t="s">
        <v>345</v>
      </c>
    </row>
    <row r="26" spans="1:30" x14ac:dyDescent="0.2">
      <c r="A26" s="95">
        <v>1</v>
      </c>
      <c r="B26" s="95" t="s">
        <v>70</v>
      </c>
      <c r="C26" s="95" t="s">
        <v>23</v>
      </c>
      <c r="D26" s="95" t="s">
        <v>70</v>
      </c>
      <c r="E26" s="95" t="s">
        <v>344</v>
      </c>
      <c r="I26" s="95">
        <v>1</v>
      </c>
      <c r="J26" s="95" t="s">
        <v>135</v>
      </c>
      <c r="K26" s="95" t="s">
        <v>342</v>
      </c>
      <c r="L26" s="95" t="s">
        <v>317</v>
      </c>
      <c r="N26" s="95">
        <v>3.9</v>
      </c>
      <c r="O26" s="95">
        <v>3.82</v>
      </c>
      <c r="P26" s="95">
        <v>4952</v>
      </c>
      <c r="Q26" s="95">
        <v>1524</v>
      </c>
      <c r="R26" s="95">
        <v>1</v>
      </c>
      <c r="S26" s="95">
        <v>1</v>
      </c>
      <c r="T26" s="95" t="s">
        <v>343</v>
      </c>
      <c r="U26" s="95" t="s">
        <v>341</v>
      </c>
      <c r="V26" s="95" t="s">
        <v>141</v>
      </c>
      <c r="W26" s="95" t="s">
        <v>342</v>
      </c>
      <c r="Y26" s="95">
        <v>3.82</v>
      </c>
      <c r="Z26" s="95">
        <v>3.82</v>
      </c>
      <c r="AA26" s="95">
        <v>3.82</v>
      </c>
      <c r="AB26" s="95">
        <v>1524</v>
      </c>
      <c r="AC26" s="95">
        <v>1</v>
      </c>
      <c r="AD26" s="95" t="s">
        <v>341</v>
      </c>
    </row>
    <row r="27" spans="1:30" x14ac:dyDescent="0.2">
      <c r="A27" s="95">
        <v>1</v>
      </c>
      <c r="B27" s="95" t="s">
        <v>169</v>
      </c>
      <c r="C27" s="95" t="s">
        <v>23</v>
      </c>
      <c r="D27" s="95" t="s">
        <v>169</v>
      </c>
      <c r="E27" s="95" t="s">
        <v>340</v>
      </c>
      <c r="I27" s="95">
        <v>1</v>
      </c>
      <c r="J27" s="95" t="s">
        <v>339</v>
      </c>
      <c r="K27" s="95" t="s">
        <v>337</v>
      </c>
      <c r="L27" s="95" t="s">
        <v>317</v>
      </c>
      <c r="N27" s="95">
        <v>7.21</v>
      </c>
      <c r="O27" s="95">
        <v>6.69</v>
      </c>
      <c r="P27" s="95">
        <v>1122</v>
      </c>
      <c r="Q27" s="95">
        <v>3324</v>
      </c>
      <c r="R27" s="95">
        <v>1</v>
      </c>
      <c r="S27" s="95">
        <v>1</v>
      </c>
      <c r="T27" s="95" t="s">
        <v>338</v>
      </c>
      <c r="U27" s="95" t="s">
        <v>336</v>
      </c>
      <c r="V27" s="95" t="s">
        <v>141</v>
      </c>
      <c r="W27" s="95" t="s">
        <v>337</v>
      </c>
      <c r="Y27" s="95">
        <v>6.69</v>
      </c>
      <c r="Z27" s="95">
        <v>6.69</v>
      </c>
      <c r="AA27" s="95">
        <v>6.69</v>
      </c>
      <c r="AB27" s="95">
        <v>3324</v>
      </c>
      <c r="AC27" s="95">
        <v>1</v>
      </c>
      <c r="AD27" s="95" t="s">
        <v>336</v>
      </c>
    </row>
    <row r="28" spans="1:30" x14ac:dyDescent="0.2">
      <c r="A28" s="95">
        <v>2</v>
      </c>
      <c r="B28" s="95">
        <v>34072</v>
      </c>
      <c r="C28" s="95" t="s">
        <v>23</v>
      </c>
      <c r="D28" s="95">
        <v>34072</v>
      </c>
      <c r="E28" s="95" t="s">
        <v>335</v>
      </c>
      <c r="I28" s="95">
        <v>2</v>
      </c>
      <c r="J28" s="95" t="s">
        <v>334</v>
      </c>
      <c r="K28" s="95" t="s">
        <v>332</v>
      </c>
      <c r="L28" s="95" t="s">
        <v>317</v>
      </c>
      <c r="N28" s="95">
        <v>0.36</v>
      </c>
      <c r="O28" s="95">
        <v>0.251</v>
      </c>
      <c r="P28" s="95">
        <v>3312</v>
      </c>
      <c r="Q28" s="95">
        <v>3368</v>
      </c>
      <c r="R28" s="95">
        <v>1</v>
      </c>
      <c r="S28" s="95">
        <v>1</v>
      </c>
      <c r="T28" s="95" t="s">
        <v>333</v>
      </c>
      <c r="U28" s="95" t="s">
        <v>331</v>
      </c>
      <c r="V28" s="95" t="s">
        <v>141</v>
      </c>
      <c r="W28" s="95" t="s">
        <v>332</v>
      </c>
      <c r="Y28" s="95">
        <v>0.251</v>
      </c>
      <c r="Z28" s="95">
        <v>0.502</v>
      </c>
      <c r="AA28" s="95">
        <v>0.502</v>
      </c>
      <c r="AB28" s="95">
        <v>3368</v>
      </c>
      <c r="AC28" s="95">
        <v>1</v>
      </c>
      <c r="AD28" s="95" t="s">
        <v>331</v>
      </c>
    </row>
    <row r="29" spans="1:30" x14ac:dyDescent="0.2">
      <c r="A29" s="95">
        <v>1</v>
      </c>
      <c r="B29" s="95" t="s">
        <v>210</v>
      </c>
      <c r="C29" s="95" t="s">
        <v>23</v>
      </c>
      <c r="D29" s="95" t="s">
        <v>210</v>
      </c>
      <c r="E29" s="95" t="s">
        <v>325</v>
      </c>
      <c r="I29" s="95">
        <v>1</v>
      </c>
      <c r="J29" s="95" t="s">
        <v>322</v>
      </c>
      <c r="K29" s="95" t="s">
        <v>324</v>
      </c>
      <c r="L29" s="95" t="s">
        <v>311</v>
      </c>
      <c r="N29" s="95">
        <v>0.39</v>
      </c>
      <c r="O29" s="95">
        <v>0.39</v>
      </c>
      <c r="P29" s="95">
        <v>7585</v>
      </c>
      <c r="Q29" s="95">
        <v>31466</v>
      </c>
      <c r="R29" s="95">
        <v>1</v>
      </c>
      <c r="S29" s="95">
        <v>1</v>
      </c>
      <c r="T29" s="95" t="s">
        <v>321</v>
      </c>
      <c r="U29" s="95" t="s">
        <v>323</v>
      </c>
      <c r="V29" s="95" t="s">
        <v>133</v>
      </c>
      <c r="W29" s="95" t="s">
        <v>322</v>
      </c>
      <c r="X29" s="95" t="s">
        <v>311</v>
      </c>
      <c r="Y29" s="95">
        <v>0.39</v>
      </c>
      <c r="Z29" s="95">
        <v>0.39</v>
      </c>
      <c r="AA29" s="95">
        <v>0.39</v>
      </c>
      <c r="AB29" s="95">
        <v>7585</v>
      </c>
      <c r="AC29" s="95">
        <v>1</v>
      </c>
      <c r="AD29" s="95" t="s">
        <v>321</v>
      </c>
    </row>
    <row r="30" spans="1:30" x14ac:dyDescent="0.2">
      <c r="A30" s="95">
        <v>1</v>
      </c>
      <c r="B30" s="95" t="s">
        <v>180</v>
      </c>
      <c r="C30" s="95" t="s">
        <v>23</v>
      </c>
      <c r="D30" s="95" t="s">
        <v>180</v>
      </c>
      <c r="E30" s="95" t="s">
        <v>315</v>
      </c>
      <c r="I30" s="95">
        <v>1</v>
      </c>
      <c r="J30" s="95" t="s">
        <v>314</v>
      </c>
      <c r="K30" s="95" t="s">
        <v>312</v>
      </c>
      <c r="L30" s="95" t="s">
        <v>311</v>
      </c>
      <c r="M30" s="95" t="s">
        <v>311</v>
      </c>
      <c r="N30" s="95">
        <v>0.3</v>
      </c>
      <c r="O30" s="95">
        <v>0.125</v>
      </c>
      <c r="P30" s="95">
        <v>19711</v>
      </c>
      <c r="Q30" s="95">
        <v>74327</v>
      </c>
      <c r="R30" s="95">
        <v>1</v>
      </c>
      <c r="S30" s="95">
        <v>1</v>
      </c>
      <c r="T30" s="95" t="s">
        <v>313</v>
      </c>
      <c r="U30" s="95" t="s">
        <v>310</v>
      </c>
      <c r="V30" s="95" t="s">
        <v>141</v>
      </c>
      <c r="W30" s="95" t="s">
        <v>312</v>
      </c>
      <c r="X30" s="95" t="s">
        <v>311</v>
      </c>
      <c r="Y30" s="95">
        <v>0.125</v>
      </c>
      <c r="Z30" s="95">
        <v>0.125</v>
      </c>
      <c r="AA30" s="95">
        <v>0.125</v>
      </c>
      <c r="AB30" s="95">
        <v>74327</v>
      </c>
      <c r="AC30" s="95">
        <v>1</v>
      </c>
      <c r="AD30" s="95" t="s">
        <v>310</v>
      </c>
    </row>
    <row r="31" spans="1:30" x14ac:dyDescent="0.2">
      <c r="A31" s="95">
        <v>1</v>
      </c>
      <c r="B31" s="95">
        <v>94743</v>
      </c>
      <c r="C31" s="95" t="s">
        <v>211</v>
      </c>
      <c r="D31" s="95">
        <v>94743</v>
      </c>
      <c r="E31" s="95" t="s">
        <v>320</v>
      </c>
      <c r="I31" s="95">
        <v>1</v>
      </c>
      <c r="J31" s="95" t="s">
        <v>212</v>
      </c>
      <c r="K31" s="95" t="s">
        <v>319</v>
      </c>
      <c r="L31" s="95" t="s">
        <v>317</v>
      </c>
      <c r="N31" s="95">
        <v>0.35</v>
      </c>
      <c r="O31" s="95">
        <v>8.73</v>
      </c>
      <c r="P31" s="95">
        <v>5815</v>
      </c>
      <c r="Q31" s="95">
        <v>10</v>
      </c>
      <c r="R31" s="95">
        <v>1</v>
      </c>
      <c r="S31" s="95">
        <v>1</v>
      </c>
      <c r="T31" s="95" t="s">
        <v>316</v>
      </c>
      <c r="U31" s="95" t="s">
        <v>318</v>
      </c>
      <c r="V31" s="95" t="s">
        <v>133</v>
      </c>
      <c r="W31" s="95" t="s">
        <v>212</v>
      </c>
      <c r="X31" s="95" t="s">
        <v>317</v>
      </c>
      <c r="Y31" s="95">
        <v>0.35</v>
      </c>
      <c r="Z31" s="95">
        <v>0.35</v>
      </c>
      <c r="AA31" s="95">
        <v>0.35</v>
      </c>
      <c r="AB31" s="95">
        <v>5815</v>
      </c>
      <c r="AC31" s="95">
        <v>1</v>
      </c>
      <c r="AD31" s="95" t="s">
        <v>316</v>
      </c>
    </row>
    <row r="32" spans="1:30" x14ac:dyDescent="0.2">
      <c r="A32" s="95">
        <v>1</v>
      </c>
      <c r="B32" s="95">
        <v>34072</v>
      </c>
      <c r="C32" s="95" t="s">
        <v>23</v>
      </c>
      <c r="D32" s="95">
        <v>34072</v>
      </c>
      <c r="E32" s="95" t="s">
        <v>335</v>
      </c>
      <c r="I32" s="95">
        <v>1</v>
      </c>
      <c r="J32" s="95" t="s">
        <v>334</v>
      </c>
      <c r="K32" s="95" t="s">
        <v>332</v>
      </c>
      <c r="L32" s="95" t="s">
        <v>317</v>
      </c>
      <c r="N32" s="95">
        <v>0.36</v>
      </c>
      <c r="O32" s="95">
        <v>0.251</v>
      </c>
      <c r="P32" s="95">
        <v>3312</v>
      </c>
      <c r="Q32" s="95">
        <v>3368</v>
      </c>
      <c r="R32" s="95">
        <v>1</v>
      </c>
      <c r="S32" s="95">
        <v>1</v>
      </c>
      <c r="T32" s="95" t="s">
        <v>333</v>
      </c>
      <c r="U32" s="95" t="s">
        <v>331</v>
      </c>
      <c r="V32" s="95" t="s">
        <v>141</v>
      </c>
      <c r="W32" s="95" t="s">
        <v>332</v>
      </c>
      <c r="Y32" s="95">
        <v>0.251</v>
      </c>
      <c r="Z32" s="95">
        <v>0.251</v>
      </c>
      <c r="AA32" s="95">
        <v>0.251</v>
      </c>
      <c r="AB32" s="95">
        <v>3368</v>
      </c>
      <c r="AC32" s="95">
        <v>1</v>
      </c>
      <c r="AD32" s="95" t="s">
        <v>331</v>
      </c>
    </row>
    <row r="33" spans="1:30" x14ac:dyDescent="0.2">
      <c r="A33" s="95">
        <v>1</v>
      </c>
      <c r="B33" s="95" t="s">
        <v>210</v>
      </c>
      <c r="C33" s="95" t="s">
        <v>23</v>
      </c>
      <c r="D33" s="95" t="s">
        <v>210</v>
      </c>
      <c r="E33" s="95" t="s">
        <v>325</v>
      </c>
      <c r="I33" s="95">
        <v>1</v>
      </c>
      <c r="J33" s="95" t="s">
        <v>322</v>
      </c>
      <c r="K33" s="95" t="s">
        <v>324</v>
      </c>
      <c r="L33" s="95" t="s">
        <v>311</v>
      </c>
      <c r="N33" s="95">
        <v>0.39</v>
      </c>
      <c r="O33" s="95">
        <v>0.39</v>
      </c>
      <c r="P33" s="95">
        <v>7585</v>
      </c>
      <c r="Q33" s="95">
        <v>31466</v>
      </c>
      <c r="R33" s="95">
        <v>1</v>
      </c>
      <c r="S33" s="95">
        <v>1</v>
      </c>
      <c r="T33" s="95" t="s">
        <v>321</v>
      </c>
      <c r="U33" s="95" t="s">
        <v>323</v>
      </c>
      <c r="V33" s="95" t="s">
        <v>133</v>
      </c>
      <c r="W33" s="95" t="s">
        <v>322</v>
      </c>
      <c r="X33" s="95" t="s">
        <v>311</v>
      </c>
      <c r="Y33" s="95">
        <v>0.39</v>
      </c>
      <c r="Z33" s="95">
        <v>0.39</v>
      </c>
      <c r="AA33" s="95">
        <v>0.39</v>
      </c>
      <c r="AB33" s="95">
        <v>7585</v>
      </c>
      <c r="AC33" s="95">
        <v>1</v>
      </c>
      <c r="AD33" s="95" t="s">
        <v>321</v>
      </c>
    </row>
    <row r="34" spans="1:30" x14ac:dyDescent="0.2">
      <c r="A34" s="95">
        <v>1</v>
      </c>
      <c r="B34" s="95">
        <v>94743</v>
      </c>
      <c r="C34" s="95" t="s">
        <v>211</v>
      </c>
      <c r="D34" s="95">
        <v>94743</v>
      </c>
      <c r="E34" s="95" t="s">
        <v>320</v>
      </c>
      <c r="I34" s="95">
        <v>1</v>
      </c>
      <c r="J34" s="95" t="s">
        <v>212</v>
      </c>
      <c r="K34" s="95" t="s">
        <v>319</v>
      </c>
      <c r="L34" s="95" t="s">
        <v>317</v>
      </c>
      <c r="N34" s="95">
        <v>0.35</v>
      </c>
      <c r="O34" s="95">
        <v>8.73</v>
      </c>
      <c r="P34" s="95">
        <v>5815</v>
      </c>
      <c r="Q34" s="95">
        <v>10</v>
      </c>
      <c r="R34" s="95">
        <v>1</v>
      </c>
      <c r="S34" s="95">
        <v>1</v>
      </c>
      <c r="T34" s="95" t="s">
        <v>316</v>
      </c>
      <c r="U34" s="95" t="s">
        <v>318</v>
      </c>
      <c r="V34" s="95" t="s">
        <v>133</v>
      </c>
      <c r="W34" s="95" t="s">
        <v>212</v>
      </c>
      <c r="X34" s="95" t="s">
        <v>317</v>
      </c>
      <c r="Y34" s="95">
        <v>0.35</v>
      </c>
      <c r="Z34" s="95">
        <v>0.35</v>
      </c>
      <c r="AA34" s="95">
        <v>0.35</v>
      </c>
      <c r="AB34" s="95">
        <v>5815</v>
      </c>
      <c r="AC34" s="95">
        <v>1</v>
      </c>
      <c r="AD34" s="95" t="s">
        <v>316</v>
      </c>
    </row>
    <row r="35" spans="1:30" x14ac:dyDescent="0.2">
      <c r="A35" s="95">
        <v>1</v>
      </c>
      <c r="B35" s="95" t="s">
        <v>210</v>
      </c>
      <c r="C35" s="95" t="s">
        <v>23</v>
      </c>
      <c r="D35" s="95" t="s">
        <v>210</v>
      </c>
      <c r="E35" s="95" t="s">
        <v>325</v>
      </c>
      <c r="I35" s="95">
        <v>1</v>
      </c>
      <c r="J35" s="95" t="s">
        <v>322</v>
      </c>
      <c r="K35" s="95" t="s">
        <v>324</v>
      </c>
      <c r="L35" s="95" t="s">
        <v>311</v>
      </c>
      <c r="N35" s="95">
        <v>0.39</v>
      </c>
      <c r="O35" s="95">
        <v>0.39</v>
      </c>
      <c r="P35" s="95">
        <v>7585</v>
      </c>
      <c r="Q35" s="95">
        <v>31466</v>
      </c>
      <c r="R35" s="95">
        <v>1</v>
      </c>
      <c r="S35" s="95">
        <v>1</v>
      </c>
      <c r="T35" s="95" t="s">
        <v>321</v>
      </c>
      <c r="U35" s="95" t="s">
        <v>323</v>
      </c>
      <c r="V35" s="95" t="s">
        <v>133</v>
      </c>
      <c r="W35" s="95" t="s">
        <v>322</v>
      </c>
      <c r="X35" s="95" t="s">
        <v>311</v>
      </c>
      <c r="Y35" s="95">
        <v>0.39</v>
      </c>
      <c r="Z35" s="95">
        <v>0.39</v>
      </c>
      <c r="AA35" s="95">
        <v>0.39</v>
      </c>
      <c r="AB35" s="95">
        <v>7585</v>
      </c>
      <c r="AC35" s="95">
        <v>1</v>
      </c>
      <c r="AD35" s="95" t="s">
        <v>321</v>
      </c>
    </row>
    <row r="36" spans="1:30" x14ac:dyDescent="0.2">
      <c r="A36" s="95">
        <v>1</v>
      </c>
      <c r="B36" s="95">
        <v>34072</v>
      </c>
      <c r="C36" s="95" t="s">
        <v>23</v>
      </c>
      <c r="D36" s="95">
        <v>34072</v>
      </c>
      <c r="E36" s="95" t="s">
        <v>335</v>
      </c>
      <c r="I36" s="95">
        <v>1</v>
      </c>
      <c r="J36" s="95" t="s">
        <v>334</v>
      </c>
      <c r="K36" s="95" t="s">
        <v>332</v>
      </c>
      <c r="L36" s="95" t="s">
        <v>317</v>
      </c>
      <c r="N36" s="95">
        <v>0.36</v>
      </c>
      <c r="O36" s="95">
        <v>0.251</v>
      </c>
      <c r="P36" s="95">
        <v>3312</v>
      </c>
      <c r="Q36" s="95">
        <v>3368</v>
      </c>
      <c r="R36" s="95">
        <v>1</v>
      </c>
      <c r="S36" s="95">
        <v>1</v>
      </c>
      <c r="T36" s="95" t="s">
        <v>333</v>
      </c>
      <c r="U36" s="95" t="s">
        <v>331</v>
      </c>
      <c r="V36" s="95" t="s">
        <v>141</v>
      </c>
      <c r="W36" s="95" t="s">
        <v>332</v>
      </c>
      <c r="Y36" s="95">
        <v>0.251</v>
      </c>
      <c r="Z36" s="95">
        <v>0.251</v>
      </c>
      <c r="AA36" s="95">
        <v>0.251</v>
      </c>
      <c r="AB36" s="95">
        <v>3368</v>
      </c>
      <c r="AC36" s="95">
        <v>1</v>
      </c>
      <c r="AD36" s="95" t="s">
        <v>331</v>
      </c>
    </row>
    <row r="37" spans="1:30" x14ac:dyDescent="0.2">
      <c r="A37" s="95">
        <v>1</v>
      </c>
      <c r="B37" s="95">
        <v>94743</v>
      </c>
      <c r="C37" s="95" t="s">
        <v>211</v>
      </c>
      <c r="D37" s="95">
        <v>94743</v>
      </c>
      <c r="E37" s="95" t="s">
        <v>320</v>
      </c>
      <c r="I37" s="95">
        <v>1</v>
      </c>
      <c r="J37" s="95" t="s">
        <v>212</v>
      </c>
      <c r="K37" s="95" t="s">
        <v>319</v>
      </c>
      <c r="L37" s="95" t="s">
        <v>317</v>
      </c>
      <c r="N37" s="95">
        <v>0.35</v>
      </c>
      <c r="O37" s="95">
        <v>8.73</v>
      </c>
      <c r="P37" s="95">
        <v>5815</v>
      </c>
      <c r="Q37" s="95">
        <v>10</v>
      </c>
      <c r="R37" s="95">
        <v>1</v>
      </c>
      <c r="S37" s="95">
        <v>1</v>
      </c>
      <c r="T37" s="95" t="s">
        <v>316</v>
      </c>
      <c r="U37" s="95" t="s">
        <v>318</v>
      </c>
      <c r="V37" s="95" t="s">
        <v>133</v>
      </c>
      <c r="W37" s="95" t="s">
        <v>212</v>
      </c>
      <c r="X37" s="95" t="s">
        <v>317</v>
      </c>
      <c r="Y37" s="95">
        <v>0.35</v>
      </c>
      <c r="Z37" s="95">
        <v>0.35</v>
      </c>
      <c r="AA37" s="95">
        <v>0.35</v>
      </c>
      <c r="AB37" s="95">
        <v>5815</v>
      </c>
      <c r="AC37" s="95">
        <v>1</v>
      </c>
      <c r="AD37" s="95" t="s">
        <v>316</v>
      </c>
    </row>
    <row r="38" spans="1:30" x14ac:dyDescent="0.2">
      <c r="A38" s="95">
        <v>1</v>
      </c>
      <c r="B38" s="95" t="s">
        <v>243</v>
      </c>
      <c r="C38" s="95" t="s">
        <v>309</v>
      </c>
      <c r="D38" s="95" t="s">
        <v>308</v>
      </c>
      <c r="E38" s="95" t="s">
        <v>307</v>
      </c>
      <c r="I38" s="95">
        <v>1</v>
      </c>
      <c r="J38" s="95" t="s">
        <v>306</v>
      </c>
      <c r="K38" s="95" t="s">
        <v>303</v>
      </c>
      <c r="L38" s="95" t="s">
        <v>305</v>
      </c>
      <c r="N38" s="95">
        <v>203.62</v>
      </c>
      <c r="O38" s="95">
        <v>148.9</v>
      </c>
      <c r="P38" s="95">
        <v>1</v>
      </c>
      <c r="Q38" s="95">
        <v>2</v>
      </c>
      <c r="R38" s="95">
        <v>1</v>
      </c>
      <c r="S38" s="95">
        <v>1</v>
      </c>
      <c r="T38" s="95" t="s">
        <v>304</v>
      </c>
      <c r="U38" s="95" t="s">
        <v>302</v>
      </c>
      <c r="V38" s="95" t="s">
        <v>141</v>
      </c>
      <c r="W38" s="95" t="s">
        <v>303</v>
      </c>
      <c r="Y38" s="95">
        <v>148.9</v>
      </c>
      <c r="Z38" s="95">
        <v>148.9</v>
      </c>
      <c r="AA38" s="95">
        <v>148.9</v>
      </c>
      <c r="AB38" s="95">
        <v>2</v>
      </c>
      <c r="AC38" s="95">
        <v>1</v>
      </c>
      <c r="AD38" s="95" t="s">
        <v>302</v>
      </c>
    </row>
    <row r="39" spans="1:30" x14ac:dyDescent="0.2">
      <c r="A39" s="95">
        <v>1</v>
      </c>
      <c r="B39" s="95" t="s">
        <v>180</v>
      </c>
      <c r="C39" s="95" t="s">
        <v>23</v>
      </c>
      <c r="D39" s="95" t="s">
        <v>180</v>
      </c>
      <c r="E39" s="95" t="s">
        <v>315</v>
      </c>
      <c r="I39" s="95">
        <v>1</v>
      </c>
      <c r="J39" s="95" t="s">
        <v>314</v>
      </c>
      <c r="K39" s="95" t="s">
        <v>312</v>
      </c>
      <c r="L39" s="95" t="s">
        <v>311</v>
      </c>
      <c r="M39" s="95" t="s">
        <v>311</v>
      </c>
      <c r="N39" s="95">
        <v>0.3</v>
      </c>
      <c r="O39" s="95">
        <v>0.125</v>
      </c>
      <c r="P39" s="95">
        <v>19711</v>
      </c>
      <c r="Q39" s="95">
        <v>74327</v>
      </c>
      <c r="R39" s="95">
        <v>1</v>
      </c>
      <c r="S39" s="95">
        <v>1</v>
      </c>
      <c r="T39" s="95" t="s">
        <v>313</v>
      </c>
      <c r="U39" s="95" t="s">
        <v>310</v>
      </c>
      <c r="V39" s="95" t="s">
        <v>141</v>
      </c>
      <c r="W39" s="95" t="s">
        <v>312</v>
      </c>
      <c r="X39" s="95" t="s">
        <v>311</v>
      </c>
      <c r="Y39" s="95">
        <v>0.125</v>
      </c>
      <c r="Z39" s="95">
        <v>0.125</v>
      </c>
      <c r="AA39" s="95">
        <v>0.125</v>
      </c>
      <c r="AB39" s="95">
        <v>74327</v>
      </c>
      <c r="AC39" s="95">
        <v>1</v>
      </c>
      <c r="AD39" s="95" t="s">
        <v>310</v>
      </c>
    </row>
    <row r="40" spans="1:30" x14ac:dyDescent="0.2">
      <c r="A40" s="95">
        <v>1</v>
      </c>
      <c r="B40" s="95">
        <v>1</v>
      </c>
      <c r="C40" s="95" t="s">
        <v>290</v>
      </c>
      <c r="D40" s="95">
        <v>1</v>
      </c>
      <c r="E40" s="95" t="s">
        <v>330</v>
      </c>
      <c r="I40" s="95">
        <v>1</v>
      </c>
    </row>
    <row r="41" spans="1:30" x14ac:dyDescent="0.2">
      <c r="A41" s="95">
        <v>1</v>
      </c>
      <c r="B41" s="95" t="s">
        <v>256</v>
      </c>
      <c r="C41" s="95" t="s">
        <v>37</v>
      </c>
      <c r="D41" s="95" t="s">
        <v>256</v>
      </c>
      <c r="E41" s="95" t="s">
        <v>301</v>
      </c>
      <c r="I41" s="95">
        <v>1</v>
      </c>
      <c r="K41" s="95" t="s">
        <v>300</v>
      </c>
      <c r="O41" s="95">
        <v>0.28000000000000003</v>
      </c>
      <c r="Q41" s="95">
        <v>232599</v>
      </c>
      <c r="S41" s="95">
        <v>1</v>
      </c>
      <c r="U41" s="95" t="s">
        <v>299</v>
      </c>
      <c r="V41" s="95" t="s">
        <v>141</v>
      </c>
      <c r="W41" s="95" t="s">
        <v>300</v>
      </c>
      <c r="Y41" s="95">
        <v>0.28000000000000003</v>
      </c>
      <c r="Z41" s="95">
        <v>0.28000000000000003</v>
      </c>
      <c r="AA41" s="95">
        <v>0.28000000000000003</v>
      </c>
      <c r="AB41" s="95">
        <v>232599</v>
      </c>
      <c r="AC41" s="95">
        <v>1</v>
      </c>
      <c r="AD41" s="95" t="s">
        <v>299</v>
      </c>
    </row>
    <row r="42" spans="1:30" x14ac:dyDescent="0.2">
      <c r="A42" s="95">
        <v>1</v>
      </c>
      <c r="B42" s="95" t="s">
        <v>241</v>
      </c>
      <c r="C42" s="95" t="s">
        <v>23</v>
      </c>
      <c r="D42" s="95" t="s">
        <v>241</v>
      </c>
      <c r="E42" s="95" t="s">
        <v>329</v>
      </c>
      <c r="I42" s="95">
        <v>1</v>
      </c>
      <c r="J42" s="95" t="s">
        <v>242</v>
      </c>
      <c r="K42" s="95" t="s">
        <v>327</v>
      </c>
      <c r="L42" s="95" t="s">
        <v>317</v>
      </c>
      <c r="N42" s="95">
        <v>0.25</v>
      </c>
      <c r="O42" s="95">
        <v>0.25</v>
      </c>
      <c r="P42" s="95">
        <v>67840</v>
      </c>
      <c r="Q42" s="95">
        <v>84895</v>
      </c>
      <c r="R42" s="95">
        <v>1</v>
      </c>
      <c r="S42" s="95">
        <v>1</v>
      </c>
      <c r="T42" s="95" t="s">
        <v>328</v>
      </c>
      <c r="U42" s="95" t="s">
        <v>326</v>
      </c>
      <c r="V42" s="95" t="s">
        <v>141</v>
      </c>
      <c r="W42" s="95" t="s">
        <v>327</v>
      </c>
      <c r="Y42" s="95">
        <v>0.25</v>
      </c>
      <c r="Z42" s="95">
        <v>0.25</v>
      </c>
      <c r="AA42" s="95">
        <v>0.25</v>
      </c>
      <c r="AB42" s="95">
        <v>84895</v>
      </c>
      <c r="AC42" s="95">
        <v>1</v>
      </c>
      <c r="AD42" s="95" t="s">
        <v>326</v>
      </c>
    </row>
    <row r="43" spans="1:30" x14ac:dyDescent="0.2">
      <c r="A43" s="95">
        <v>1</v>
      </c>
      <c r="B43" s="95" t="s">
        <v>241</v>
      </c>
      <c r="C43" s="95" t="s">
        <v>23</v>
      </c>
      <c r="D43" s="95" t="s">
        <v>241</v>
      </c>
      <c r="E43" s="95" t="s">
        <v>329</v>
      </c>
      <c r="I43" s="95">
        <v>1</v>
      </c>
      <c r="J43" s="95" t="s">
        <v>242</v>
      </c>
      <c r="K43" s="95" t="s">
        <v>327</v>
      </c>
      <c r="L43" s="95" t="s">
        <v>317</v>
      </c>
      <c r="N43" s="95">
        <v>0.25</v>
      </c>
      <c r="O43" s="95">
        <v>0.25</v>
      </c>
      <c r="P43" s="95">
        <v>67840</v>
      </c>
      <c r="Q43" s="95">
        <v>84895</v>
      </c>
      <c r="R43" s="95">
        <v>1</v>
      </c>
      <c r="S43" s="95">
        <v>1</v>
      </c>
      <c r="T43" s="95" t="s">
        <v>328</v>
      </c>
      <c r="U43" s="95" t="s">
        <v>326</v>
      </c>
      <c r="V43" s="95" t="s">
        <v>141</v>
      </c>
      <c r="W43" s="95" t="s">
        <v>327</v>
      </c>
      <c r="Y43" s="95">
        <v>0.25</v>
      </c>
      <c r="Z43" s="95">
        <v>0.25</v>
      </c>
      <c r="AA43" s="95">
        <v>0.25</v>
      </c>
      <c r="AB43" s="95">
        <v>84895</v>
      </c>
      <c r="AC43" s="95">
        <v>1</v>
      </c>
      <c r="AD43" s="95" t="s">
        <v>326</v>
      </c>
    </row>
    <row r="44" spans="1:30" x14ac:dyDescent="0.2">
      <c r="A44" s="95">
        <v>1</v>
      </c>
      <c r="B44" s="95" t="s">
        <v>210</v>
      </c>
      <c r="C44" s="95" t="s">
        <v>23</v>
      </c>
      <c r="D44" s="95" t="s">
        <v>210</v>
      </c>
      <c r="E44" s="95" t="s">
        <v>325</v>
      </c>
      <c r="I44" s="95">
        <v>1</v>
      </c>
      <c r="J44" s="95" t="s">
        <v>322</v>
      </c>
      <c r="K44" s="95" t="s">
        <v>324</v>
      </c>
      <c r="L44" s="95" t="s">
        <v>311</v>
      </c>
      <c r="N44" s="95">
        <v>0.39</v>
      </c>
      <c r="O44" s="95">
        <v>0.39</v>
      </c>
      <c r="P44" s="95">
        <v>7585</v>
      </c>
      <c r="Q44" s="95">
        <v>31466</v>
      </c>
      <c r="R44" s="95">
        <v>1</v>
      </c>
      <c r="S44" s="95">
        <v>1</v>
      </c>
      <c r="T44" s="95" t="s">
        <v>321</v>
      </c>
      <c r="U44" s="95" t="s">
        <v>323</v>
      </c>
      <c r="V44" s="95" t="s">
        <v>133</v>
      </c>
      <c r="W44" s="95" t="s">
        <v>322</v>
      </c>
      <c r="X44" s="95" t="s">
        <v>311</v>
      </c>
      <c r="Y44" s="95">
        <v>0.39</v>
      </c>
      <c r="Z44" s="95">
        <v>0.39</v>
      </c>
      <c r="AA44" s="95">
        <v>0.39</v>
      </c>
      <c r="AB44" s="95">
        <v>7585</v>
      </c>
      <c r="AC44" s="95">
        <v>1</v>
      </c>
      <c r="AD44" s="95" t="s">
        <v>321</v>
      </c>
    </row>
    <row r="45" spans="1:30" x14ac:dyDescent="0.2">
      <c r="A45" s="95">
        <v>1</v>
      </c>
      <c r="B45" s="95">
        <v>94743</v>
      </c>
      <c r="C45" s="95" t="s">
        <v>211</v>
      </c>
      <c r="D45" s="95">
        <v>94743</v>
      </c>
      <c r="E45" s="95" t="s">
        <v>320</v>
      </c>
      <c r="I45" s="95">
        <v>1</v>
      </c>
      <c r="J45" s="95" t="s">
        <v>212</v>
      </c>
      <c r="K45" s="95" t="s">
        <v>319</v>
      </c>
      <c r="L45" s="95" t="s">
        <v>317</v>
      </c>
      <c r="N45" s="95">
        <v>0.35</v>
      </c>
      <c r="O45" s="95">
        <v>8.73</v>
      </c>
      <c r="P45" s="95">
        <v>5815</v>
      </c>
      <c r="Q45" s="95">
        <v>10</v>
      </c>
      <c r="R45" s="95">
        <v>1</v>
      </c>
      <c r="S45" s="95">
        <v>1</v>
      </c>
      <c r="T45" s="95" t="s">
        <v>316</v>
      </c>
      <c r="U45" s="95" t="s">
        <v>318</v>
      </c>
      <c r="V45" s="95" t="s">
        <v>133</v>
      </c>
      <c r="W45" s="95" t="s">
        <v>212</v>
      </c>
      <c r="X45" s="95" t="s">
        <v>317</v>
      </c>
      <c r="Y45" s="95">
        <v>0.35</v>
      </c>
      <c r="Z45" s="95">
        <v>0.35</v>
      </c>
      <c r="AA45" s="95">
        <v>0.35</v>
      </c>
      <c r="AB45" s="95">
        <v>5815</v>
      </c>
      <c r="AC45" s="95">
        <v>1</v>
      </c>
      <c r="AD45" s="95" t="s">
        <v>316</v>
      </c>
    </row>
    <row r="46" spans="1:30" x14ac:dyDescent="0.2">
      <c r="A46" s="95">
        <v>1</v>
      </c>
      <c r="B46" s="95" t="s">
        <v>180</v>
      </c>
      <c r="C46" s="95" t="s">
        <v>23</v>
      </c>
      <c r="D46" s="95" t="s">
        <v>180</v>
      </c>
      <c r="E46" s="95" t="s">
        <v>315</v>
      </c>
      <c r="I46" s="95">
        <v>1</v>
      </c>
      <c r="J46" s="95" t="s">
        <v>314</v>
      </c>
      <c r="K46" s="95" t="s">
        <v>312</v>
      </c>
      <c r="L46" s="95" t="s">
        <v>311</v>
      </c>
      <c r="M46" s="95" t="s">
        <v>311</v>
      </c>
      <c r="N46" s="95">
        <v>0.3</v>
      </c>
      <c r="O46" s="95">
        <v>0.125</v>
      </c>
      <c r="P46" s="95">
        <v>19711</v>
      </c>
      <c r="Q46" s="95">
        <v>74327</v>
      </c>
      <c r="R46" s="95">
        <v>1</v>
      </c>
      <c r="S46" s="95">
        <v>1</v>
      </c>
      <c r="T46" s="95" t="s">
        <v>313</v>
      </c>
      <c r="U46" s="95" t="s">
        <v>310</v>
      </c>
      <c r="V46" s="95" t="s">
        <v>141</v>
      </c>
      <c r="W46" s="95" t="s">
        <v>312</v>
      </c>
      <c r="X46" s="95" t="s">
        <v>311</v>
      </c>
      <c r="Y46" s="95">
        <v>0.125</v>
      </c>
      <c r="Z46" s="95">
        <v>0.125</v>
      </c>
      <c r="AA46" s="95">
        <v>0.125</v>
      </c>
      <c r="AB46" s="95">
        <v>74327</v>
      </c>
      <c r="AC46" s="95">
        <v>1</v>
      </c>
      <c r="AD46" s="95" t="s">
        <v>310</v>
      </c>
    </row>
    <row r="47" spans="1:30" x14ac:dyDescent="0.2">
      <c r="A47" s="95">
        <v>1</v>
      </c>
      <c r="B47" s="95" t="s">
        <v>243</v>
      </c>
      <c r="C47" s="95" t="s">
        <v>309</v>
      </c>
      <c r="D47" s="95" t="s">
        <v>308</v>
      </c>
      <c r="E47" s="95" t="s">
        <v>307</v>
      </c>
      <c r="I47" s="95">
        <v>1</v>
      </c>
      <c r="J47" s="95" t="s">
        <v>306</v>
      </c>
      <c r="K47" s="95" t="s">
        <v>303</v>
      </c>
      <c r="L47" s="95" t="s">
        <v>305</v>
      </c>
      <c r="N47" s="95">
        <v>203.62</v>
      </c>
      <c r="O47" s="95">
        <v>148.9</v>
      </c>
      <c r="P47" s="95">
        <v>1</v>
      </c>
      <c r="Q47" s="95">
        <v>2</v>
      </c>
      <c r="R47" s="95">
        <v>1</v>
      </c>
      <c r="S47" s="95">
        <v>1</v>
      </c>
      <c r="T47" s="95" t="s">
        <v>304</v>
      </c>
      <c r="U47" s="95" t="s">
        <v>302</v>
      </c>
      <c r="V47" s="95" t="s">
        <v>141</v>
      </c>
      <c r="W47" s="95" t="s">
        <v>303</v>
      </c>
      <c r="Y47" s="95">
        <v>148.9</v>
      </c>
      <c r="Z47" s="95">
        <v>148.9</v>
      </c>
      <c r="AA47" s="95">
        <v>148.9</v>
      </c>
      <c r="AB47" s="95">
        <v>2</v>
      </c>
      <c r="AC47" s="95">
        <v>1</v>
      </c>
      <c r="AD47" s="95" t="s">
        <v>302</v>
      </c>
    </row>
    <row r="48" spans="1:30" x14ac:dyDescent="0.2">
      <c r="A48" s="95">
        <v>1</v>
      </c>
      <c r="B48" s="95" t="s">
        <v>255</v>
      </c>
      <c r="C48" s="95" t="s">
        <v>37</v>
      </c>
      <c r="D48" s="95" t="s">
        <v>255</v>
      </c>
      <c r="E48" s="95" t="s">
        <v>288</v>
      </c>
      <c r="I48" s="95">
        <v>1</v>
      </c>
      <c r="K48" s="95" t="s">
        <v>287</v>
      </c>
      <c r="O48" s="95">
        <v>0.41</v>
      </c>
      <c r="Q48" s="95">
        <v>11745</v>
      </c>
      <c r="S48" s="95">
        <v>1</v>
      </c>
      <c r="U48" s="95" t="s">
        <v>286</v>
      </c>
      <c r="V48" s="95" t="s">
        <v>141</v>
      </c>
      <c r="W48" s="95" t="s">
        <v>287</v>
      </c>
      <c r="Y48" s="95">
        <v>0.41</v>
      </c>
      <c r="Z48" s="95">
        <v>0.41</v>
      </c>
      <c r="AA48" s="95">
        <v>0.41</v>
      </c>
      <c r="AB48" s="95">
        <v>11745</v>
      </c>
      <c r="AC48" s="95">
        <v>1</v>
      </c>
      <c r="AD48" s="95" t="s">
        <v>286</v>
      </c>
    </row>
    <row r="49" spans="1:30" x14ac:dyDescent="0.2">
      <c r="A49" s="95">
        <v>1</v>
      </c>
      <c r="B49" s="95" t="s">
        <v>256</v>
      </c>
      <c r="C49" s="95" t="s">
        <v>37</v>
      </c>
      <c r="D49" s="95" t="s">
        <v>256</v>
      </c>
      <c r="E49" s="95" t="s">
        <v>301</v>
      </c>
      <c r="I49" s="95">
        <v>1</v>
      </c>
      <c r="K49" s="95" t="s">
        <v>300</v>
      </c>
      <c r="O49" s="95">
        <v>0.28000000000000003</v>
      </c>
      <c r="Q49" s="95">
        <v>232599</v>
      </c>
      <c r="S49" s="95">
        <v>1</v>
      </c>
      <c r="U49" s="95" t="s">
        <v>299</v>
      </c>
      <c r="V49" s="95" t="s">
        <v>141</v>
      </c>
      <c r="W49" s="95" t="s">
        <v>300</v>
      </c>
      <c r="Y49" s="95">
        <v>0.28000000000000003</v>
      </c>
      <c r="Z49" s="95">
        <v>0.28000000000000003</v>
      </c>
      <c r="AA49" s="95">
        <v>0.28000000000000003</v>
      </c>
      <c r="AB49" s="95">
        <v>232599</v>
      </c>
      <c r="AC49" s="95">
        <v>1</v>
      </c>
      <c r="AD49" s="95" t="s">
        <v>299</v>
      </c>
    </row>
    <row r="50" spans="1:30" x14ac:dyDescent="0.2">
      <c r="A50" s="95">
        <v>1</v>
      </c>
      <c r="B50" s="95">
        <v>901420008</v>
      </c>
      <c r="C50" s="95" t="s">
        <v>37</v>
      </c>
      <c r="D50" s="95" t="s">
        <v>298</v>
      </c>
      <c r="E50" s="95" t="s">
        <v>297</v>
      </c>
      <c r="I50" s="95">
        <v>1</v>
      </c>
      <c r="K50" s="95" t="s">
        <v>296</v>
      </c>
      <c r="O50" s="95">
        <v>1.04</v>
      </c>
      <c r="Q50" s="95">
        <v>174</v>
      </c>
      <c r="S50" s="95">
        <v>1</v>
      </c>
      <c r="U50" s="95" t="s">
        <v>295</v>
      </c>
      <c r="V50" s="95" t="s">
        <v>141</v>
      </c>
      <c r="W50" s="95" t="s">
        <v>296</v>
      </c>
      <c r="Y50" s="95">
        <v>1.04</v>
      </c>
      <c r="Z50" s="95">
        <v>1.04</v>
      </c>
      <c r="AA50" s="95">
        <v>1.04</v>
      </c>
      <c r="AB50" s="95">
        <v>174</v>
      </c>
      <c r="AC50" s="95">
        <v>1</v>
      </c>
      <c r="AD50" s="95" t="s">
        <v>295</v>
      </c>
    </row>
    <row r="51" spans="1:30" x14ac:dyDescent="0.2">
      <c r="A51" s="95">
        <v>1</v>
      </c>
      <c r="B51" s="95">
        <v>901192121</v>
      </c>
      <c r="C51" s="95" t="s">
        <v>37</v>
      </c>
      <c r="D51" s="95" t="s">
        <v>294</v>
      </c>
      <c r="E51" s="95" t="s">
        <v>293</v>
      </c>
      <c r="I51" s="95">
        <v>1</v>
      </c>
      <c r="K51" s="95" t="s">
        <v>292</v>
      </c>
      <c r="O51" s="95">
        <v>9.4E-2</v>
      </c>
      <c r="Q51" s="95">
        <v>43208</v>
      </c>
      <c r="S51" s="95">
        <v>1</v>
      </c>
      <c r="U51" s="95" t="s">
        <v>291</v>
      </c>
      <c r="V51" s="95" t="s">
        <v>141</v>
      </c>
      <c r="W51" s="95" t="s">
        <v>292</v>
      </c>
      <c r="Y51" s="95">
        <v>9.4E-2</v>
      </c>
      <c r="Z51" s="95">
        <v>9.4E-2</v>
      </c>
      <c r="AA51" s="95">
        <v>9.4E-2</v>
      </c>
      <c r="AB51" s="95">
        <v>43208</v>
      </c>
      <c r="AC51" s="95">
        <v>1</v>
      </c>
      <c r="AD51" s="95" t="s">
        <v>291</v>
      </c>
    </row>
    <row r="52" spans="1:30" x14ac:dyDescent="0.2">
      <c r="A52" s="95">
        <v>1</v>
      </c>
      <c r="B52" s="95">
        <v>2</v>
      </c>
      <c r="C52" s="95" t="s">
        <v>290</v>
      </c>
      <c r="D52" s="95">
        <v>2</v>
      </c>
      <c r="E52" s="95" t="s">
        <v>289</v>
      </c>
      <c r="I52" s="95">
        <v>1</v>
      </c>
    </row>
    <row r="53" spans="1:30" x14ac:dyDescent="0.2">
      <c r="A53" s="95">
        <v>1</v>
      </c>
      <c r="B53" s="95" t="s">
        <v>255</v>
      </c>
      <c r="C53" s="95" t="s">
        <v>37</v>
      </c>
      <c r="D53" s="95" t="s">
        <v>255</v>
      </c>
      <c r="E53" s="95" t="s">
        <v>288</v>
      </c>
      <c r="I53" s="95">
        <v>1</v>
      </c>
      <c r="K53" s="95" t="s">
        <v>287</v>
      </c>
      <c r="O53" s="95">
        <v>0.41</v>
      </c>
      <c r="Q53" s="95">
        <v>11745</v>
      </c>
      <c r="S53" s="95">
        <v>1</v>
      </c>
      <c r="U53" s="95" t="s">
        <v>286</v>
      </c>
      <c r="V53" s="95" t="s">
        <v>141</v>
      </c>
      <c r="W53" s="95" t="s">
        <v>287</v>
      </c>
      <c r="Y53" s="95">
        <v>0.41</v>
      </c>
      <c r="Z53" s="95">
        <v>0.41</v>
      </c>
      <c r="AA53" s="95">
        <v>0.41</v>
      </c>
      <c r="AB53" s="95">
        <v>11745</v>
      </c>
      <c r="AC53" s="95">
        <v>1</v>
      </c>
      <c r="AD53" s="95" t="s">
        <v>286</v>
      </c>
    </row>
    <row r="54" spans="1:30" x14ac:dyDescent="0.2">
      <c r="A54" s="95">
        <v>1</v>
      </c>
      <c r="B54" s="95" t="s">
        <v>263</v>
      </c>
      <c r="C54" s="95" t="s">
        <v>37</v>
      </c>
      <c r="D54" s="95" t="s">
        <v>263</v>
      </c>
      <c r="E54" s="95" t="s">
        <v>285</v>
      </c>
      <c r="I54" s="95">
        <v>1</v>
      </c>
      <c r="K54" s="95" t="s">
        <v>284</v>
      </c>
      <c r="O54" s="95">
        <v>0.18</v>
      </c>
      <c r="Q54" s="95">
        <v>17582</v>
      </c>
      <c r="S54" s="95">
        <v>1</v>
      </c>
      <c r="U54" s="95" t="s">
        <v>283</v>
      </c>
      <c r="V54" s="95" t="s">
        <v>141</v>
      </c>
      <c r="W54" s="95" t="s">
        <v>284</v>
      </c>
      <c r="Y54" s="95">
        <v>0.18</v>
      </c>
      <c r="Z54" s="95">
        <v>0.18</v>
      </c>
      <c r="AA54" s="95">
        <v>0.18</v>
      </c>
      <c r="AB54" s="95">
        <v>17582</v>
      </c>
      <c r="AC54" s="95">
        <v>1</v>
      </c>
      <c r="AD54" s="95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Sheet5</vt:lpstr>
      <vt:lpstr>Sheet2</vt:lpstr>
      <vt:lpstr>Sheet3</vt:lpstr>
      <vt:lpstr>20160415_Octopart_lookup</vt:lpstr>
      <vt:lpstr>Octopart_MPN</vt:lpstr>
      <vt:lpstr>Octopart_UnitPrice</vt:lpstr>
      <vt:lpstr>Octopart_Vendor</vt:lpstr>
      <vt:lpstr>Octopart_VPN</vt:lpstr>
    </vt:vector>
  </TitlesOfParts>
  <Company>Yazaki North America,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Arnez Franklin</dc:creator>
  <cp:lastModifiedBy>Arnez Franklin</cp:lastModifiedBy>
  <dcterms:created xsi:type="dcterms:W3CDTF">2016-03-08T23:15:28Z</dcterms:created>
  <dcterms:modified xsi:type="dcterms:W3CDTF">2016-04-25T13:51:17Z</dcterms:modified>
</cp:coreProperties>
</file>